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Z:\30議会事務局\議事課調査係\○データベース化用の資料\01.盛岡市議会情報データベース\③行政水準調査による中核市比較\"/>
    </mc:Choice>
  </mc:AlternateContent>
  <xr:revisionPtr revIDLastSave="0" documentId="13_ncr:1_{FA14A477-0545-4377-81AE-D3B4ECB93A6C}" xr6:coauthVersionLast="47" xr6:coauthVersionMax="47" xr10:uidLastSave="{00000000-0000-0000-0000-000000000000}"/>
  <bookViews>
    <workbookView xWindow="0" yWindow="0" windowWidth="28800" windowHeight="15600" tabRatio="786" xr2:uid="{00000000-000D-0000-FFFF-FFFF00000000}"/>
  </bookViews>
  <sheets>
    <sheet name="ＴＯＰ" sheetId="1" r:id="rId1"/>
    <sheet name="集計表" sheetId="7" r:id="rId2"/>
    <sheet name="グラフ" sheetId="8" r:id="rId3"/>
    <sheet name="H28" sheetId="10" state="hidden" r:id="rId4"/>
    <sheet name="H29" sheetId="12" state="hidden" r:id="rId5"/>
    <sheet name="H30" sheetId="14" state="hidden" r:id="rId6"/>
    <sheet name="R1" sheetId="15" state="hidden" r:id="rId7"/>
    <sheet name="R2" sheetId="17" state="hidden" r:id="rId8"/>
    <sheet name="R3" sheetId="16" state="hidden" r:id="rId9"/>
  </sheets>
  <externalReferences>
    <externalReference r:id="rId10"/>
    <externalReference r:id="rId11"/>
    <externalReference r:id="rId12"/>
  </externalReferences>
  <definedNames>
    <definedName name="_xlnm.Print_Area" localSheetId="6">'R1'!$A$2:$CK$68</definedName>
    <definedName name="_xlnm.Print_Area" localSheetId="7">'R2'!$A$2:$FT$68</definedName>
    <definedName name="_xlnm.Print_Area" localSheetId="8">'R3'!$A$2:$CK$68</definedName>
    <definedName name="_xlnm.Print_Area" localSheetId="0">ＴＯＰ!$A$1:$C$181</definedName>
    <definedName name="_xlnm.Print_Titles" localSheetId="3">'H28'!$A:$B</definedName>
    <definedName name="_xlnm.Print_Titles" localSheetId="4">'H29'!$A:$B</definedName>
    <definedName name="_xlnm.Print_Titles" localSheetId="6">'R1'!$A:$B</definedName>
    <definedName name="_xlnm.Print_Titles" localSheetId="7">'R2'!$A:$B</definedName>
    <definedName name="_xlnm.Print_Titles" localSheetId="8">'R3'!$A:$B</definedName>
    <definedName name="_xlnm.Print_Titles" localSheetId="0">ＴＯＰ!$6:$7</definedName>
    <definedName name="shoshou" localSheetId="7">SUBSTITUTE(SUBSTITUTE(SUBSTITUTE(SUBSTITUTE(SUBSTITUTE(SUBSTITUTE(SUBSTITUTE(#REF!,"、"," 二",1),"、"," 三",1),"、"," 四",1),"、"," 五",1),"、"," 六",1),"、"," 七",1),"、"," 八",1)</definedName>
    <definedName name="shoshou" localSheetId="8">SUBSTITUTE(SUBSTITUTE(SUBSTITUTE(SUBSTITUTE(SUBSTITUTE(SUBSTITUTE(SUBSTITUTE(#REF!,"、"," 二",1),"、"," 三",1),"、"," 四",1),"、"," 五",1),"、"," 六",1),"、"," 七",1),"、"," 八",1)</definedName>
    <definedName name="shoshou">SUBSTITUTE(SUBSTITUTE(SUBSTITUTE(SUBSTITUTE(SUBSTITUTE(SUBSTITUTE(SUBSTITUTE(#REF!,"、"," 二",1),"、"," 三",1),"、"," 四",1),"、"," 五",1),"、"," 六",1),"、"," 七",1),"、"," 八",1)</definedName>
    <definedName name="医療">ＴＯＰ!$G$2:$G$10</definedName>
    <definedName name="環境">ＴＯＰ!$K$2:$K$10</definedName>
    <definedName name="教育">ＴＯＰ!$J$2:$J$33</definedName>
    <definedName name="雇用">ＴＯＰ!$M$2:$M$6</definedName>
    <definedName name="財政等">ＴＯＰ!$P$2:$P$40</definedName>
    <definedName name="三重県" localSheetId="7">#REF!</definedName>
    <definedName name="三重県" localSheetId="8">#REF!</definedName>
    <definedName name="三重県">#REF!</definedName>
    <definedName name="三重県さしかえ" localSheetId="7">#REF!</definedName>
    <definedName name="三重県さしかえ" localSheetId="8">#REF!</definedName>
    <definedName name="三重県さしかえ">#REF!</definedName>
    <definedName name="商業・工業・農業・観光">ＴＯＰ!$N$2:$N$15</definedName>
    <definedName name="上下水道・住宅">ＴＯＰ!$L$2:$L$9</definedName>
    <definedName name="生活安全">ＴＯＰ!$I$2:$I$9</definedName>
    <definedName name="調査票№">[1]★調査の定義等!$B$3:$B$292</definedName>
    <definedName name="都市整備">ＴＯＰ!$O$2:$O$18</definedName>
    <definedName name="福祉">ＴＯＰ!$H$2:$H$34</definedName>
    <definedName name="分類" localSheetId="4">[2]ＴＯＰ!$H$1:$V$1</definedName>
    <definedName name="分類">ＴＯＰ!$G$1:$P$1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T6" i="17" l="1"/>
  <c r="FS6" i="17"/>
  <c r="FR6" i="17"/>
  <c r="FQ6" i="17"/>
  <c r="FP6" i="17"/>
  <c r="FO6" i="17"/>
  <c r="FN6" i="17"/>
  <c r="FM6" i="17"/>
  <c r="FL6" i="17"/>
  <c r="FK6" i="17"/>
  <c r="FJ6" i="17"/>
  <c r="FI6" i="17"/>
  <c r="FH6" i="17"/>
  <c r="FG6" i="17"/>
  <c r="FF6" i="17"/>
  <c r="FE6" i="17"/>
  <c r="FD6" i="17"/>
  <c r="FC6" i="17"/>
  <c r="FB6" i="17"/>
  <c r="FA6" i="17"/>
  <c r="EZ6" i="17"/>
  <c r="EY6" i="17"/>
  <c r="EX6" i="17"/>
  <c r="EW6" i="17"/>
  <c r="EV6" i="17"/>
  <c r="EU6" i="17"/>
  <c r="ET6" i="17"/>
  <c r="ES6" i="17"/>
  <c r="ER6" i="17"/>
  <c r="EQ6" i="17"/>
  <c r="EP6" i="17"/>
  <c r="EO6" i="17"/>
  <c r="EN6" i="17"/>
  <c r="EM6" i="17"/>
  <c r="EL6" i="17"/>
  <c r="EK6" i="17"/>
  <c r="EJ6" i="17"/>
  <c r="EI6" i="17"/>
  <c r="EH6" i="17"/>
  <c r="EG6" i="17"/>
  <c r="EF6" i="17"/>
  <c r="EE6" i="17"/>
  <c r="ED6" i="17"/>
  <c r="EC6" i="17"/>
  <c r="EB6" i="17"/>
  <c r="EA6" i="17"/>
  <c r="DZ6" i="17"/>
  <c r="DY6" i="17"/>
  <c r="DX6" i="17"/>
  <c r="DW6" i="17"/>
  <c r="DV6" i="17"/>
  <c r="DU6" i="17"/>
  <c r="DT6" i="17"/>
  <c r="DS6" i="17"/>
  <c r="DR6" i="17"/>
  <c r="DQ6" i="17"/>
  <c r="DP6" i="17"/>
  <c r="DO6" i="17"/>
  <c r="DN6" i="17"/>
  <c r="DM6" i="17"/>
  <c r="DL6" i="17"/>
  <c r="DK6" i="17"/>
  <c r="DJ6" i="17"/>
  <c r="DI6" i="17"/>
  <c r="DH6" i="17"/>
  <c r="DG6" i="17"/>
  <c r="DF6" i="17"/>
  <c r="DE6" i="17"/>
  <c r="DD6" i="17"/>
  <c r="DC6" i="17"/>
  <c r="DB6" i="17"/>
  <c r="DA6" i="17"/>
  <c r="CZ6" i="17"/>
  <c r="CY6" i="17"/>
  <c r="CX6" i="17"/>
  <c r="CW6" i="17"/>
  <c r="CV6" i="17"/>
  <c r="CU6" i="17"/>
  <c r="CT6" i="17"/>
  <c r="CS6" i="17"/>
  <c r="CR6" i="17"/>
  <c r="CQ6" i="17"/>
  <c r="CP6" i="17"/>
  <c r="CO6" i="17"/>
  <c r="CN6" i="17"/>
  <c r="CM6" i="17"/>
  <c r="CL6" i="17"/>
  <c r="CK6" i="17"/>
  <c r="CJ6" i="17"/>
  <c r="CI6" i="17"/>
  <c r="CH6" i="17"/>
  <c r="CG6" i="17"/>
  <c r="CF6" i="17"/>
  <c r="CE6" i="17"/>
  <c r="CD6" i="17"/>
  <c r="CC6" i="17"/>
  <c r="CB6" i="17"/>
  <c r="CA6" i="17"/>
  <c r="BZ6" i="17"/>
  <c r="BY6" i="17"/>
  <c r="BX6" i="17"/>
  <c r="BW6" i="17"/>
  <c r="BV6" i="17"/>
  <c r="BU6" i="17"/>
  <c r="BT6" i="17"/>
  <c r="BS6" i="17"/>
  <c r="BR6" i="17"/>
  <c r="BQ6" i="17"/>
  <c r="BP6" i="17"/>
  <c r="BO6" i="17"/>
  <c r="BN6" i="17"/>
  <c r="BM6" i="17"/>
  <c r="BL6" i="17"/>
  <c r="BK6" i="17"/>
  <c r="BJ6" i="17"/>
  <c r="BI6" i="17"/>
  <c r="BH6" i="17"/>
  <c r="BG6" i="17"/>
  <c r="BF6" i="17"/>
  <c r="BE6" i="17"/>
  <c r="BD6" i="17"/>
  <c r="BC6" i="17"/>
  <c r="BB6" i="17"/>
  <c r="BA6" i="17"/>
  <c r="AZ6" i="17"/>
  <c r="AY6" i="17"/>
  <c r="AX6" i="17"/>
  <c r="AW6" i="17"/>
  <c r="AV6" i="17"/>
  <c r="AU6" i="17"/>
  <c r="AT6" i="17"/>
  <c r="AS6" i="17"/>
  <c r="AR6" i="17"/>
  <c r="AQ6" i="17"/>
  <c r="AP6" i="17"/>
  <c r="AO6" i="17"/>
  <c r="AN6" i="17"/>
  <c r="AM6" i="17"/>
  <c r="AL6" i="17"/>
  <c r="AK6" i="17"/>
  <c r="AJ6" i="17"/>
  <c r="AI6" i="17"/>
  <c r="AH6" i="17"/>
  <c r="AG6" i="17"/>
  <c r="AF6" i="17"/>
  <c r="AE6" i="17"/>
  <c r="AD6" i="17"/>
  <c r="AC6" i="17"/>
  <c r="AB6" i="17"/>
  <c r="AA6" i="17"/>
  <c r="Z6" i="17"/>
  <c r="Y6" i="17"/>
  <c r="X6" i="17"/>
  <c r="W6" i="17"/>
  <c r="V6" i="17"/>
  <c r="U6" i="17"/>
  <c r="T6" i="17"/>
  <c r="S6" i="17"/>
  <c r="R6" i="17"/>
  <c r="Q6" i="17"/>
  <c r="P6" i="17"/>
  <c r="O6" i="17"/>
  <c r="N6" i="17"/>
  <c r="M6" i="17"/>
  <c r="L6" i="17"/>
  <c r="K6" i="17"/>
  <c r="J6" i="17"/>
  <c r="I6" i="17"/>
  <c r="H6" i="17"/>
  <c r="G6" i="17"/>
  <c r="F6" i="17"/>
  <c r="E6" i="17"/>
  <c r="D6" i="17"/>
  <c r="C6" i="17"/>
  <c r="FT6" i="15"/>
  <c r="FS6" i="15"/>
  <c r="FR6" i="15"/>
  <c r="FQ6" i="15"/>
  <c r="FP6" i="15"/>
  <c r="FO6" i="15"/>
  <c r="FN6" i="15"/>
  <c r="FM6" i="15"/>
  <c r="FL6" i="15"/>
  <c r="FK6" i="15"/>
  <c r="FJ6" i="15"/>
  <c r="FI6" i="15"/>
  <c r="FH6" i="15"/>
  <c r="FG6" i="15"/>
  <c r="FF6" i="15"/>
  <c r="FE6" i="15"/>
  <c r="FD6" i="15"/>
  <c r="FC6" i="15"/>
  <c r="FB6" i="15"/>
  <c r="FA6" i="15"/>
  <c r="EZ6" i="15"/>
  <c r="EY6" i="15"/>
  <c r="EX6" i="15"/>
  <c r="EW6" i="15"/>
  <c r="EV6" i="15"/>
  <c r="EU6" i="15"/>
  <c r="ET6" i="15"/>
  <c r="ES6" i="15"/>
  <c r="ER6" i="15"/>
  <c r="EQ6" i="15"/>
  <c r="EP6" i="15"/>
  <c r="EO6" i="15"/>
  <c r="EN6" i="15"/>
  <c r="EM6" i="15"/>
  <c r="EL6" i="15"/>
  <c r="EK6" i="15"/>
  <c r="EJ6" i="15"/>
  <c r="EI6" i="15"/>
  <c r="EH6" i="15"/>
  <c r="EG6" i="15"/>
  <c r="EF6" i="15"/>
  <c r="EE6" i="15"/>
  <c r="ED6" i="15"/>
  <c r="EC6" i="15"/>
  <c r="EB6" i="15"/>
  <c r="EA6" i="15"/>
  <c r="DZ6" i="15"/>
  <c r="DY6" i="15"/>
  <c r="DX6" i="15"/>
  <c r="DW6" i="15"/>
  <c r="DV6" i="15"/>
  <c r="DU6" i="15"/>
  <c r="DT6" i="15"/>
  <c r="DS6" i="15"/>
  <c r="DR6" i="15"/>
  <c r="DQ6" i="15"/>
  <c r="DP6" i="15"/>
  <c r="DO6" i="15"/>
  <c r="DN6" i="15"/>
  <c r="DM6" i="15"/>
  <c r="DL6" i="15"/>
  <c r="DK6" i="15"/>
  <c r="DJ6" i="15"/>
  <c r="DI6" i="15"/>
  <c r="DH6" i="15"/>
  <c r="DG6" i="15"/>
  <c r="DF6" i="15"/>
  <c r="DE6" i="15"/>
  <c r="DD6" i="15"/>
  <c r="DC6" i="15"/>
  <c r="DB6" i="15"/>
  <c r="DA6" i="15"/>
  <c r="CZ6" i="15"/>
  <c r="CY6" i="15"/>
  <c r="CX6" i="15"/>
  <c r="CW6" i="15"/>
  <c r="CV6" i="15"/>
  <c r="CU6" i="15"/>
  <c r="CT6" i="15"/>
  <c r="CS6" i="15"/>
  <c r="CR6" i="15"/>
  <c r="CQ6" i="15"/>
  <c r="CP6" i="15"/>
  <c r="CO6" i="15"/>
  <c r="CN6" i="15"/>
  <c r="CM6" i="15"/>
  <c r="CL6" i="15"/>
  <c r="CK6" i="15"/>
  <c r="CJ6" i="15"/>
  <c r="CI6" i="15"/>
  <c r="CH6" i="15"/>
  <c r="CG6" i="15"/>
  <c r="CF6" i="15"/>
  <c r="CE6" i="15"/>
  <c r="CD6" i="15"/>
  <c r="CC6" i="15"/>
  <c r="CB6" i="15"/>
  <c r="CA6" i="15"/>
  <c r="BZ6" i="15"/>
  <c r="BY6" i="15"/>
  <c r="BX6" i="15"/>
  <c r="BW6" i="15"/>
  <c r="BV6" i="15"/>
  <c r="BU6" i="15"/>
  <c r="BT6" i="15"/>
  <c r="BS6" i="15"/>
  <c r="BR6" i="15"/>
  <c r="BQ6" i="15"/>
  <c r="BP6" i="15"/>
  <c r="BO6" i="15"/>
  <c r="BN6" i="15"/>
  <c r="BM6" i="15"/>
  <c r="BL6" i="15"/>
  <c r="BK6" i="15"/>
  <c r="BJ6" i="15"/>
  <c r="BI6" i="15"/>
  <c r="BH6" i="15"/>
  <c r="BG6" i="15"/>
  <c r="BF6" i="15"/>
  <c r="BE6" i="15"/>
  <c r="BD6" i="15"/>
  <c r="BC6" i="15"/>
  <c r="BB6" i="15"/>
  <c r="BA6" i="15"/>
  <c r="AZ6" i="15"/>
  <c r="AY6" i="15"/>
  <c r="AX6" i="15"/>
  <c r="AW6" i="15"/>
  <c r="AV6" i="15"/>
  <c r="AU6" i="15"/>
  <c r="AT6" i="15"/>
  <c r="AS6" i="15"/>
  <c r="AR6" i="15"/>
  <c r="AQ6" i="15"/>
  <c r="AP6" i="15"/>
  <c r="AO6" i="15"/>
  <c r="AN6" i="15"/>
  <c r="AM6" i="15"/>
  <c r="AL6" i="15"/>
  <c r="AK6" i="15"/>
  <c r="AJ6" i="15"/>
  <c r="AI6" i="15"/>
  <c r="AH6" i="15"/>
  <c r="AG6" i="15"/>
  <c r="AF6" i="15"/>
  <c r="AE6" i="15"/>
  <c r="AD6" i="15"/>
  <c r="AC6" i="15"/>
  <c r="AB6" i="15"/>
  <c r="AA6" i="15"/>
  <c r="Z6" i="15"/>
  <c r="Y6" i="15"/>
  <c r="X6" i="15"/>
  <c r="W6" i="15"/>
  <c r="V6" i="15"/>
  <c r="U6" i="15"/>
  <c r="T6" i="15"/>
  <c r="S6" i="15"/>
  <c r="R6" i="15"/>
  <c r="Q6" i="15"/>
  <c r="P6" i="15"/>
  <c r="O6" i="15"/>
  <c r="N6" i="15"/>
  <c r="M6" i="15"/>
  <c r="L6" i="15"/>
  <c r="K6" i="15"/>
  <c r="J6" i="15"/>
  <c r="I6" i="15"/>
  <c r="H6" i="15"/>
  <c r="G6" i="15"/>
  <c r="F6" i="15"/>
  <c r="E6" i="15"/>
  <c r="D6" i="15"/>
  <c r="C6" i="15"/>
  <c r="B4" i="7"/>
  <c r="CO6" i="12" l="1"/>
  <c r="CO6" i="14"/>
  <c r="CP6" i="14"/>
  <c r="CQ6" i="14"/>
  <c r="CR6" i="14"/>
  <c r="CS6" i="14"/>
  <c r="CT6" i="14"/>
  <c r="CU6" i="14"/>
  <c r="CV6" i="14"/>
  <c r="CW6" i="14"/>
  <c r="CX6" i="14"/>
  <c r="CY6" i="14"/>
  <c r="CZ6" i="14"/>
  <c r="DA6" i="14"/>
  <c r="DB6" i="14"/>
  <c r="DC6" i="14"/>
  <c r="DD6" i="14"/>
  <c r="DE6" i="14"/>
  <c r="DF6" i="14"/>
  <c r="DG6" i="14"/>
  <c r="DH6" i="14"/>
  <c r="DI6" i="14"/>
  <c r="DJ6" i="14"/>
  <c r="DK6" i="14"/>
  <c r="DL6" i="14"/>
  <c r="DM6" i="14"/>
  <c r="DN6" i="14"/>
  <c r="DO6" i="14"/>
  <c r="DP6" i="14"/>
  <c r="DQ6" i="14"/>
  <c r="DR6" i="14"/>
  <c r="DS6" i="14"/>
  <c r="DT6" i="14"/>
  <c r="DU6" i="14"/>
  <c r="DV6" i="14"/>
  <c r="DW6" i="14"/>
  <c r="DX6" i="14"/>
  <c r="DY6" i="14"/>
  <c r="DZ6" i="14"/>
  <c r="EA6" i="14"/>
  <c r="EB6" i="14"/>
  <c r="EC6" i="14"/>
  <c r="ED6" i="14"/>
  <c r="EE6" i="14"/>
  <c r="EF6" i="14"/>
  <c r="EG6" i="14"/>
  <c r="EH6" i="14"/>
  <c r="EI6" i="14"/>
  <c r="EJ6" i="14"/>
  <c r="EK6" i="14"/>
  <c r="EL6" i="14"/>
  <c r="EM6" i="14"/>
  <c r="EN6" i="14"/>
  <c r="EO6" i="14"/>
  <c r="EP6" i="14"/>
  <c r="EQ6" i="14"/>
  <c r="ER6" i="14"/>
  <c r="ES6" i="14"/>
  <c r="ET6" i="14"/>
  <c r="EU6" i="14"/>
  <c r="EV6" i="14"/>
  <c r="EW6" i="14"/>
  <c r="EX6" i="14"/>
  <c r="EY6" i="14"/>
  <c r="EZ6" i="14"/>
  <c r="FA6" i="14"/>
  <c r="FB6" i="14"/>
  <c r="FC6" i="14"/>
  <c r="FD6" i="14"/>
  <c r="FE6" i="14"/>
  <c r="FF6" i="14"/>
  <c r="FG6" i="14"/>
  <c r="FH6" i="14"/>
  <c r="FI6" i="14"/>
  <c r="FJ6" i="14"/>
  <c r="FK6" i="14"/>
  <c r="FL6" i="14"/>
  <c r="FM6" i="14"/>
  <c r="FN6" i="14"/>
  <c r="FO6" i="14"/>
  <c r="FP6" i="14"/>
  <c r="FQ6" i="14"/>
  <c r="FR6" i="14"/>
  <c r="FS6" i="14"/>
  <c r="FT6" i="14"/>
  <c r="CN6" i="14"/>
  <c r="CM6" i="14"/>
  <c r="CL6" i="14"/>
  <c r="CK6" i="14"/>
  <c r="CJ6" i="14"/>
  <c r="CI6" i="14"/>
  <c r="CH6" i="14"/>
  <c r="CG6" i="14"/>
  <c r="CF6" i="14"/>
  <c r="CE6" i="14"/>
  <c r="CD6" i="14"/>
  <c r="CC6" i="14"/>
  <c r="CB6" i="14"/>
  <c r="CA6" i="14"/>
  <c r="BZ6" i="14"/>
  <c r="BY6" i="14"/>
  <c r="BX6" i="14"/>
  <c r="BW6" i="14"/>
  <c r="BV6" i="14"/>
  <c r="BU6" i="14"/>
  <c r="BT6" i="14"/>
  <c r="BS6" i="14"/>
  <c r="BR6" i="14"/>
  <c r="BQ6" i="14"/>
  <c r="BP6" i="14"/>
  <c r="BO6" i="14"/>
  <c r="BN6" i="14"/>
  <c r="BM6" i="14"/>
  <c r="BL6" i="14"/>
  <c r="BK6" i="14"/>
  <c r="BJ6" i="14"/>
  <c r="BI6" i="14"/>
  <c r="BH6" i="14"/>
  <c r="BG6" i="14"/>
  <c r="BF6" i="14"/>
  <c r="BE6" i="14"/>
  <c r="BD6" i="14"/>
  <c r="BC6" i="14"/>
  <c r="BB6" i="14"/>
  <c r="BA6" i="14"/>
  <c r="AZ6" i="14"/>
  <c r="AY6" i="14"/>
  <c r="AX6" i="14"/>
  <c r="AW6" i="14"/>
  <c r="AV6" i="14"/>
  <c r="AU6" i="14"/>
  <c r="AT6" i="14"/>
  <c r="AS6" i="14"/>
  <c r="AR6" i="14"/>
  <c r="AQ6" i="14"/>
  <c r="AP6" i="14"/>
  <c r="AO6" i="14"/>
  <c r="AN6" i="14"/>
  <c r="AM6" i="14"/>
  <c r="AL6" i="14"/>
  <c r="AK6" i="14"/>
  <c r="AJ6" i="14"/>
  <c r="AI6" i="14"/>
  <c r="AH6" i="14"/>
  <c r="AG6" i="14"/>
  <c r="AF6" i="14"/>
  <c r="AE6" i="14"/>
  <c r="AD6" i="14"/>
  <c r="AC6" i="14"/>
  <c r="AB6" i="14"/>
  <c r="AA6" i="14"/>
  <c r="Z6" i="14"/>
  <c r="Y6" i="14"/>
  <c r="X6" i="14"/>
  <c r="W6" i="14"/>
  <c r="V6" i="14"/>
  <c r="U6" i="14"/>
  <c r="T6" i="14"/>
  <c r="S6" i="14"/>
  <c r="R6" i="14"/>
  <c r="Q6" i="14"/>
  <c r="P6" i="14"/>
  <c r="O6" i="14"/>
  <c r="N6" i="14"/>
  <c r="M6" i="14"/>
  <c r="L6" i="14"/>
  <c r="K6" i="14"/>
  <c r="J6" i="14"/>
  <c r="I6" i="14"/>
  <c r="H6" i="14"/>
  <c r="G6" i="14"/>
  <c r="F6" i="14"/>
  <c r="E6" i="14"/>
  <c r="D6" i="14"/>
  <c r="C6" i="14"/>
  <c r="B55" i="7"/>
  <c r="B56" i="7"/>
  <c r="B16" i="7"/>
  <c r="B61" i="7"/>
  <c r="B54" i="7"/>
  <c r="B49" i="7"/>
  <c r="B26" i="7"/>
  <c r="B39" i="7"/>
  <c r="B40" i="7"/>
  <c r="B59" i="7"/>
  <c r="B62" i="7"/>
  <c r="B45" i="7"/>
  <c r="B52" i="7"/>
  <c r="B42" i="7"/>
  <c r="B37" i="7"/>
  <c r="B35" i="7"/>
  <c r="B19" i="7"/>
  <c r="B47" i="7"/>
  <c r="B11" i="7"/>
  <c r="B18" i="7"/>
  <c r="B57" i="7"/>
  <c r="B50" i="7"/>
  <c r="B29" i="7"/>
  <c r="B64" i="7"/>
  <c r="B12" i="7"/>
  <c r="B28" i="7"/>
  <c r="B65" i="7"/>
  <c r="B23" i="7"/>
  <c r="B46" i="7"/>
  <c r="B13" i="7"/>
  <c r="B14" i="7"/>
  <c r="B15" i="7"/>
  <c r="B25" i="7"/>
  <c r="B51" i="7"/>
  <c r="B17" i="7"/>
  <c r="B60" i="7"/>
  <c r="B21" i="7"/>
  <c r="B22" i="7"/>
  <c r="B27" i="7"/>
  <c r="B53" i="7"/>
  <c r="B44" i="7"/>
  <c r="B20" i="7"/>
  <c r="B58" i="7"/>
  <c r="B5" i="7"/>
  <c r="B6" i="7"/>
  <c r="B7" i="7"/>
  <c r="B36" i="7"/>
  <c r="B43" i="7"/>
  <c r="B41" i="7"/>
  <c r="B8" i="7"/>
  <c r="B9" i="7"/>
  <c r="B38" i="7"/>
  <c r="B63" i="7"/>
  <c r="B24" i="7"/>
  <c r="B10" i="7"/>
  <c r="B48" i="7"/>
  <c r="FT6" i="12" l="1"/>
  <c r="FS6" i="12"/>
  <c r="FR6" i="12"/>
  <c r="FQ6" i="12"/>
  <c r="FP6" i="12"/>
  <c r="FO6" i="12"/>
  <c r="FN6" i="12"/>
  <c r="FM6" i="12"/>
  <c r="FL6" i="12"/>
  <c r="FK6" i="12"/>
  <c r="FJ6" i="12"/>
  <c r="FI6" i="12"/>
  <c r="FH6" i="12"/>
  <c r="FG6" i="12"/>
  <c r="FF6" i="12"/>
  <c r="FE6" i="12"/>
  <c r="FD6" i="12"/>
  <c r="FC6" i="12"/>
  <c r="FB6" i="12"/>
  <c r="FA6" i="12"/>
  <c r="EZ6" i="12"/>
  <c r="EY6" i="12"/>
  <c r="EX6" i="12"/>
  <c r="EW6" i="12"/>
  <c r="EV6" i="12"/>
  <c r="EU6" i="12"/>
  <c r="ET6" i="12"/>
  <c r="ES6" i="12"/>
  <c r="ER6" i="12"/>
  <c r="EQ6" i="12"/>
  <c r="EP6" i="12"/>
  <c r="EO6" i="12"/>
  <c r="EN6" i="12"/>
  <c r="EM6" i="12"/>
  <c r="EL6" i="12"/>
  <c r="EK6" i="12"/>
  <c r="EJ6" i="12"/>
  <c r="EI6" i="12"/>
  <c r="EH6" i="12"/>
  <c r="EG6" i="12"/>
  <c r="EF6" i="12"/>
  <c r="EE6" i="12"/>
  <c r="ED6" i="12"/>
  <c r="EC6" i="12"/>
  <c r="EB6" i="12"/>
  <c r="EA6" i="12"/>
  <c r="DZ6" i="12"/>
  <c r="DY6" i="12"/>
  <c r="DX6" i="12"/>
  <c r="DW6" i="12"/>
  <c r="DV6" i="12"/>
  <c r="DU6" i="12"/>
  <c r="DT6" i="12"/>
  <c r="DS6" i="12"/>
  <c r="DR6" i="12"/>
  <c r="DQ6" i="12"/>
  <c r="DP6" i="12"/>
  <c r="DO6" i="12"/>
  <c r="DN6" i="12"/>
  <c r="DM6" i="12"/>
  <c r="DL6" i="12"/>
  <c r="DK6" i="12"/>
  <c r="DJ6" i="12"/>
  <c r="DI6" i="12"/>
  <c r="DH6" i="12"/>
  <c r="DG6" i="12"/>
  <c r="DF6" i="12"/>
  <c r="DE6" i="12"/>
  <c r="DD6" i="12"/>
  <c r="DC6" i="12"/>
  <c r="DB6" i="12"/>
  <c r="DA6" i="12"/>
  <c r="CZ6" i="12"/>
  <c r="CY6" i="12"/>
  <c r="CX6" i="12"/>
  <c r="CW6" i="12"/>
  <c r="CV6" i="12"/>
  <c r="CU6" i="12"/>
  <c r="CT6" i="12"/>
  <c r="CS6" i="12"/>
  <c r="CR6" i="12"/>
  <c r="CQ6" i="12"/>
  <c r="CP6" i="12"/>
  <c r="CN6" i="12"/>
  <c r="CM6" i="12"/>
  <c r="CL6" i="12"/>
  <c r="CK6" i="12"/>
  <c r="CJ6" i="12"/>
  <c r="CI6" i="12"/>
  <c r="CH6" i="12"/>
  <c r="CG6" i="12"/>
  <c r="CF6" i="12"/>
  <c r="CE6" i="12"/>
  <c r="CD6" i="12"/>
  <c r="CC6" i="12"/>
  <c r="CB6" i="12"/>
  <c r="CA6" i="12"/>
  <c r="BZ6" i="12"/>
  <c r="BY6" i="12"/>
  <c r="BX6" i="12"/>
  <c r="BW6" i="12"/>
  <c r="BV6" i="12"/>
  <c r="BU6" i="12"/>
  <c r="BT6" i="12"/>
  <c r="BS6" i="12"/>
  <c r="BR6" i="12"/>
  <c r="BQ6" i="12"/>
  <c r="BP6" i="12"/>
  <c r="BO6" i="12"/>
  <c r="BN6" i="12"/>
  <c r="BM6" i="12"/>
  <c r="BL6" i="12"/>
  <c r="BK6" i="12"/>
  <c r="BJ6" i="12"/>
  <c r="BI6" i="12"/>
  <c r="BH6" i="12"/>
  <c r="BG6" i="12"/>
  <c r="BF6" i="12"/>
  <c r="BE6" i="12"/>
  <c r="BD6" i="12"/>
  <c r="BC6" i="12"/>
  <c r="BB6" i="12"/>
  <c r="BA6" i="12"/>
  <c r="AZ6" i="12"/>
  <c r="AY6" i="12"/>
  <c r="AX6" i="12"/>
  <c r="AW6" i="12"/>
  <c r="AV6" i="12"/>
  <c r="AU6" i="12"/>
  <c r="AT6" i="12"/>
  <c r="AS6" i="12"/>
  <c r="AR6" i="12"/>
  <c r="AQ6" i="12"/>
  <c r="AP6" i="12"/>
  <c r="AO6" i="12"/>
  <c r="AN6" i="12"/>
  <c r="AM6" i="12"/>
  <c r="AL6" i="12"/>
  <c r="AK6" i="12"/>
  <c r="AJ6" i="12"/>
  <c r="AI6" i="12"/>
  <c r="AH6" i="12"/>
  <c r="AG6" i="12"/>
  <c r="AF6" i="12"/>
  <c r="AE6" i="12"/>
  <c r="AD6" i="12"/>
  <c r="AC6" i="12"/>
  <c r="AB6" i="12"/>
  <c r="AA6" i="12"/>
  <c r="Z6" i="12"/>
  <c r="Y6" i="12"/>
  <c r="X6" i="12"/>
  <c r="W6" i="12"/>
  <c r="V6" i="12"/>
  <c r="U6" i="12"/>
  <c r="T6" i="12"/>
  <c r="S6" i="12"/>
  <c r="R6" i="12"/>
  <c r="Q6" i="12"/>
  <c r="P6" i="12"/>
  <c r="O6" i="12"/>
  <c r="N6" i="12"/>
  <c r="M6" i="12"/>
  <c r="L6" i="12"/>
  <c r="K6" i="12"/>
  <c r="J6" i="12"/>
  <c r="I6" i="12"/>
  <c r="H6" i="12"/>
  <c r="G6" i="12"/>
  <c r="F6" i="12"/>
  <c r="E6" i="12"/>
  <c r="D6" i="12"/>
  <c r="C6" i="12"/>
  <c r="FT6" i="10" l="1"/>
  <c r="FS6" i="10"/>
  <c r="FR6" i="10"/>
  <c r="FQ6" i="10"/>
  <c r="FP6" i="10"/>
  <c r="FO6" i="10"/>
  <c r="FN6" i="10"/>
  <c r="FM6" i="10"/>
  <c r="FL6" i="10"/>
  <c r="FK6" i="10"/>
  <c r="FJ6" i="10"/>
  <c r="FI6" i="10"/>
  <c r="FH6" i="10"/>
  <c r="FG6" i="10"/>
  <c r="FF6" i="10"/>
  <c r="FE6" i="10"/>
  <c r="FD6" i="10"/>
  <c r="FC6" i="10"/>
  <c r="FB6" i="10"/>
  <c r="FA6" i="10"/>
  <c r="EZ6" i="10"/>
  <c r="EY6" i="10"/>
  <c r="EX6" i="10"/>
  <c r="EW6" i="10"/>
  <c r="EV6" i="10"/>
  <c r="EU6" i="10"/>
  <c r="ET6" i="10"/>
  <c r="ES6" i="10"/>
  <c r="ER6" i="10"/>
  <c r="EQ6" i="10"/>
  <c r="EP6" i="10"/>
  <c r="EO6" i="10"/>
  <c r="EN6" i="10"/>
  <c r="EM6" i="10"/>
  <c r="EL6" i="10"/>
  <c r="EK6" i="10"/>
  <c r="EJ6" i="10"/>
  <c r="EI6" i="10"/>
  <c r="EH6" i="10"/>
  <c r="EG6" i="10"/>
  <c r="EF6" i="10"/>
  <c r="EE6" i="10"/>
  <c r="ED6" i="10"/>
  <c r="EC6" i="10"/>
  <c r="EB6" i="10"/>
  <c r="EA6" i="10"/>
  <c r="DZ6" i="10"/>
  <c r="DY6" i="10"/>
  <c r="DX6" i="10"/>
  <c r="DW6" i="10"/>
  <c r="DV6" i="10"/>
  <c r="DU6" i="10"/>
  <c r="DT6" i="10"/>
  <c r="DS6" i="10"/>
  <c r="DR6" i="10"/>
  <c r="DQ6" i="10"/>
  <c r="DP6" i="10"/>
  <c r="DO6" i="10"/>
  <c r="DN6" i="10"/>
  <c r="DM6" i="10"/>
  <c r="DL6" i="10"/>
  <c r="DK6" i="10"/>
  <c r="DJ6" i="10"/>
  <c r="DI6" i="10"/>
  <c r="DH6" i="10"/>
  <c r="DG6" i="10"/>
  <c r="DF6" i="10"/>
  <c r="DE6" i="10"/>
  <c r="DD6" i="10"/>
  <c r="DC6" i="10"/>
  <c r="DB6" i="10"/>
  <c r="DA6" i="10"/>
  <c r="CZ6" i="10"/>
  <c r="CY6" i="10"/>
  <c r="CX6" i="10"/>
  <c r="CW6" i="10"/>
  <c r="CV6" i="10"/>
  <c r="CU6" i="10"/>
  <c r="CT6" i="10"/>
  <c r="CS6" i="10"/>
  <c r="CR6" i="10"/>
  <c r="CQ6" i="10"/>
  <c r="CP6" i="10"/>
  <c r="CN6" i="10"/>
  <c r="CM6" i="10"/>
  <c r="CL6" i="10"/>
  <c r="CK6" i="10"/>
  <c r="CJ6" i="10"/>
  <c r="CI6" i="10"/>
  <c r="CH6" i="10"/>
  <c r="CG6" i="10"/>
  <c r="CF6" i="10"/>
  <c r="CE6" i="10"/>
  <c r="CD6" i="10"/>
  <c r="CC6" i="10"/>
  <c r="CB6" i="10"/>
  <c r="CA6" i="10"/>
  <c r="BZ6" i="10"/>
  <c r="BY6" i="10"/>
  <c r="BX6" i="10"/>
  <c r="BW6" i="10"/>
  <c r="BV6" i="10"/>
  <c r="BU6" i="10"/>
  <c r="BT6" i="10"/>
  <c r="BS6" i="10"/>
  <c r="BR6" i="10"/>
  <c r="BQ6" i="10"/>
  <c r="BP6" i="10"/>
  <c r="BO6" i="10"/>
  <c r="BN6" i="10"/>
  <c r="BM6" i="10"/>
  <c r="BL6" i="10"/>
  <c r="BK6" i="10"/>
  <c r="BJ6" i="10"/>
  <c r="BI6" i="10"/>
  <c r="BH6" i="10"/>
  <c r="BG6" i="10"/>
  <c r="BF6" i="10"/>
  <c r="BE6" i="10"/>
  <c r="BD6" i="10"/>
  <c r="BC6" i="10"/>
  <c r="BB6" i="10"/>
  <c r="BA6" i="10"/>
  <c r="AZ6" i="10"/>
  <c r="AY6" i="10"/>
  <c r="AX6" i="10"/>
  <c r="AW6" i="10"/>
  <c r="AV6" i="10"/>
  <c r="AU6" i="10"/>
  <c r="AT6" i="10"/>
  <c r="AS6" i="10"/>
  <c r="AR6" i="10"/>
  <c r="AQ6" i="10"/>
  <c r="AP6" i="10"/>
  <c r="AO6" i="10"/>
  <c r="AN6" i="10"/>
  <c r="AM6" i="10"/>
  <c r="AL6" i="10"/>
  <c r="AK6" i="10"/>
  <c r="AJ6" i="10"/>
  <c r="AI6" i="10"/>
  <c r="AH6" i="10"/>
  <c r="AG6" i="10"/>
  <c r="AF6" i="10"/>
  <c r="AE6" i="10"/>
  <c r="AD6" i="10"/>
  <c r="AC6" i="10"/>
  <c r="AB6" i="10"/>
  <c r="AA6" i="10"/>
  <c r="Z6" i="10"/>
  <c r="Y6" i="10"/>
  <c r="X6" i="10"/>
  <c r="W6" i="10"/>
  <c r="V6" i="10"/>
  <c r="U6" i="10"/>
  <c r="T6" i="10"/>
  <c r="S6" i="10"/>
  <c r="R6" i="10"/>
  <c r="Q6" i="10"/>
  <c r="P6" i="10"/>
  <c r="O6" i="10"/>
  <c r="N6" i="10"/>
  <c r="M6" i="10"/>
  <c r="L6" i="10"/>
  <c r="K6" i="10"/>
  <c r="J6" i="10"/>
  <c r="I6" i="10"/>
  <c r="H6" i="10"/>
  <c r="G6" i="10"/>
  <c r="F6" i="10"/>
  <c r="E6" i="10"/>
  <c r="D6" i="10"/>
  <c r="C6" i="10"/>
  <c r="H3" i="7" l="1"/>
  <c r="B2" i="7" l="1"/>
  <c r="C2" i="8" l="1"/>
  <c r="D2" i="1" l="1"/>
  <c r="F34" i="7"/>
  <c r="F30" i="7"/>
  <c r="G33" i="7"/>
  <c r="C31" i="7"/>
  <c r="E33" i="7"/>
  <c r="G30" i="7"/>
  <c r="G18" i="7"/>
  <c r="G43" i="7"/>
  <c r="G6" i="7"/>
  <c r="G5" i="7"/>
  <c r="E9" i="7"/>
  <c r="F37" i="7"/>
  <c r="D55" i="7"/>
  <c r="D21" i="7"/>
  <c r="C47" i="7"/>
  <c r="C13" i="7"/>
  <c r="F60" i="7"/>
  <c r="F26" i="7"/>
  <c r="E46" i="7"/>
  <c r="E12" i="7"/>
  <c r="D58" i="7"/>
  <c r="F59" i="7"/>
  <c r="G4" i="7"/>
  <c r="G63" i="7"/>
  <c r="F17" i="7"/>
  <c r="C27" i="7"/>
  <c r="F16" i="7"/>
  <c r="D14" i="7"/>
  <c r="F23" i="7"/>
  <c r="D51" i="7"/>
  <c r="D17" i="7"/>
  <c r="C43" i="7"/>
  <c r="F61" i="7"/>
  <c r="F56" i="7"/>
  <c r="F14" i="7"/>
  <c r="E24" i="7"/>
  <c r="E62" i="7"/>
  <c r="D38" i="7"/>
  <c r="E53" i="7"/>
  <c r="C48" i="7"/>
  <c r="C20" i="7"/>
  <c r="C26" i="7"/>
  <c r="G41" i="7"/>
  <c r="D5" i="7"/>
  <c r="D27" i="7"/>
  <c r="C49" i="7"/>
  <c r="D63" i="7"/>
  <c r="C50" i="7"/>
  <c r="E43" i="7"/>
  <c r="D23" i="7"/>
  <c r="C51" i="7"/>
  <c r="F53" i="7"/>
  <c r="F54" i="7"/>
  <c r="F20" i="7"/>
  <c r="E40" i="7"/>
  <c r="E25" i="7"/>
  <c r="D44" i="7"/>
  <c r="D10" i="7"/>
  <c r="C54" i="7"/>
  <c r="C12" i="7"/>
  <c r="G27" i="7"/>
  <c r="F9" i="7"/>
  <c r="D37" i="7"/>
  <c r="D61" i="7"/>
  <c r="E26" i="7"/>
  <c r="E63" i="7"/>
  <c r="D31" i="7"/>
  <c r="E31" i="7"/>
  <c r="G19" i="7"/>
  <c r="C6" i="7"/>
  <c r="D29" i="7"/>
  <c r="C55" i="7"/>
  <c r="E15" i="7"/>
  <c r="C10" i="7"/>
  <c r="C57" i="7"/>
  <c r="D56" i="7"/>
  <c r="D65" i="7"/>
  <c r="C17" i="7"/>
  <c r="E42" i="7"/>
  <c r="D12" i="7"/>
  <c r="C36" i="7"/>
  <c r="G52" i="7"/>
  <c r="C11" i="7"/>
  <c r="F13" i="7"/>
  <c r="E50" i="7"/>
  <c r="D18" i="7"/>
  <c r="F4" i="7"/>
  <c r="E64" i="7"/>
  <c r="D34" i="7"/>
  <c r="D33" i="7"/>
  <c r="D32" i="7"/>
  <c r="C33" i="7"/>
  <c r="E30" i="7"/>
  <c r="G32" i="7"/>
  <c r="C30" i="7"/>
  <c r="G11" i="7"/>
  <c r="G42" i="7"/>
  <c r="G56" i="7"/>
  <c r="E4" i="7"/>
  <c r="D7" i="7"/>
  <c r="F27" i="7"/>
  <c r="D47" i="7"/>
  <c r="D13" i="7"/>
  <c r="C39" i="7"/>
  <c r="E57" i="7"/>
  <c r="F52" i="7"/>
  <c r="F18" i="7"/>
  <c r="E38" i="7"/>
  <c r="E59" i="7"/>
  <c r="D50" i="7"/>
  <c r="E56" i="7"/>
  <c r="G36" i="7"/>
  <c r="F6" i="7"/>
  <c r="D53" i="7"/>
  <c r="E47" i="7"/>
  <c r="E44" i="7"/>
  <c r="E48" i="7"/>
  <c r="F15" i="7"/>
  <c r="D43" i="7"/>
  <c r="F63" i="7"/>
  <c r="C35" i="7"/>
  <c r="E37" i="7"/>
  <c r="F48" i="7"/>
  <c r="E45" i="7"/>
  <c r="E16" i="7"/>
  <c r="D62" i="7"/>
  <c r="D28" i="7"/>
  <c r="D59" i="7"/>
  <c r="C40" i="7"/>
  <c r="D42" i="7"/>
  <c r="G28" i="7"/>
  <c r="G40" i="7"/>
  <c r="F35" i="7"/>
  <c r="E35" i="7"/>
  <c r="E61" i="7"/>
  <c r="D48" i="7"/>
  <c r="F29" i="7"/>
  <c r="D57" i="7"/>
  <c r="D15" i="7"/>
  <c r="C41" i="7"/>
  <c r="E23" i="7"/>
  <c r="F46" i="7"/>
  <c r="F12" i="7"/>
  <c r="E22" i="7"/>
  <c r="E58" i="7"/>
  <c r="D36" i="7"/>
  <c r="E41" i="7"/>
  <c r="C46" i="7"/>
  <c r="E29" i="7"/>
  <c r="G9" i="7"/>
  <c r="F51" i="7"/>
  <c r="D11" i="7"/>
  <c r="F50" i="7"/>
  <c r="E10" i="7"/>
  <c r="C58" i="7"/>
  <c r="D30" i="7"/>
  <c r="G31" i="7"/>
  <c r="G7" i="7"/>
  <c r="F45" i="7"/>
  <c r="C21" i="7"/>
  <c r="E20" i="7"/>
  <c r="D16" i="7"/>
  <c r="F43" i="7"/>
  <c r="C24" i="7"/>
  <c r="C53" i="7"/>
  <c r="F64" i="7"/>
  <c r="F22" i="7"/>
  <c r="D46" i="7"/>
  <c r="C56" i="7"/>
  <c r="D8" i="7"/>
  <c r="E18" i="7"/>
  <c r="D41" i="7"/>
  <c r="C15" i="7"/>
  <c r="F28" i="7"/>
  <c r="D52" i="7"/>
  <c r="C62" i="7"/>
  <c r="C18" i="7"/>
  <c r="C19" i="7"/>
  <c r="G54" i="7"/>
  <c r="F33" i="7"/>
  <c r="F32" i="7"/>
  <c r="F31" i="7"/>
  <c r="E32" i="7"/>
  <c r="G34" i="7"/>
  <c r="C32" i="7"/>
  <c r="G38" i="7"/>
  <c r="G17" i="7"/>
  <c r="G8" i="7"/>
  <c r="G14" i="7"/>
  <c r="E6" i="7"/>
  <c r="C5" i="7"/>
  <c r="F19" i="7"/>
  <c r="D39" i="7"/>
  <c r="E51" i="7"/>
  <c r="C29" i="7"/>
  <c r="E17" i="7"/>
  <c r="F44" i="7"/>
  <c r="F10" i="7"/>
  <c r="E28" i="7"/>
  <c r="E19" i="7"/>
  <c r="D24" i="7"/>
  <c r="C52" i="7"/>
  <c r="G25" i="7"/>
  <c r="E7" i="7"/>
  <c r="D19" i="7"/>
  <c r="F58" i="7"/>
  <c r="E49" i="7"/>
  <c r="C42" i="7"/>
  <c r="E55" i="7"/>
  <c r="D35" i="7"/>
  <c r="E13" i="7"/>
  <c r="C25" i="7"/>
  <c r="C63" i="7"/>
  <c r="F40" i="7"/>
  <c r="E54" i="7"/>
  <c r="F65" i="7"/>
  <c r="D54" i="7"/>
  <c r="D20" i="7"/>
  <c r="C64" i="7"/>
  <c r="C22" i="7"/>
  <c r="C60" i="7"/>
  <c r="G10" i="7"/>
  <c r="G29" i="7"/>
  <c r="F57" i="7"/>
  <c r="C37" i="7"/>
  <c r="E36" i="7"/>
  <c r="D22" i="7"/>
  <c r="F21" i="7"/>
  <c r="D49" i="7"/>
  <c r="E65" i="7"/>
  <c r="C23" i="7"/>
  <c r="C59" i="7"/>
  <c r="F38" i="7"/>
  <c r="E27" i="7"/>
  <c r="E14" i="7"/>
  <c r="D60" i="7"/>
  <c r="D26" i="7"/>
  <c r="E60" i="7"/>
  <c r="C38" i="7"/>
  <c r="C44" i="7"/>
  <c r="G65" i="7"/>
  <c r="F25" i="7"/>
  <c r="C45" i="7"/>
  <c r="F24" i="7"/>
  <c r="D64" i="7"/>
  <c r="C16" i="7"/>
  <c r="E34" i="7"/>
  <c r="C34" i="7"/>
  <c r="G53" i="7"/>
  <c r="G39" i="7"/>
  <c r="F11" i="7"/>
  <c r="C61" i="7"/>
  <c r="F36" i="7"/>
  <c r="E52" i="7"/>
  <c r="G57" i="7"/>
  <c r="F42" i="7"/>
  <c r="D25" i="7"/>
  <c r="E39" i="7"/>
  <c r="C14" i="7"/>
  <c r="D45" i="7"/>
  <c r="E11" i="7"/>
  <c r="C65" i="7"/>
  <c r="F62" i="7"/>
  <c r="F55" i="7"/>
  <c r="C28" i="7"/>
  <c r="E21" i="7"/>
  <c r="D40" i="7"/>
  <c r="I5" i="8" l="1"/>
  <c r="H5" i="8"/>
  <c r="G5" i="8"/>
  <c r="F5" i="8"/>
  <c r="E5" i="8"/>
  <c r="G50" i="7"/>
  <c r="G21" i="7"/>
  <c r="F5" i="7"/>
  <c r="G26" i="7"/>
  <c r="G23" i="7"/>
  <c r="C8" i="7"/>
  <c r="G12" i="7"/>
  <c r="G51" i="7"/>
  <c r="G16" i="7"/>
  <c r="C4" i="7"/>
  <c r="F8" i="7"/>
  <c r="D9" i="7"/>
  <c r="G37" i="7"/>
  <c r="G44" i="7"/>
  <c r="G13" i="7"/>
  <c r="F49" i="7"/>
  <c r="G62" i="7"/>
  <c r="G47" i="7"/>
  <c r="C9" i="7"/>
  <c r="C7" i="7"/>
  <c r="G35" i="7"/>
  <c r="G49" i="7"/>
  <c r="D4" i="7"/>
  <c r="F41" i="7"/>
  <c r="G60" i="7"/>
  <c r="G48" i="7"/>
  <c r="D6" i="7"/>
  <c r="G20" i="7"/>
  <c r="G15" i="7"/>
  <c r="E8" i="7"/>
  <c r="G58" i="7"/>
  <c r="G64" i="7"/>
  <c r="F7" i="7"/>
  <c r="F39" i="7"/>
  <c r="G59" i="7"/>
  <c r="G55" i="7"/>
  <c r="F47" i="7"/>
  <c r="G45" i="7"/>
  <c r="G24" i="7"/>
  <c r="G22" i="7"/>
  <c r="E5" i="7"/>
  <c r="G61" i="7"/>
  <c r="G46" i="7"/>
  <c r="H33" i="7" l="1"/>
  <c r="H32" i="7"/>
  <c r="H31" i="7"/>
  <c r="H30" i="7"/>
  <c r="H34" i="7"/>
  <c r="H4" i="7"/>
  <c r="H5" i="7"/>
  <c r="H10" i="7"/>
  <c r="H6" i="7"/>
  <c r="H9" i="7"/>
  <c r="H11" i="7"/>
  <c r="H8" i="7"/>
  <c r="H7" i="7"/>
  <c r="H61" i="7"/>
  <c r="H58" i="7"/>
  <c r="H49" i="7"/>
  <c r="H46" i="7"/>
  <c r="H35" i="7"/>
  <c r="H16" i="7"/>
  <c r="H22" i="7"/>
  <c r="H51" i="7"/>
  <c r="H24" i="7"/>
  <c r="H39" i="7"/>
  <c r="H17" i="7"/>
  <c r="H18" i="7"/>
  <c r="H57" i="7"/>
  <c r="H43" i="7"/>
  <c r="H41" i="7"/>
  <c r="H56" i="7"/>
  <c r="H36" i="7"/>
  <c r="H19" i="7"/>
  <c r="H53" i="7"/>
  <c r="H65" i="7"/>
  <c r="H25" i="7"/>
  <c r="H29" i="7"/>
  <c r="H27" i="7"/>
  <c r="H28" i="7"/>
  <c r="H42" i="7"/>
  <c r="H54" i="7"/>
  <c r="H40" i="7"/>
  <c r="H38" i="7"/>
  <c r="H14" i="7"/>
  <c r="H63" i="7"/>
  <c r="H52" i="7"/>
  <c r="H12" i="7"/>
  <c r="H45" i="7"/>
  <c r="H15" i="7"/>
  <c r="H47" i="7"/>
  <c r="H20" i="7"/>
  <c r="H62" i="7"/>
  <c r="H23" i="7"/>
  <c r="H55" i="7"/>
  <c r="H26" i="7"/>
  <c r="H59" i="7"/>
  <c r="H48" i="7"/>
  <c r="H13" i="7"/>
  <c r="H60" i="7"/>
  <c r="H44" i="7"/>
  <c r="H21" i="7"/>
  <c r="H37" i="7"/>
  <c r="H50" i="7"/>
  <c r="H64" i="7"/>
  <c r="E11" i="8"/>
  <c r="C3" i="8"/>
  <c r="F11" i="8"/>
  <c r="G11" i="8"/>
  <c r="H11" i="8"/>
  <c r="I11" i="8" l="1"/>
  <c r="C11" i="8"/>
  <c r="A10" i="8" l="1"/>
  <c r="B10" i="8" s="1"/>
  <c r="A9" i="8"/>
  <c r="B9" i="8" s="1"/>
  <c r="A8" i="8"/>
  <c r="B8" i="8" s="1"/>
  <c r="A7" i="8"/>
  <c r="B7" i="8" s="1"/>
  <c r="A6" i="8"/>
  <c r="B6" i="8" s="1"/>
  <c r="G7" i="8" l="1"/>
  <c r="F7" i="8"/>
  <c r="I7" i="8"/>
  <c r="E7" i="8"/>
  <c r="D7" i="8"/>
  <c r="H7" i="8"/>
  <c r="G8" i="8"/>
  <c r="F8" i="8"/>
  <c r="I8" i="8"/>
  <c r="E8" i="8"/>
  <c r="H8" i="8"/>
  <c r="D8" i="8"/>
  <c r="G9" i="8"/>
  <c r="F9" i="8"/>
  <c r="I9" i="8"/>
  <c r="E9" i="8"/>
  <c r="D9" i="8"/>
  <c r="H9" i="8"/>
  <c r="G6" i="8"/>
  <c r="F6" i="8"/>
  <c r="I6" i="8"/>
  <c r="E6" i="8"/>
  <c r="H6" i="8"/>
  <c r="D6" i="8"/>
  <c r="G10" i="8"/>
  <c r="F10" i="8"/>
  <c r="I10" i="8"/>
  <c r="E10" i="8"/>
  <c r="H10" i="8"/>
  <c r="D10" i="8"/>
</calcChain>
</file>

<file path=xl/sharedStrings.xml><?xml version="1.0" encoding="utf-8"?>
<sst xmlns="http://schemas.openxmlformats.org/spreadsheetml/2006/main" count="10533" uniqueCount="770">
  <si>
    <t>行政
分野</t>
    <rPh sb="0" eb="2">
      <t>ギョウセイ</t>
    </rPh>
    <rPh sb="3" eb="4">
      <t>ブン</t>
    </rPh>
    <rPh sb="4" eb="5">
      <t>ヤ</t>
    </rPh>
    <phoneticPr fontId="5"/>
  </si>
  <si>
    <t>項    目</t>
    <rPh sb="0" eb="6">
      <t>コウモク</t>
    </rPh>
    <phoneticPr fontId="6"/>
  </si>
  <si>
    <t>教育</t>
    <rPh sb="0" eb="2">
      <t>キョウイク</t>
    </rPh>
    <phoneticPr fontId="6"/>
  </si>
  <si>
    <t>環境</t>
    <phoneticPr fontId="6"/>
  </si>
  <si>
    <t>No.</t>
    <phoneticPr fontId="6"/>
  </si>
  <si>
    <t>No</t>
    <phoneticPr fontId="5"/>
  </si>
  <si>
    <t>保育園での障がい児の受入人数</t>
  </si>
  <si>
    <t>－</t>
  </si>
  <si>
    <t>宇都宮市</t>
  </si>
  <si>
    <t>-</t>
  </si>
  <si>
    <t>－</t>
    <phoneticPr fontId="5"/>
  </si>
  <si>
    <t>-</t>
    <phoneticPr fontId="5"/>
  </si>
  <si>
    <t>自治体コード</t>
    <rPh sb="0" eb="3">
      <t>ジチタイ</t>
    </rPh>
    <phoneticPr fontId="2"/>
  </si>
  <si>
    <t>都市名</t>
    <rPh sb="0" eb="3">
      <t>トシメイ</t>
    </rPh>
    <phoneticPr fontId="5"/>
  </si>
  <si>
    <t>順　位</t>
    <rPh sb="0" eb="1">
      <t>ジュン</t>
    </rPh>
    <rPh sb="2" eb="3">
      <t>クライ</t>
    </rPh>
    <phoneticPr fontId="2"/>
  </si>
  <si>
    <t>都市名</t>
    <rPh sb="0" eb="3">
      <t>トシメイ</t>
    </rPh>
    <phoneticPr fontId="2"/>
  </si>
  <si>
    <t>盛岡市</t>
    <rPh sb="0" eb="3">
      <t>モリオカシ</t>
    </rPh>
    <phoneticPr fontId="2"/>
  </si>
  <si>
    <t>① 行政分野を選択してください。</t>
    <rPh sb="2" eb="4">
      <t>ギョウセイ</t>
    </rPh>
    <rPh sb="4" eb="6">
      <t>ブンヤ</t>
    </rPh>
    <rPh sb="7" eb="9">
      <t>センタク</t>
    </rPh>
    <phoneticPr fontId="2"/>
  </si>
  <si>
    <t>② 項目を選択してください。</t>
    <rPh sb="2" eb="4">
      <t>コウモク</t>
    </rPh>
    <rPh sb="5" eb="7">
      <t>センタク</t>
    </rPh>
    <phoneticPr fontId="2"/>
  </si>
  <si>
    <t>⇒</t>
    <phoneticPr fontId="2"/>
  </si>
  <si>
    <t>医療</t>
    <phoneticPr fontId="6"/>
  </si>
  <si>
    <t>生活安全</t>
    <rPh sb="0" eb="2">
      <t>セイカツ</t>
    </rPh>
    <rPh sb="2" eb="4">
      <t>アンゼン</t>
    </rPh>
    <phoneticPr fontId="5"/>
  </si>
  <si>
    <t>都市整備</t>
    <rPh sb="0" eb="2">
      <t>トシ</t>
    </rPh>
    <rPh sb="2" eb="4">
      <t>セイビ</t>
    </rPh>
    <phoneticPr fontId="6"/>
  </si>
  <si>
    <t>③ 集計表を開きます。</t>
  </si>
  <si>
    <t>盛岡市議会情報データベース</t>
    <rPh sb="0" eb="2">
      <t>モリオカ</t>
    </rPh>
    <rPh sb="2" eb="3">
      <t>シ</t>
    </rPh>
    <rPh sb="3" eb="5">
      <t>ギカイ</t>
    </rPh>
    <rPh sb="5" eb="7">
      <t>ジョウホウ</t>
    </rPh>
    <phoneticPr fontId="2"/>
  </si>
  <si>
    <t>病院、一般診療所施設数／市民10万人</t>
    <rPh sb="0" eb="2">
      <t>ビョウイン</t>
    </rPh>
    <rPh sb="3" eb="5">
      <t>イッパン</t>
    </rPh>
    <rPh sb="5" eb="8">
      <t>シンリョウジョ</t>
    </rPh>
    <rPh sb="8" eb="10">
      <t>シセツ</t>
    </rPh>
    <rPh sb="10" eb="11">
      <t>スウ</t>
    </rPh>
    <rPh sb="12" eb="14">
      <t>シミン</t>
    </rPh>
    <rPh sb="16" eb="17">
      <t>マン</t>
    </rPh>
    <rPh sb="17" eb="18">
      <t>ニン</t>
    </rPh>
    <phoneticPr fontId="5"/>
  </si>
  <si>
    <t>病院病床数／市民10万人</t>
    <phoneticPr fontId="5"/>
  </si>
  <si>
    <t>医師数／市民10万人</t>
    <phoneticPr fontId="5"/>
  </si>
  <si>
    <t>国民健康保険
被保険者1人あたり費用額（円）</t>
    <rPh sb="0" eb="2">
      <t>コクミン</t>
    </rPh>
    <rPh sb="2" eb="4">
      <t>ケンコウ</t>
    </rPh>
    <rPh sb="4" eb="6">
      <t>ホケン</t>
    </rPh>
    <rPh sb="7" eb="11">
      <t>ヒホケンシャ</t>
    </rPh>
    <rPh sb="11" eb="13">
      <t>ヒトリ</t>
    </rPh>
    <rPh sb="16" eb="18">
      <t>ヒヨウ</t>
    </rPh>
    <rPh sb="18" eb="19">
      <t>ガク</t>
    </rPh>
    <rPh sb="20" eb="21">
      <t>エン</t>
    </rPh>
    <phoneticPr fontId="5"/>
  </si>
  <si>
    <t>悪性新生物死亡率（‰）</t>
    <phoneticPr fontId="5"/>
  </si>
  <si>
    <t>脳血管疾患死亡率（‰）</t>
    <phoneticPr fontId="5"/>
  </si>
  <si>
    <t>心疾患死亡率（高血圧症を除く、‰）</t>
    <phoneticPr fontId="5"/>
  </si>
  <si>
    <t>国民健康保険被保険者の特定健康診査受診率(%)</t>
    <phoneticPr fontId="5"/>
  </si>
  <si>
    <t>老人クラブ会員数／65歳以上1千人</t>
    <phoneticPr fontId="5"/>
  </si>
  <si>
    <t>シルバー人材センター会員数／65歳以上1千人</t>
    <phoneticPr fontId="5"/>
  </si>
  <si>
    <t>要介護認定を受けていない高齢者の割合（％）</t>
    <rPh sb="0" eb="1">
      <t>ヨウ</t>
    </rPh>
    <rPh sb="1" eb="3">
      <t>カイゴ</t>
    </rPh>
    <rPh sb="3" eb="5">
      <t>ニンテイ</t>
    </rPh>
    <rPh sb="6" eb="7">
      <t>ウ</t>
    </rPh>
    <rPh sb="12" eb="15">
      <t>コウレイシャ</t>
    </rPh>
    <rPh sb="16" eb="18">
      <t>ワリアイ</t>
    </rPh>
    <phoneticPr fontId="5"/>
  </si>
  <si>
    <t>要介護認定者数のうち，要介護４及び５の認定者の割合（％）</t>
    <rPh sb="0" eb="3">
      <t>ヨウカイゴ</t>
    </rPh>
    <rPh sb="3" eb="5">
      <t>ニンテイ</t>
    </rPh>
    <rPh sb="5" eb="6">
      <t>シャ</t>
    </rPh>
    <rPh sb="6" eb="7">
      <t>スウ</t>
    </rPh>
    <rPh sb="11" eb="14">
      <t>ヨウカイゴ</t>
    </rPh>
    <rPh sb="23" eb="25">
      <t>ワリアイ</t>
    </rPh>
    <phoneticPr fontId="5"/>
  </si>
  <si>
    <t>グループホーム・ケアホーム利用者数／身体障がい者，療育，精神障がい者保健福祉手帳交付者数1千人</t>
    <rPh sb="13" eb="15">
      <t>リヨウ</t>
    </rPh>
    <rPh sb="15" eb="16">
      <t>シャ</t>
    </rPh>
    <rPh sb="18" eb="20">
      <t>シンタイ</t>
    </rPh>
    <rPh sb="20" eb="21">
      <t>サワ</t>
    </rPh>
    <rPh sb="23" eb="24">
      <t>シャ</t>
    </rPh>
    <rPh sb="38" eb="40">
      <t>テチョウ</t>
    </rPh>
    <phoneticPr fontId="5"/>
  </si>
  <si>
    <t>福祉施設から一般就労への移行者数／福祉施設（日中活動系サービス）の利用者数</t>
    <rPh sb="22" eb="24">
      <t>ニッチュウ</t>
    </rPh>
    <rPh sb="24" eb="26">
      <t>カツドウ</t>
    </rPh>
    <rPh sb="26" eb="27">
      <t>ケイ</t>
    </rPh>
    <phoneticPr fontId="5"/>
  </si>
  <si>
    <t>就労継続支援事業所等における平均工賃月額（円）</t>
    <rPh sb="21" eb="22">
      <t>エン</t>
    </rPh>
    <phoneticPr fontId="5"/>
  </si>
  <si>
    <t>障がい児保育を実施している保育園数／保育園数（％）</t>
    <phoneticPr fontId="5"/>
  </si>
  <si>
    <t>保育園での障がい児の受入人数</t>
    <phoneticPr fontId="5"/>
  </si>
  <si>
    <t>保育園入所待機児童数</t>
    <phoneticPr fontId="5"/>
  </si>
  <si>
    <t>保育士数／保育所入所者100人</t>
    <phoneticPr fontId="5"/>
  </si>
  <si>
    <t>保育所入所者数、幼稚園在園者数／0～5歳人口100人</t>
    <rPh sb="11" eb="12">
      <t>ザイ</t>
    </rPh>
    <rPh sb="12" eb="13">
      <t>エン</t>
    </rPh>
    <rPh sb="13" eb="14">
      <t>シャ</t>
    </rPh>
    <rPh sb="14" eb="15">
      <t>スウ</t>
    </rPh>
    <rPh sb="25" eb="26">
      <t>ヒト</t>
    </rPh>
    <phoneticPr fontId="5"/>
  </si>
  <si>
    <t>乳児保育実施率（％）</t>
    <phoneticPr fontId="5"/>
  </si>
  <si>
    <t>延長保育実施率（％）</t>
    <phoneticPr fontId="5"/>
  </si>
  <si>
    <t>放課後児童クラブ設置数／市立小学校児童1千人</t>
    <rPh sb="20" eb="22">
      <t>センニン</t>
    </rPh>
    <phoneticPr fontId="5"/>
  </si>
  <si>
    <t>乳児家庭全戸訪問事業における面接率（面接数／出生数）（％）</t>
    <rPh sb="14" eb="16">
      <t>メンセツ</t>
    </rPh>
    <rPh sb="18" eb="20">
      <t>メンセツ</t>
    </rPh>
    <rPh sb="20" eb="21">
      <t>カズ</t>
    </rPh>
    <phoneticPr fontId="5"/>
  </si>
  <si>
    <t>1歳6ヶ月児健康診査受診率（％）</t>
    <phoneticPr fontId="5"/>
  </si>
  <si>
    <t>3歳児健康診査受診率（％）</t>
    <phoneticPr fontId="5"/>
  </si>
  <si>
    <t>3歳児健康診査受診率（％）</t>
    <phoneticPr fontId="5"/>
  </si>
  <si>
    <t>児童虐待通告受理件数（件）</t>
    <phoneticPr fontId="5"/>
  </si>
  <si>
    <t>老人福祉センター数／65歳以上1千人</t>
    <phoneticPr fontId="5"/>
  </si>
  <si>
    <t>地域包括支援センター箇所数／65歳以上1千人</t>
    <phoneticPr fontId="5"/>
  </si>
  <si>
    <t>市社会福祉協議会ボランティアセンター登録団体数／市民１千人</t>
    <phoneticPr fontId="5"/>
  </si>
  <si>
    <t>居宅（介護予防）サービス受給者1人あたり保険給付費（円）</t>
    <rPh sb="26" eb="27">
      <t>エン</t>
    </rPh>
    <phoneticPr fontId="5"/>
  </si>
  <si>
    <t>地域密着型（介護予防）サービス受給者1人あたり保険給付費（円）</t>
    <rPh sb="29" eb="30">
      <t>エン</t>
    </rPh>
    <phoneticPr fontId="5"/>
  </si>
  <si>
    <t>施設介護サービス受給者１人あたり保険給付費（円）</t>
    <rPh sb="22" eb="23">
      <t>エン</t>
    </rPh>
    <phoneticPr fontId="5"/>
  </si>
  <si>
    <t>介護老人福祉施設（特別養護老人ホーム）定員／1号被保険者1千人</t>
    <phoneticPr fontId="5"/>
  </si>
  <si>
    <t>小規模多機能型居宅介護定員／1号被保険者1千人</t>
    <phoneticPr fontId="5"/>
  </si>
  <si>
    <t>生活保護率(‰)</t>
    <phoneticPr fontId="5"/>
  </si>
  <si>
    <t>刑法犯認知件数／市民1千人</t>
    <phoneticPr fontId="5"/>
  </si>
  <si>
    <t>交通事故発生件数／市民10万人</t>
    <rPh sb="13" eb="14">
      <t>マン</t>
    </rPh>
    <phoneticPr fontId="5"/>
  </si>
  <si>
    <t>交通事故死亡者数／市民10万人</t>
    <phoneticPr fontId="5"/>
  </si>
  <si>
    <t>火災発生件数／市民1万人</t>
    <rPh sb="7" eb="9">
      <t>シミン</t>
    </rPh>
    <rPh sb="10" eb="12">
      <t>マンニン</t>
    </rPh>
    <phoneticPr fontId="5"/>
  </si>
  <si>
    <t>管轄内世帯数／消防署，分署，出張所</t>
    <phoneticPr fontId="5"/>
  </si>
  <si>
    <t>管轄内世帯数／消防車両保有数</t>
    <phoneticPr fontId="5"/>
  </si>
  <si>
    <t>食中毒発生件数／世帯10万</t>
    <phoneticPr fontId="5"/>
  </si>
  <si>
    <t>消費生活相談件数／消費生活相談員数</t>
    <phoneticPr fontId="5"/>
  </si>
  <si>
    <t>全生涯学習センター（公民館）利用者数／市民１人</t>
    <phoneticPr fontId="5"/>
  </si>
  <si>
    <t>市立図書館における児童書の貸出冊数／児童数</t>
    <phoneticPr fontId="5"/>
  </si>
  <si>
    <t>市立図書館蔵書数／市民１00人あたり</t>
    <rPh sb="0" eb="2">
      <t>シリツ</t>
    </rPh>
    <phoneticPr fontId="5"/>
  </si>
  <si>
    <t>市立図書館年間貸出数／市民１人</t>
    <rPh sb="0" eb="2">
      <t>シリツ</t>
    </rPh>
    <rPh sb="5" eb="7">
      <t>ネンカン</t>
    </rPh>
    <phoneticPr fontId="5"/>
  </si>
  <si>
    <t>放課後子ども教室実施ヵ所数／市立小学校児童１千人</t>
    <phoneticPr fontId="5"/>
  </si>
  <si>
    <t>不登校児童数／児童１千人</t>
    <phoneticPr fontId="5"/>
  </si>
  <si>
    <t>不登校生徒数／生徒１千人</t>
    <phoneticPr fontId="5"/>
  </si>
  <si>
    <t>学校と地域が連携して，学校を支援する協議会等を設置している小学校及び中学校の割合</t>
    <phoneticPr fontId="5"/>
  </si>
  <si>
    <t>市立小中学校の耐震化率（校舎・体育館）</t>
    <phoneticPr fontId="5"/>
  </si>
  <si>
    <t>市立中学校英語授業助手数／生徒1千あたり</t>
    <phoneticPr fontId="5"/>
  </si>
  <si>
    <t>日本語指導が必要な外国人児童生徒数／児童生徒１千人</t>
    <phoneticPr fontId="5"/>
  </si>
  <si>
    <t>市立小学校図書館図書の充足率</t>
    <phoneticPr fontId="5"/>
  </si>
  <si>
    <t>市立中学校図書館図書の充足率</t>
    <phoneticPr fontId="5"/>
  </si>
  <si>
    <t>学校栄養職員数（県費・市費）／児童生徒１千人</t>
    <phoneticPr fontId="5"/>
  </si>
  <si>
    <t>市立小中学校及び学校給食センターのうち栄養職員（県費・市費）を配置している割合</t>
    <phoneticPr fontId="5"/>
  </si>
  <si>
    <t>市立小中学校・給食センターにおける栄養教諭の配置人数</t>
    <phoneticPr fontId="5"/>
  </si>
  <si>
    <t>短大学生数／市民1千人</t>
    <phoneticPr fontId="5"/>
  </si>
  <si>
    <t>大学学生数／市民1千人</t>
    <phoneticPr fontId="5"/>
  </si>
  <si>
    <t>公会堂、市民会館利用者数／市民1千人
（市立の施設）</t>
    <rPh sb="8" eb="11">
      <t>リヨウシャ</t>
    </rPh>
    <rPh sb="11" eb="12">
      <t>スウ</t>
    </rPh>
    <rPh sb="20" eb="22">
      <t>シリツ</t>
    </rPh>
    <rPh sb="23" eb="25">
      <t>シセツ</t>
    </rPh>
    <phoneticPr fontId="5"/>
  </si>
  <si>
    <t>市立美術館入場者数／市民100人</t>
    <phoneticPr fontId="5"/>
  </si>
  <si>
    <t>市立文化財展示施設等の延べ床面積（㎡）／市民10万人</t>
    <rPh sb="5" eb="7">
      <t>テンジ</t>
    </rPh>
    <rPh sb="7" eb="9">
      <t>シセツ</t>
    </rPh>
    <rPh sb="11" eb="12">
      <t>ノ</t>
    </rPh>
    <rPh sb="13" eb="14">
      <t>ユカ</t>
    </rPh>
    <rPh sb="14" eb="16">
      <t>メンセキ</t>
    </rPh>
    <phoneticPr fontId="5"/>
  </si>
  <si>
    <t>市立文化財収蔵施設等の延べ床面積（㎡）／市民10万人</t>
    <rPh sb="11" eb="12">
      <t>ノ</t>
    </rPh>
    <rPh sb="13" eb="14">
      <t>ユカ</t>
    </rPh>
    <rPh sb="14" eb="16">
      <t>メンセキ</t>
    </rPh>
    <phoneticPr fontId="5"/>
  </si>
  <si>
    <t>体育館数／市民10万人</t>
    <phoneticPr fontId="5"/>
  </si>
  <si>
    <t>体育館延床面積（㎡）／市民1人</t>
    <phoneticPr fontId="5"/>
  </si>
  <si>
    <t>野球場数／市民10万人</t>
    <phoneticPr fontId="5"/>
  </si>
  <si>
    <t>野球場面積（㎡）／市民1人</t>
    <phoneticPr fontId="5"/>
  </si>
  <si>
    <t>陸上競技場数／市民10万人</t>
    <phoneticPr fontId="5"/>
  </si>
  <si>
    <t>陸上競技場敷地面積（㎡）／市民1人</t>
    <phoneticPr fontId="5"/>
  </si>
  <si>
    <t>プール数／市民10万人</t>
    <phoneticPr fontId="5"/>
  </si>
  <si>
    <t>プール延面積（㎡）／市民1千人</t>
    <phoneticPr fontId="5"/>
  </si>
  <si>
    <t>スポーツ実施率（％）</t>
    <phoneticPr fontId="5"/>
  </si>
  <si>
    <t>低公害公用自動車／公用自動車  （％）</t>
    <phoneticPr fontId="5"/>
  </si>
  <si>
    <t>住宅用太陽光発電システム設置家庭数／1,000世帯（世帯）</t>
    <rPh sb="0" eb="3">
      <t>ジュウタクヨウ</t>
    </rPh>
    <rPh sb="3" eb="6">
      <t>タイヨウコウ</t>
    </rPh>
    <rPh sb="6" eb="8">
      <t>ハツデン</t>
    </rPh>
    <rPh sb="12" eb="14">
      <t>セッチ</t>
    </rPh>
    <rPh sb="14" eb="16">
      <t>カテイ</t>
    </rPh>
    <rPh sb="16" eb="17">
      <t>スウ</t>
    </rPh>
    <rPh sb="23" eb="25">
      <t>セタイ</t>
    </rPh>
    <rPh sb="26" eb="28">
      <t>セタイ</t>
    </rPh>
    <phoneticPr fontId="5"/>
  </si>
  <si>
    <t>公害苦情件数／工場・事業所数(%)</t>
    <phoneticPr fontId="5"/>
  </si>
  <si>
    <t>ごみ収集量（t）／市民1千人</t>
    <phoneticPr fontId="5"/>
  </si>
  <si>
    <t>可燃収集量（ｔ）／市民1千人</t>
    <rPh sb="0" eb="2">
      <t>カネン</t>
    </rPh>
    <rPh sb="2" eb="4">
      <t>シュウシュウ</t>
    </rPh>
    <phoneticPr fontId="5"/>
  </si>
  <si>
    <t>病院病床数／市民10万人</t>
  </si>
  <si>
    <t>医師数／市民10万人</t>
  </si>
  <si>
    <t>悪性新生物死亡率（‰）</t>
  </si>
  <si>
    <t>脳血管疾患死亡率（‰）</t>
  </si>
  <si>
    <t>心疾患死亡率（高血圧症を除く、‰）</t>
  </si>
  <si>
    <t>国民健康保険被保険者の特定健康診査受診率(%)</t>
  </si>
  <si>
    <t>国民健康保険被保険者一人当たりの医療費の増加率(%)</t>
  </si>
  <si>
    <t>老人クラブ会員数／65歳以上1千人</t>
  </si>
  <si>
    <t>シルバー人材センター会員数／65歳以上1千人</t>
  </si>
  <si>
    <t>障がい児保育を実施している保育園数／保育園数（％）</t>
  </si>
  <si>
    <t>保育園入所待機児童数</t>
  </si>
  <si>
    <t>保育士数／保育所入所者100人</t>
  </si>
  <si>
    <t>乳児保育実施率（％）</t>
  </si>
  <si>
    <t>延長保育実施率（％）</t>
  </si>
  <si>
    <t>1歳6ヶ月児健康診査受診率（％）</t>
  </si>
  <si>
    <t>3歳児健康診査受診率（％）</t>
  </si>
  <si>
    <t>児童虐待通告受理件数（件）</t>
  </si>
  <si>
    <t>老人福祉センター数／65歳以上1千人</t>
  </si>
  <si>
    <t>地域包括支援センター箇所数／65歳以上1千人</t>
  </si>
  <si>
    <t>市社会福祉協議会ボランティアセンター登録団体数／市民１千人</t>
  </si>
  <si>
    <t>介護老人福祉施設（特別養護老人ホーム）定員／1号被保険者1千人</t>
  </si>
  <si>
    <t>小規模多機能型居宅介護定員／1号被保険者1千人</t>
  </si>
  <si>
    <t>生活保護率(‰)</t>
  </si>
  <si>
    <t>刑法犯認知件数／市民1千人</t>
  </si>
  <si>
    <t>交通事故死亡者数／市民10万人</t>
  </si>
  <si>
    <t>管轄内世帯数／消防署，分署，出張所</t>
  </si>
  <si>
    <t>管轄内世帯数／消防車両保有数</t>
  </si>
  <si>
    <t>食中毒発生件数／世帯10万</t>
  </si>
  <si>
    <t>消費生活相談件数／消費生活相談員数</t>
  </si>
  <si>
    <t>全生涯学習センター（公民館）利用者数／市民１人</t>
  </si>
  <si>
    <t>市立図書館における児童書の貸出冊数／児童数</t>
  </si>
  <si>
    <t>放課後子ども教室実施ヵ所数／市立小学校児童１千人</t>
  </si>
  <si>
    <t>不登校児童数／児童１千人</t>
  </si>
  <si>
    <t>不登校生徒数／生徒１千人</t>
  </si>
  <si>
    <t>学校と地域が連携して，学校を支援する協議会等を設置している小学校及び中学校の割合</t>
  </si>
  <si>
    <t>市立小中学校の耐震化率（校舎・体育館）</t>
  </si>
  <si>
    <t>市立中学校英語授業助手数／生徒1千あたり</t>
  </si>
  <si>
    <t>市立小学校図書館図書の充足率</t>
  </si>
  <si>
    <t>市立中学校図書館図書の充足率</t>
  </si>
  <si>
    <t>学校栄養職員数（県費・市費）／児童生徒１千人</t>
  </si>
  <si>
    <t>市立小中学校及び学校給食センターのうち栄養職員（県費・市費）を配置している割合</t>
  </si>
  <si>
    <t>市立小中学校・給食センターにおける栄養教諭の配置人数</t>
  </si>
  <si>
    <t>短大学生数／市民1千人</t>
  </si>
  <si>
    <t>大学学生数／市民1千人</t>
  </si>
  <si>
    <t>市立美術館入場者数／市民100人</t>
  </si>
  <si>
    <t>体育館数／市民10万人</t>
  </si>
  <si>
    <t>体育館延床面積（㎡）／市民1人</t>
  </si>
  <si>
    <t>野球場数／市民10万人</t>
  </si>
  <si>
    <t>野球場面積（㎡）／市民1人</t>
  </si>
  <si>
    <t>陸上競技場数／市民10万人</t>
  </si>
  <si>
    <t>陸上競技場敷地面積（㎡）／市民1人</t>
  </si>
  <si>
    <t>プール数／市民10万人</t>
  </si>
  <si>
    <t>プール延面積（㎡）／市民1千人</t>
  </si>
  <si>
    <t>スポーツ実施率（％）</t>
  </si>
  <si>
    <t>低公害公用自動車／公用自動車  （％）</t>
  </si>
  <si>
    <t>公害苦情件数／工場・事業所数(%)</t>
  </si>
  <si>
    <t>ごみ収集量（t）／市民1千人</t>
  </si>
  <si>
    <t>リサイクル率（％）</t>
  </si>
  <si>
    <t>市民１人１日あたりの資源物以外のごみ排出量（g/人日）</t>
    <rPh sb="24" eb="25">
      <t>ヒト</t>
    </rPh>
    <rPh sb="25" eb="26">
      <t>ヒ</t>
    </rPh>
    <phoneticPr fontId="5"/>
  </si>
  <si>
    <t>河川BOD環境基準達成率（％）</t>
  </si>
  <si>
    <t>上水道普及率（％）</t>
  </si>
  <si>
    <t>上水道有収率（％）</t>
  </si>
  <si>
    <t>下水道普及率（％）</t>
  </si>
  <si>
    <t>下水道雨水整備率（％）</t>
  </si>
  <si>
    <t>公共賃貸住宅戸数／100世帯</t>
  </si>
  <si>
    <t>市営住宅応募件数／公募件数</t>
  </si>
  <si>
    <t>地域優良賃貸住宅供給戸数／１万世帯</t>
  </si>
  <si>
    <t>一般世帯持ち家率</t>
  </si>
  <si>
    <t>民営事業所総数／市民1千人</t>
    <rPh sb="0" eb="2">
      <t>ミンエイ</t>
    </rPh>
    <rPh sb="2" eb="5">
      <t>ジギョウショ</t>
    </rPh>
    <rPh sb="5" eb="6">
      <t>ソウ</t>
    </rPh>
    <phoneticPr fontId="5"/>
  </si>
  <si>
    <t>有効求人倍率（倍）</t>
    <rPh sb="7" eb="8">
      <t>バイ</t>
    </rPh>
    <phoneticPr fontId="5"/>
  </si>
  <si>
    <t>就職率（%）</t>
  </si>
  <si>
    <t>労働力率（%）</t>
  </si>
  <si>
    <t>完全失業率（%）</t>
  </si>
  <si>
    <t>卸売業年間商品販売額(百万円）／市民1人</t>
    <rPh sb="11" eb="12">
      <t>ヒャク</t>
    </rPh>
    <phoneticPr fontId="5"/>
  </si>
  <si>
    <t>小売業年間商品販売額(百万円）／市民1人</t>
    <rPh sb="11" eb="12">
      <t>ヒャク</t>
    </rPh>
    <phoneticPr fontId="5"/>
  </si>
  <si>
    <t>卸売業事業所総数／市民1千人</t>
  </si>
  <si>
    <t>小売業事業所数／市民1千人</t>
  </si>
  <si>
    <t>従業者規模4～299人製造業の１製造業事業所あたりの製造品出荷額  （百万円）</t>
    <rPh sb="35" eb="36">
      <t>ヒャク</t>
    </rPh>
    <phoneticPr fontId="5"/>
  </si>
  <si>
    <t>１製造業事業所あたりの製造品出荷額  （百万円）</t>
    <rPh sb="20" eb="21">
      <t>ヒャク</t>
    </rPh>
    <phoneticPr fontId="5"/>
  </si>
  <si>
    <t>中央卸売市場取扱高（青果物，千円）／市民1人</t>
    <rPh sb="0" eb="2">
      <t>チュウオウ</t>
    </rPh>
    <phoneticPr fontId="5"/>
  </si>
  <si>
    <t>中央卸売市場取扱高（水産物，千円）／市民1人</t>
    <rPh sb="0" eb="2">
      <t>チュウオウ</t>
    </rPh>
    <phoneticPr fontId="5"/>
  </si>
  <si>
    <t>ほ場整備済面積／田，畑総面積  （％）</t>
  </si>
  <si>
    <t>販売農家戸数／総農家戸数  （％）</t>
  </si>
  <si>
    <t>認定農業者数（経営体）</t>
    <rPh sb="7" eb="10">
      <t>ケイエイタイ</t>
    </rPh>
    <phoneticPr fontId="5"/>
  </si>
  <si>
    <t>エコファーマーの認定数（人）</t>
    <rPh sb="12" eb="13">
      <t>ニン</t>
    </rPh>
    <phoneticPr fontId="5"/>
  </si>
  <si>
    <t>観光客入れ込み客数／市民1人</t>
  </si>
  <si>
    <t>ホテル、旅館客室数／市民1千人</t>
  </si>
  <si>
    <t>市街地再開発進捗率（％）</t>
  </si>
  <si>
    <t>土地区画整理事業進捗率（整備面積）</t>
  </si>
  <si>
    <t>人口集中地区(DID)人口密度</t>
  </si>
  <si>
    <t>人口集中地区(DID)面積／市域面積（％）</t>
  </si>
  <si>
    <t>市民１人当たりの都市公園面積(㎡)</t>
  </si>
  <si>
    <t>地中化電線進捗率（％）</t>
    <rPh sb="5" eb="7">
      <t>シンチョク</t>
    </rPh>
    <rPh sb="7" eb="8">
      <t>リツ</t>
    </rPh>
    <phoneticPr fontId="5"/>
  </si>
  <si>
    <t>１日当たりの路線バスの利用者数/市民1人あたり（人）</t>
    <rPh sb="24" eb="25">
      <t>ヒト</t>
    </rPh>
    <phoneticPr fontId="5"/>
  </si>
  <si>
    <t>ノンステップバス の導入率（％）</t>
  </si>
  <si>
    <t>路線バスに対する補助金額／市民1人あたり(円)</t>
  </si>
  <si>
    <t>1日鉄道乗車人員/市民1万人（人）</t>
    <rPh sb="12" eb="13">
      <t>マン</t>
    </rPh>
    <phoneticPr fontId="5"/>
  </si>
  <si>
    <t>自転車走行空間の整備延長(m)</t>
    <rPh sb="0" eb="3">
      <t>ジテンシャ</t>
    </rPh>
    <rPh sb="3" eb="5">
      <t>ソウコウ</t>
    </rPh>
    <rPh sb="5" eb="7">
      <t>クウカン</t>
    </rPh>
    <rPh sb="8" eb="10">
      <t>セイビ</t>
    </rPh>
    <rPh sb="10" eb="12">
      <t>エンチョウ</t>
    </rPh>
    <phoneticPr fontId="5"/>
  </si>
  <si>
    <t>道路面積／市域面積（％）</t>
  </si>
  <si>
    <t>市道改良率（％）</t>
  </si>
  <si>
    <t>市道舗装率（％）</t>
  </si>
  <si>
    <t>歩道整備率（％）</t>
  </si>
  <si>
    <t>都市計画道路整備率（％）</t>
  </si>
  <si>
    <t>CATV加入世帯／1000世帯（世帯）</t>
    <rPh sb="16" eb="18">
      <t>セタイ</t>
    </rPh>
    <phoneticPr fontId="5"/>
  </si>
  <si>
    <t>自治会加入率  (％)</t>
  </si>
  <si>
    <t>社会動態数／市民1千人あたり</t>
    <rPh sb="0" eb="2">
      <t>シャカイ</t>
    </rPh>
    <rPh sb="2" eb="4">
      <t>ドウタイ</t>
    </rPh>
    <rPh sb="4" eb="5">
      <t>スウ</t>
    </rPh>
    <rPh sb="9" eb="10">
      <t>セン</t>
    </rPh>
    <phoneticPr fontId="5"/>
  </si>
  <si>
    <t>昼夜間人口比率</t>
  </si>
  <si>
    <t>財政力指数</t>
  </si>
  <si>
    <t>経常収支比率（％）</t>
  </si>
  <si>
    <t>実質公債費比率（％）</t>
  </si>
  <si>
    <t>実質収支比率（％）</t>
  </si>
  <si>
    <t>普通会計の市民一人当たりの市債残高（千円）</t>
    <rPh sb="18" eb="20">
      <t>センエン</t>
    </rPh>
    <phoneticPr fontId="5"/>
  </si>
  <si>
    <t>自主財源比率（％）</t>
  </si>
  <si>
    <t>義務的経費比率（％）</t>
  </si>
  <si>
    <t>実質赤字比率（％）</t>
  </si>
  <si>
    <t>連結実質赤字比率（％）</t>
  </si>
  <si>
    <t>将来負担比率（％）</t>
  </si>
  <si>
    <t>市職員数／市民1千人</t>
  </si>
  <si>
    <t>各種審議会に占める女性の割合（％）</t>
  </si>
  <si>
    <t>15～19歳女性の労働力率</t>
  </si>
  <si>
    <t>20～24歳女性の労働力率</t>
  </si>
  <si>
    <t>25～29歳女性の労働力率</t>
  </si>
  <si>
    <t>30～34歳女性の労働力率</t>
  </si>
  <si>
    <t>35～39歳女性の労働力率</t>
  </si>
  <si>
    <t>40～44歳女性の労働力率</t>
  </si>
  <si>
    <t>45～49歳女性の労働力率</t>
  </si>
  <si>
    <t>50～54歳女性の労働力率</t>
  </si>
  <si>
    <t>55～59歳女性の労働力率</t>
  </si>
  <si>
    <t>60～64歳女性の労働力率</t>
  </si>
  <si>
    <t>65～69歳女性の労働力率</t>
  </si>
  <si>
    <t>70～74歳女性の労働力率</t>
  </si>
  <si>
    <t>75～79歳女性の労働力率</t>
  </si>
  <si>
    <t>80～84歳女性の労働力率</t>
  </si>
  <si>
    <t>85歳以上女性の労働力率</t>
  </si>
  <si>
    <t>合計特殊出生率</t>
  </si>
  <si>
    <t>外国人登録者数／市民1千人</t>
  </si>
  <si>
    <t>市立中学校帰国子女数／生徒1千人</t>
  </si>
  <si>
    <t>リサイクル率（％）</t>
    <phoneticPr fontId="5"/>
  </si>
  <si>
    <t>河川BOD環境基準達成率（％）</t>
    <phoneticPr fontId="5"/>
  </si>
  <si>
    <t>上水道普及率（％）</t>
    <phoneticPr fontId="5"/>
  </si>
  <si>
    <t>上水道有収率（％）</t>
    <phoneticPr fontId="5"/>
  </si>
  <si>
    <t>下水道普及率（％）</t>
    <phoneticPr fontId="5"/>
  </si>
  <si>
    <t>下水道雨水整備率（％）</t>
    <phoneticPr fontId="5"/>
  </si>
  <si>
    <t>公共賃貸住宅戸数／100世帯</t>
    <phoneticPr fontId="5"/>
  </si>
  <si>
    <t>市営住宅応募件数／公募件数</t>
    <phoneticPr fontId="5"/>
  </si>
  <si>
    <t>地域優良賃貸住宅供給戸数／１万世帯</t>
    <phoneticPr fontId="5"/>
  </si>
  <si>
    <t>一般世帯持ち家率</t>
    <phoneticPr fontId="5"/>
  </si>
  <si>
    <t>就職率（%）</t>
    <phoneticPr fontId="5"/>
  </si>
  <si>
    <t>労働力率（%）</t>
    <phoneticPr fontId="5"/>
  </si>
  <si>
    <t>完全失業率（%）</t>
    <phoneticPr fontId="5"/>
  </si>
  <si>
    <t>卸売業事業所総数／市民1千人</t>
    <phoneticPr fontId="5"/>
  </si>
  <si>
    <t>小売業事業所数／市民1千人</t>
    <phoneticPr fontId="5"/>
  </si>
  <si>
    <t>ほ場整備済面積／田，畑総面積  （％）</t>
    <phoneticPr fontId="5"/>
  </si>
  <si>
    <t>販売農家戸数／総農家戸数  （％）</t>
    <phoneticPr fontId="5"/>
  </si>
  <si>
    <t>観光客入れ込み客数／市民1人</t>
    <phoneticPr fontId="5"/>
  </si>
  <si>
    <t>ホテル、旅館客室数／市民1千人</t>
    <phoneticPr fontId="5"/>
  </si>
  <si>
    <t>市街地再開発進捗率（％）</t>
    <phoneticPr fontId="5"/>
  </si>
  <si>
    <t>土地区画整理事業進捗率（整備面積）</t>
    <phoneticPr fontId="5"/>
  </si>
  <si>
    <t>人口集中地区(DID)人口密度</t>
    <phoneticPr fontId="5"/>
  </si>
  <si>
    <t>人口集中地区(DID)面積／市域面積（％）</t>
    <phoneticPr fontId="5"/>
  </si>
  <si>
    <t>市民１人当たりの都市公園面積(㎡)</t>
    <phoneticPr fontId="5"/>
  </si>
  <si>
    <t>ノンステップバス の導入率（％）</t>
    <phoneticPr fontId="5"/>
  </si>
  <si>
    <t>路線バスに対する補助金額／市民1人あたり(円)</t>
    <phoneticPr fontId="5"/>
  </si>
  <si>
    <t>道路面積／市域面積（％）</t>
    <phoneticPr fontId="5"/>
  </si>
  <si>
    <t>市道改良率（％）</t>
    <phoneticPr fontId="5"/>
  </si>
  <si>
    <t>市道舗装率（％）</t>
    <phoneticPr fontId="5"/>
  </si>
  <si>
    <t>歩道整備率（％）</t>
    <phoneticPr fontId="5"/>
  </si>
  <si>
    <t>都市計画道路整備率（％）</t>
    <phoneticPr fontId="5"/>
  </si>
  <si>
    <t>自治会加入率  (％)</t>
    <phoneticPr fontId="5"/>
  </si>
  <si>
    <t>昼夜間人口比率</t>
    <phoneticPr fontId="5"/>
  </si>
  <si>
    <t>財政力指数</t>
    <phoneticPr fontId="5"/>
  </si>
  <si>
    <t>経常収支比率（％）</t>
    <phoneticPr fontId="5"/>
  </si>
  <si>
    <t>実質公債費比率（％）</t>
    <phoneticPr fontId="5"/>
  </si>
  <si>
    <t>実質収支比率（％）</t>
    <phoneticPr fontId="5"/>
  </si>
  <si>
    <t>自主財源比率（％）</t>
    <phoneticPr fontId="5"/>
  </si>
  <si>
    <t>義務的経費比率（％）</t>
    <phoneticPr fontId="5"/>
  </si>
  <si>
    <t>実質赤字比率（％）</t>
    <phoneticPr fontId="5"/>
  </si>
  <si>
    <t>連結実質赤字比率（％）</t>
    <phoneticPr fontId="5"/>
  </si>
  <si>
    <t>将来負担比率（％）</t>
    <phoneticPr fontId="5"/>
  </si>
  <si>
    <t>市職員数／市民1千人</t>
    <phoneticPr fontId="5"/>
  </si>
  <si>
    <t>各種審議会に占める女性の割合（％）</t>
    <phoneticPr fontId="5"/>
  </si>
  <si>
    <t>15～19歳女性の労働力率</t>
    <phoneticPr fontId="5"/>
  </si>
  <si>
    <t>20～24歳女性の労働力率</t>
    <phoneticPr fontId="5"/>
  </si>
  <si>
    <t>25～29歳女性の労働力率</t>
    <phoneticPr fontId="5"/>
  </si>
  <si>
    <t>30～34歳女性の労働力率</t>
    <phoneticPr fontId="5"/>
  </si>
  <si>
    <t>35～39歳女性の労働力率</t>
    <phoneticPr fontId="5"/>
  </si>
  <si>
    <t>40～44歳女性の労働力率</t>
    <phoneticPr fontId="5"/>
  </si>
  <si>
    <t>45～49歳女性の労働力率</t>
    <phoneticPr fontId="5"/>
  </si>
  <si>
    <t>50～54歳女性の労働力率</t>
    <phoneticPr fontId="5"/>
  </si>
  <si>
    <t>55～59歳女性の労働力率</t>
    <phoneticPr fontId="5"/>
  </si>
  <si>
    <t>60～64歳女性の労働力率</t>
    <phoneticPr fontId="5"/>
  </si>
  <si>
    <t>65～69歳女性の労働力率</t>
    <phoneticPr fontId="5"/>
  </si>
  <si>
    <t>70～74歳女性の労働力率</t>
    <phoneticPr fontId="5"/>
  </si>
  <si>
    <t>75～79歳女性の労働力率</t>
    <phoneticPr fontId="5"/>
  </si>
  <si>
    <t>80～84歳女性の労働力率</t>
    <phoneticPr fontId="5"/>
  </si>
  <si>
    <t>85歳以上女性の労働力率</t>
    <phoneticPr fontId="5"/>
  </si>
  <si>
    <t>合計特殊出生率</t>
    <phoneticPr fontId="5"/>
  </si>
  <si>
    <t>外国人登録者数／市民1千人</t>
    <phoneticPr fontId="5"/>
  </si>
  <si>
    <t>市立中学校帰国子女数／生徒1千人</t>
    <phoneticPr fontId="5"/>
  </si>
  <si>
    <t>雇用</t>
    <rPh sb="0" eb="2">
      <t>コヨウ</t>
    </rPh>
    <phoneticPr fontId="2"/>
  </si>
  <si>
    <t>商業・工業・農業・観光</t>
    <rPh sb="0" eb="2">
      <t>ショウギョウ</t>
    </rPh>
    <rPh sb="3" eb="5">
      <t>コウギョウ</t>
    </rPh>
    <rPh sb="6" eb="8">
      <t>ノウギョウ</t>
    </rPh>
    <rPh sb="9" eb="11">
      <t>カンコウ</t>
    </rPh>
    <phoneticPr fontId="6"/>
  </si>
  <si>
    <t>財政等</t>
    <rPh sb="0" eb="3">
      <t>ザイセイトウ</t>
    </rPh>
    <phoneticPr fontId="6"/>
  </si>
  <si>
    <t>上下水道・住宅</t>
    <rPh sb="0" eb="2">
      <t>ジョウゲ</t>
    </rPh>
    <rPh sb="2" eb="4">
      <t>スイドウ</t>
    </rPh>
    <rPh sb="5" eb="7">
      <t>ジュウタク</t>
    </rPh>
    <phoneticPr fontId="2"/>
  </si>
  <si>
    <t>福祉</t>
    <rPh sb="0" eb="2">
      <t>フクシ</t>
    </rPh>
    <phoneticPr fontId="2"/>
  </si>
  <si>
    <t>病院、一般診療所施設数／市民10万人</t>
  </si>
  <si>
    <t>国民健康保険
被保険者1人あたり費用額（円）</t>
  </si>
  <si>
    <t>要介護認定を受けていない高齢者の割合（％）</t>
  </si>
  <si>
    <t>要介護認定者数のうち，要介護４及び５の認定者の割合（％）</t>
  </si>
  <si>
    <t>グループホーム・ケアホーム利用者数／身体障がい者，療育，精神障がい者保健福祉手帳交付者数1千人</t>
  </si>
  <si>
    <t>福祉施設から一般就労への移行者数／福祉施設（日中活動系サービス）の利用者数</t>
  </si>
  <si>
    <t>就労継続支援事業所等における平均工賃月額（円）</t>
  </si>
  <si>
    <t>保育所入所者数、幼稚園在園者数／0～5歳人口100人</t>
  </si>
  <si>
    <t>放課後児童クラブ設置数／市立小学校児童1千人</t>
  </si>
  <si>
    <t>乳児家庭全戸訪問事業における面接率（面接数／出生数）（％）</t>
  </si>
  <si>
    <t>居宅（介護予防）サービス受給者1人あたり保険給付費（円）</t>
  </si>
  <si>
    <t>地域密着型（介護予防）サービス受給者1人あたり保険給付費（円）</t>
  </si>
  <si>
    <t>施設介護サービス受給者１人あたり保険給付費（円）</t>
  </si>
  <si>
    <t>火災発生件数／市民1万人</t>
  </si>
  <si>
    <t>市立図書館蔵書数／市民１00人あたり</t>
  </si>
  <si>
    <t>市立図書館年間貸出数／市民１人</t>
  </si>
  <si>
    <t>公会堂、市民会館大ホール収容定員／市民1千人
（市立＋市立以外）</t>
  </si>
  <si>
    <t>公会堂、市民会館利用者数／市民1千人
（市立の施設）</t>
  </si>
  <si>
    <t>住宅用太陽光発電システム設置家庭数／1,000世帯（世帯）</t>
  </si>
  <si>
    <t>可燃収集量（ｔ）／市民1千人</t>
  </si>
  <si>
    <t>市民１人１日あたりの資源物以外のごみ排出量（g/人日）</t>
  </si>
  <si>
    <t>民営事業所総数／市民1千人</t>
  </si>
  <si>
    <t>有効求人倍率（倍）</t>
  </si>
  <si>
    <t>卸売業年間商品販売額(百万円）／市民1人</t>
  </si>
  <si>
    <t>小売業年間商品販売額(百万円）／市民1人</t>
  </si>
  <si>
    <t>従業者規模4～299人製造業の１製造業事業所あたりの製造品出荷額  （百万円）</t>
  </si>
  <si>
    <t>１製造業事業所あたりの製造品出荷額  （百万円）</t>
  </si>
  <si>
    <t>中央卸売市場取扱高（青果物，千円）／市民1人</t>
  </si>
  <si>
    <t>中央卸売市場取扱高（水産物，千円）／市民1人</t>
  </si>
  <si>
    <t>認定農業者数（経営体）</t>
  </si>
  <si>
    <t>エコファーマーの認定数（人）</t>
  </si>
  <si>
    <t>地中化電線進捗率（％）</t>
  </si>
  <si>
    <t>１日当たりの路線バスの利用者数/市民1人あたり（人）</t>
  </si>
  <si>
    <t>1日鉄道乗車人員/市民1万人（人）</t>
  </si>
  <si>
    <t>自転車走行空間の整備延長(m)</t>
  </si>
  <si>
    <t>CATV加入世帯／1000世帯（世帯）</t>
  </si>
  <si>
    <t>社会動態数／市民1千人あたり</t>
  </si>
  <si>
    <t>普通会計の市民一人当たりの市債残高（千円）</t>
  </si>
  <si>
    <t>医療</t>
    <rPh sb="0" eb="2">
      <t>イリョウ</t>
    </rPh>
    <phoneticPr fontId="2"/>
  </si>
  <si>
    <t>生活安全</t>
    <rPh sb="0" eb="2">
      <t>セイカツ</t>
    </rPh>
    <rPh sb="2" eb="4">
      <t>アンゼン</t>
    </rPh>
    <phoneticPr fontId="2"/>
  </si>
  <si>
    <t>教育</t>
    <rPh sb="0" eb="2">
      <t>キョウイク</t>
    </rPh>
    <phoneticPr fontId="2"/>
  </si>
  <si>
    <t>環境</t>
    <rPh sb="0" eb="2">
      <t>カンキョウ</t>
    </rPh>
    <phoneticPr fontId="2"/>
  </si>
  <si>
    <t>商業・工業・農業・観光</t>
    <rPh sb="0" eb="2">
      <t>ショウギョウ</t>
    </rPh>
    <rPh sb="3" eb="5">
      <t>コウギョウ</t>
    </rPh>
    <rPh sb="6" eb="8">
      <t>ノウギョウ</t>
    </rPh>
    <rPh sb="9" eb="11">
      <t>カンコウ</t>
    </rPh>
    <phoneticPr fontId="2"/>
  </si>
  <si>
    <t>都市整備</t>
    <rPh sb="0" eb="2">
      <t>トシ</t>
    </rPh>
    <rPh sb="2" eb="4">
      <t>セイビ</t>
    </rPh>
    <phoneticPr fontId="2"/>
  </si>
  <si>
    <t>財政等</t>
    <rPh sb="0" eb="3">
      <t>ザイセイトウ</t>
    </rPh>
    <phoneticPr fontId="2"/>
  </si>
  <si>
    <t>③行政水準調査による中核市比較（集計編）</t>
    <rPh sb="1" eb="3">
      <t>ギョウセイ</t>
    </rPh>
    <rPh sb="3" eb="5">
      <t>スイジュン</t>
    </rPh>
    <rPh sb="5" eb="7">
      <t>チョウサ</t>
    </rPh>
    <rPh sb="10" eb="13">
      <t>チュウカクシ</t>
    </rPh>
    <rPh sb="13" eb="15">
      <t>ヒカク</t>
    </rPh>
    <rPh sb="16" eb="18">
      <t>シュウケイ</t>
    </rPh>
    <rPh sb="18" eb="19">
      <t>ヘン</t>
    </rPh>
    <phoneticPr fontId="2"/>
  </si>
  <si>
    <t>国民健康保険被保険者一人当たりの医療費の増加率(%)</t>
    <phoneticPr fontId="6"/>
  </si>
  <si>
    <t>公共賃貸住宅戸数／100世帯</t>
    <phoneticPr fontId="5"/>
  </si>
  <si>
    <t>実質赤字比率（％）</t>
    <phoneticPr fontId="5"/>
  </si>
  <si>
    <t>75～79歳女性の労働力率</t>
    <phoneticPr fontId="5"/>
  </si>
  <si>
    <t>行政水準調査による中核市比較（集計編）一覧表</t>
    <rPh sb="0" eb="2">
      <t>ギョウセイ</t>
    </rPh>
    <rPh sb="2" eb="4">
      <t>スイジュン</t>
    </rPh>
    <rPh sb="4" eb="6">
      <t>チョウサ</t>
    </rPh>
    <rPh sb="9" eb="12">
      <t>チュウカクシ</t>
    </rPh>
    <rPh sb="12" eb="14">
      <t>ヒカク</t>
    </rPh>
    <rPh sb="15" eb="17">
      <t>シュウケイ</t>
    </rPh>
    <rPh sb="17" eb="18">
      <t>ヘン</t>
    </rPh>
    <rPh sb="19" eb="21">
      <t>イチラン</t>
    </rPh>
    <rPh sb="21" eb="22">
      <t>ヒョウ</t>
    </rPh>
    <phoneticPr fontId="2"/>
  </si>
  <si>
    <t>行政水準調査による中核市比較（集計編）</t>
    <rPh sb="0" eb="2">
      <t>ギョウセイ</t>
    </rPh>
    <rPh sb="2" eb="4">
      <t>スイジュン</t>
    </rPh>
    <rPh sb="4" eb="6">
      <t>チョウサ</t>
    </rPh>
    <rPh sb="9" eb="12">
      <t>チュウカクシ</t>
    </rPh>
    <rPh sb="12" eb="14">
      <t>ヒカク</t>
    </rPh>
    <rPh sb="15" eb="17">
      <t>シュウケイ</t>
    </rPh>
    <rPh sb="17" eb="18">
      <t>ヘン</t>
    </rPh>
    <phoneticPr fontId="2"/>
  </si>
  <si>
    <t>集計表へ戻る</t>
    <phoneticPr fontId="2"/>
  </si>
  <si>
    <t>福祉</t>
    <rPh sb="0" eb="2">
      <t>フクシ</t>
    </rPh>
    <phoneticPr fontId="2"/>
  </si>
  <si>
    <t>教育</t>
    <rPh sb="0" eb="2">
      <t>キョウイク</t>
    </rPh>
    <phoneticPr fontId="2"/>
  </si>
  <si>
    <t>施策の柱</t>
    <rPh sb="0" eb="2">
      <t>シサク</t>
    </rPh>
    <rPh sb="3" eb="4">
      <t>ハシラ</t>
    </rPh>
    <phoneticPr fontId="5"/>
  </si>
  <si>
    <t>Ⅰ　市民の安全で健康な笑顔あふれる暮らしを支えるために</t>
    <rPh sb="2" eb="4">
      <t>シミン</t>
    </rPh>
    <rPh sb="5" eb="7">
      <t>アンゼン</t>
    </rPh>
    <rPh sb="8" eb="10">
      <t>ケンコウ</t>
    </rPh>
    <rPh sb="11" eb="13">
      <t>エガオ</t>
    </rPh>
    <rPh sb="17" eb="18">
      <t>ク</t>
    </rPh>
    <rPh sb="21" eb="22">
      <t>ササ</t>
    </rPh>
    <phoneticPr fontId="5"/>
  </si>
  <si>
    <t>Ⅱ　市民の学ぶ意欲と豊かなこころを育むために</t>
  </si>
  <si>
    <t>Ⅲ　市民の快適な暮らしを支えるために</t>
    <phoneticPr fontId="5"/>
  </si>
  <si>
    <t>基本施策</t>
    <phoneticPr fontId="5"/>
  </si>
  <si>
    <t>１　保健・医療サービスの質を高める</t>
    <phoneticPr fontId="5"/>
  </si>
  <si>
    <t>２　高齢期の生活を充実する</t>
    <phoneticPr fontId="5"/>
  </si>
  <si>
    <t>３　障がいのある人の生活を充実する</t>
    <phoneticPr fontId="5"/>
  </si>
  <si>
    <t>４　愛情豊かに子どもたちを育む</t>
    <phoneticPr fontId="5"/>
  </si>
  <si>
    <t>５　都市の福祉力を高める</t>
    <phoneticPr fontId="5"/>
  </si>
  <si>
    <t>６　日常生活の安心感を高める</t>
    <phoneticPr fontId="5"/>
  </si>
  <si>
    <t>8　生涯にわたる学習活動を促進する</t>
    <phoneticPr fontId="5"/>
  </si>
  <si>
    <t>9　信頼される学校教育を推進する</t>
    <phoneticPr fontId="5"/>
  </si>
  <si>
    <t>10　個性的な市民文化・都市文化を創造する</t>
    <phoneticPr fontId="5"/>
  </si>
  <si>
    <t>11　生涯にわたるスポーツ活動を促進する</t>
    <phoneticPr fontId="5"/>
  </si>
  <si>
    <t>１3　脱温暖化・循環型の環境にやさしい社会を形成する</t>
    <phoneticPr fontId="5"/>
  </si>
  <si>
    <t>指標項目</t>
    <rPh sb="0" eb="2">
      <t>シヒョウ</t>
    </rPh>
    <rPh sb="2" eb="4">
      <t>コウモク</t>
    </rPh>
    <phoneticPr fontId="5"/>
  </si>
  <si>
    <t>施設入所から地域生活への移行者数／施設入所者数</t>
    <phoneticPr fontId="5"/>
  </si>
  <si>
    <t>公会堂、市民会館等大ホール収容定員／市民1千人
（市立＋市立以外）</t>
    <rPh sb="8" eb="9">
      <t>トウ</t>
    </rPh>
    <rPh sb="25" eb="27">
      <t>シリツ</t>
    </rPh>
    <rPh sb="28" eb="30">
      <t>シリツ</t>
    </rPh>
    <rPh sb="30" eb="32">
      <t>イガイ</t>
    </rPh>
    <phoneticPr fontId="5"/>
  </si>
  <si>
    <t>一世帯あたり自家用乗用車保有台数（台）</t>
    <rPh sb="0" eb="1">
      <t>ヒト</t>
    </rPh>
    <rPh sb="1" eb="3">
      <t>セタイ</t>
    </rPh>
    <rPh sb="17" eb="18">
      <t>ダイ</t>
    </rPh>
    <phoneticPr fontId="5"/>
  </si>
  <si>
    <t>携帯電話普及率(PHSを含む）
スマートフォン除く</t>
    <rPh sb="23" eb="24">
      <t>ノゾ</t>
    </rPh>
    <phoneticPr fontId="34"/>
  </si>
  <si>
    <t>スマートフォン普及率</t>
    <rPh sb="7" eb="9">
      <t>フキュウ</t>
    </rPh>
    <rPh sb="9" eb="10">
      <t>リツ</t>
    </rPh>
    <phoneticPr fontId="34"/>
  </si>
  <si>
    <t>パソコン普及率（デスクトップ型）</t>
    <rPh sb="14" eb="15">
      <t>ガタ</t>
    </rPh>
    <phoneticPr fontId="34"/>
  </si>
  <si>
    <t>パソコン普及率（ノート型（モバイル・ネットブック含む））</t>
    <rPh sb="4" eb="6">
      <t>フキュウ</t>
    </rPh>
    <rPh sb="6" eb="7">
      <t>リツ</t>
    </rPh>
    <rPh sb="11" eb="12">
      <t>ガタ</t>
    </rPh>
    <rPh sb="24" eb="25">
      <t>フク</t>
    </rPh>
    <phoneticPr fontId="34"/>
  </si>
  <si>
    <t>タブレット端末普及率</t>
    <rPh sb="5" eb="7">
      <t>タンマツ</t>
    </rPh>
    <rPh sb="7" eb="9">
      <t>フキュウ</t>
    </rPh>
    <rPh sb="9" eb="10">
      <t>リツ</t>
    </rPh>
    <phoneticPr fontId="34"/>
  </si>
  <si>
    <t>スマートフォン普及率</t>
    <rPh sb="7" eb="9">
      <t>フキュウ</t>
    </rPh>
    <rPh sb="9" eb="10">
      <t>リツ</t>
    </rPh>
    <phoneticPr fontId="2"/>
  </si>
  <si>
    <t>パソコン普及率（ノートブック型，モバイルネットブック）</t>
    <rPh sb="14" eb="15">
      <t>ガタ</t>
    </rPh>
    <phoneticPr fontId="2"/>
  </si>
  <si>
    <t>タブレット端末普及率</t>
    <rPh sb="5" eb="7">
      <t>タンマツ</t>
    </rPh>
    <rPh sb="7" eb="9">
      <t>フキュウ</t>
    </rPh>
    <rPh sb="9" eb="10">
      <t>リツ</t>
    </rPh>
    <phoneticPr fontId="2"/>
  </si>
  <si>
    <t>※朱書きは追加された項目若しくは変更があった項目</t>
    <rPh sb="1" eb="3">
      <t>シュガ</t>
    </rPh>
    <rPh sb="5" eb="7">
      <t>ツイカ</t>
    </rPh>
    <rPh sb="10" eb="12">
      <t>コウモク</t>
    </rPh>
    <rPh sb="12" eb="13">
      <t>モ</t>
    </rPh>
    <rPh sb="16" eb="18">
      <t>ヘンコウ</t>
    </rPh>
    <rPh sb="22" eb="24">
      <t>コウモク</t>
    </rPh>
    <phoneticPr fontId="2"/>
  </si>
  <si>
    <t>グラフ表示</t>
    <phoneticPr fontId="2"/>
  </si>
  <si>
    <t>上下水道・住宅</t>
  </si>
  <si>
    <t>都市整備</t>
    <phoneticPr fontId="2"/>
  </si>
  <si>
    <t>財政等</t>
    <phoneticPr fontId="2"/>
  </si>
  <si>
    <t>集計編の定義等</t>
    <rPh sb="0" eb="2">
      <t>シュウケイ</t>
    </rPh>
    <rPh sb="2" eb="3">
      <t>ヘン</t>
    </rPh>
    <rPh sb="4" eb="7">
      <t>テイギトウ</t>
    </rPh>
    <phoneticPr fontId="5"/>
  </si>
  <si>
    <t>TOPへ戻る</t>
    <phoneticPr fontId="2"/>
  </si>
  <si>
    <t>那覇市</t>
    <rPh sb="0" eb="3">
      <t>ナハシ</t>
    </rPh>
    <phoneticPr fontId="40"/>
  </si>
  <si>
    <t>鹿児島市</t>
    <rPh sb="0" eb="3">
      <t>カゴシマ</t>
    </rPh>
    <rPh sb="3" eb="4">
      <t>シ</t>
    </rPh>
    <phoneticPr fontId="40"/>
  </si>
  <si>
    <t>宮崎市</t>
    <rPh sb="0" eb="2">
      <t>ミヤザキ</t>
    </rPh>
    <rPh sb="2" eb="3">
      <t>シ</t>
    </rPh>
    <phoneticPr fontId="40"/>
  </si>
  <si>
    <t>大分市</t>
    <rPh sb="0" eb="3">
      <t>オオイタシ</t>
    </rPh>
    <phoneticPr fontId="40"/>
  </si>
  <si>
    <t>佐世保市</t>
    <rPh sb="0" eb="4">
      <t>サセボシ</t>
    </rPh>
    <phoneticPr fontId="40"/>
  </si>
  <si>
    <t>長崎市</t>
    <rPh sb="0" eb="3">
      <t>ナガサキシ</t>
    </rPh>
    <phoneticPr fontId="40"/>
  </si>
  <si>
    <t>久留米市</t>
    <rPh sb="0" eb="4">
      <t>クルメシ</t>
    </rPh>
    <phoneticPr fontId="40"/>
  </si>
  <si>
    <t>高知市</t>
    <rPh sb="0" eb="3">
      <t>コウチシ</t>
    </rPh>
    <phoneticPr fontId="40"/>
  </si>
  <si>
    <t>松山市</t>
    <rPh sb="0" eb="3">
      <t>マツヤマシ</t>
    </rPh>
    <phoneticPr fontId="40"/>
  </si>
  <si>
    <t>高松市</t>
    <rPh sb="0" eb="3">
      <t>タカマツシ</t>
    </rPh>
    <phoneticPr fontId="40"/>
  </si>
  <si>
    <t>下関市</t>
    <rPh sb="0" eb="3">
      <t>シモノセキシ</t>
    </rPh>
    <phoneticPr fontId="40"/>
  </si>
  <si>
    <t>福山市</t>
    <rPh sb="0" eb="3">
      <t>フクヤマシ</t>
    </rPh>
    <phoneticPr fontId="40"/>
  </si>
  <si>
    <t>呉市</t>
    <rPh sb="0" eb="2">
      <t>クレシ</t>
    </rPh>
    <phoneticPr fontId="40"/>
  </si>
  <si>
    <t>倉敷市</t>
    <rPh sb="0" eb="3">
      <t>クラシキシ</t>
    </rPh>
    <phoneticPr fontId="40"/>
  </si>
  <si>
    <t>和歌山市</t>
    <rPh sb="0" eb="4">
      <t>ワカヤマシ</t>
    </rPh>
    <phoneticPr fontId="40"/>
  </si>
  <si>
    <t>奈良市</t>
    <rPh sb="0" eb="3">
      <t>ナラシ</t>
    </rPh>
    <phoneticPr fontId="40"/>
  </si>
  <si>
    <t>西宮市</t>
    <rPh sb="0" eb="3">
      <t>ニシノミヤシ</t>
    </rPh>
    <phoneticPr fontId="40"/>
  </si>
  <si>
    <t>尼崎市</t>
    <rPh sb="0" eb="3">
      <t>アマガサキシ</t>
    </rPh>
    <phoneticPr fontId="40"/>
  </si>
  <si>
    <t>姫路市</t>
    <rPh sb="0" eb="3">
      <t>ヒメジシ</t>
    </rPh>
    <phoneticPr fontId="40"/>
  </si>
  <si>
    <t>東大阪市</t>
    <rPh sb="0" eb="4">
      <t>ヒガシオオサカシ</t>
    </rPh>
    <phoneticPr fontId="40"/>
  </si>
  <si>
    <t>枚方市</t>
    <rPh sb="0" eb="2">
      <t>ヒラカタ</t>
    </rPh>
    <rPh sb="2" eb="3">
      <t>シ</t>
    </rPh>
    <phoneticPr fontId="40"/>
  </si>
  <si>
    <t>高槻市</t>
    <rPh sb="0" eb="3">
      <t>タカツキシ</t>
    </rPh>
    <phoneticPr fontId="40"/>
  </si>
  <si>
    <t>豊中市</t>
    <rPh sb="0" eb="3">
      <t>トヨナカシ</t>
    </rPh>
    <phoneticPr fontId="40"/>
  </si>
  <si>
    <t>大津市</t>
    <rPh sb="0" eb="3">
      <t>オオツシ</t>
    </rPh>
    <phoneticPr fontId="40"/>
  </si>
  <si>
    <t>豊田市</t>
    <rPh sb="0" eb="3">
      <t>トヨタシ</t>
    </rPh>
    <phoneticPr fontId="40"/>
  </si>
  <si>
    <t>岡崎市</t>
    <rPh sb="0" eb="3">
      <t>オカザキシ</t>
    </rPh>
    <phoneticPr fontId="40"/>
  </si>
  <si>
    <t>豊橋市</t>
    <rPh sb="0" eb="3">
      <t>トヨハシシ</t>
    </rPh>
    <phoneticPr fontId="40"/>
  </si>
  <si>
    <t>岐阜市</t>
    <rPh sb="0" eb="3">
      <t>ギフシ</t>
    </rPh>
    <phoneticPr fontId="40"/>
  </si>
  <si>
    <t>長野市</t>
    <rPh sb="0" eb="3">
      <t>ナガノシ</t>
    </rPh>
    <phoneticPr fontId="40"/>
  </si>
  <si>
    <t>金沢市</t>
    <rPh sb="0" eb="2">
      <t>カナザワ</t>
    </rPh>
    <rPh sb="2" eb="3">
      <t>シ</t>
    </rPh>
    <phoneticPr fontId="40"/>
  </si>
  <si>
    <t>富山市</t>
    <rPh sb="0" eb="3">
      <t>トヤマシ</t>
    </rPh>
    <phoneticPr fontId="40"/>
  </si>
  <si>
    <t>横須賀市</t>
    <rPh sb="0" eb="4">
      <t>ヨコスカシ</t>
    </rPh>
    <phoneticPr fontId="40"/>
  </si>
  <si>
    <t>八王子市</t>
    <rPh sb="0" eb="4">
      <t>ハチオウジシ</t>
    </rPh>
    <phoneticPr fontId="40"/>
  </si>
  <si>
    <t>柏市</t>
    <rPh sb="0" eb="2">
      <t>カシワシ</t>
    </rPh>
    <phoneticPr fontId="40"/>
  </si>
  <si>
    <t>船橋市</t>
    <rPh sb="0" eb="3">
      <t>フナバシシ</t>
    </rPh>
    <phoneticPr fontId="40"/>
  </si>
  <si>
    <t>越谷市</t>
    <rPh sb="0" eb="3">
      <t>コシガヤシ</t>
    </rPh>
    <phoneticPr fontId="40"/>
  </si>
  <si>
    <t>川越市</t>
    <rPh sb="0" eb="3">
      <t>カワゴエシ</t>
    </rPh>
    <phoneticPr fontId="40"/>
  </si>
  <si>
    <t>高崎市</t>
    <rPh sb="0" eb="3">
      <t>タカサキシ</t>
    </rPh>
    <phoneticPr fontId="40"/>
  </si>
  <si>
    <t>前橋市</t>
    <rPh sb="0" eb="3">
      <t>マエバシシ</t>
    </rPh>
    <phoneticPr fontId="40"/>
  </si>
  <si>
    <t>いわき市</t>
    <rPh sb="3" eb="4">
      <t>シ</t>
    </rPh>
    <phoneticPr fontId="40"/>
  </si>
  <si>
    <t>郡山市</t>
    <rPh sb="0" eb="3">
      <t>コオリヤマシ</t>
    </rPh>
    <phoneticPr fontId="40"/>
  </si>
  <si>
    <t>秋田市</t>
    <rPh sb="0" eb="3">
      <t>アキタシ</t>
    </rPh>
    <phoneticPr fontId="40"/>
  </si>
  <si>
    <t>盛岡市</t>
    <rPh sb="0" eb="3">
      <t>モリオカシ</t>
    </rPh>
    <phoneticPr fontId="40"/>
  </si>
  <si>
    <t>八戸市</t>
    <rPh sb="0" eb="3">
      <t>ハチノヘシ</t>
    </rPh>
    <phoneticPr fontId="40"/>
  </si>
  <si>
    <t>青森市</t>
    <rPh sb="0" eb="2">
      <t>アオモリ</t>
    </rPh>
    <rPh sb="2" eb="3">
      <t>シ</t>
    </rPh>
    <phoneticPr fontId="40"/>
  </si>
  <si>
    <t>旭川市</t>
    <rPh sb="0" eb="3">
      <t>アサヒカワシ</t>
    </rPh>
    <phoneticPr fontId="40"/>
  </si>
  <si>
    <t>函館市</t>
    <rPh sb="0" eb="3">
      <t>ハコダテシ</t>
    </rPh>
    <phoneticPr fontId="40"/>
  </si>
  <si>
    <t>外国人登録者数／市民1千人</t>
    <phoneticPr fontId="5"/>
  </si>
  <si>
    <t>合計特殊出生率</t>
    <phoneticPr fontId="5"/>
  </si>
  <si>
    <t>85歳以上女性の労働力率</t>
    <phoneticPr fontId="5"/>
  </si>
  <si>
    <t>80～84歳女性の労働力率</t>
    <phoneticPr fontId="5"/>
  </si>
  <si>
    <t>75～79歳女性の労働力率</t>
    <phoneticPr fontId="5"/>
  </si>
  <si>
    <t>70～74歳女性の労働力率</t>
    <phoneticPr fontId="5"/>
  </si>
  <si>
    <t>65～69歳女性の労働力率</t>
    <phoneticPr fontId="5"/>
  </si>
  <si>
    <t>60～64歳女性の労働力率</t>
    <phoneticPr fontId="5"/>
  </si>
  <si>
    <t>55～59歳女性の労働力率</t>
    <phoneticPr fontId="5"/>
  </si>
  <si>
    <t>50～54歳女性の労働力率</t>
    <phoneticPr fontId="5"/>
  </si>
  <si>
    <t>45～49歳女性の労働力率</t>
    <phoneticPr fontId="5"/>
  </si>
  <si>
    <t>40～44歳女性の労働力率</t>
    <phoneticPr fontId="5"/>
  </si>
  <si>
    <t>35～39歳女性の労働力率</t>
    <phoneticPr fontId="5"/>
  </si>
  <si>
    <t>30～34歳女性の労働力率</t>
    <phoneticPr fontId="5"/>
  </si>
  <si>
    <t>25～29歳女性の労働力率</t>
    <phoneticPr fontId="5"/>
  </si>
  <si>
    <t>20～24歳女性の労働力率</t>
    <phoneticPr fontId="5"/>
  </si>
  <si>
    <t>15～19歳女性の労働力率</t>
    <phoneticPr fontId="5"/>
  </si>
  <si>
    <t>各種審議会に占める女性の割合（％）</t>
    <phoneticPr fontId="5"/>
  </si>
  <si>
    <t>市職員数／市民1千人</t>
    <phoneticPr fontId="5"/>
  </si>
  <si>
    <t>将来負担比率（％）</t>
    <phoneticPr fontId="5"/>
  </si>
  <si>
    <t>連結実質赤字比率（％）</t>
    <phoneticPr fontId="5"/>
  </si>
  <si>
    <t>実質赤字比率（％）</t>
    <phoneticPr fontId="5"/>
  </si>
  <si>
    <t>義務的経費比率（％）</t>
    <phoneticPr fontId="5"/>
  </si>
  <si>
    <t>自主財源比率（％）</t>
    <phoneticPr fontId="5"/>
  </si>
  <si>
    <t>実質収支比率（％）</t>
    <phoneticPr fontId="5"/>
  </si>
  <si>
    <t>実質公債費比率（％）</t>
    <phoneticPr fontId="5"/>
  </si>
  <si>
    <t>経常収支比率（％）</t>
    <phoneticPr fontId="5"/>
  </si>
  <si>
    <t>財政力指数</t>
    <phoneticPr fontId="5"/>
  </si>
  <si>
    <t>昼夜間人口比率</t>
    <phoneticPr fontId="5"/>
  </si>
  <si>
    <t>自治会加入率  (％)</t>
    <phoneticPr fontId="5"/>
  </si>
  <si>
    <t>都市計画道路整備率（％）</t>
    <phoneticPr fontId="5"/>
  </si>
  <si>
    <t>歩道整備率（％）</t>
    <phoneticPr fontId="5"/>
  </si>
  <si>
    <t>市道舗装率（％）</t>
    <phoneticPr fontId="5"/>
  </si>
  <si>
    <t>市道改良率（％）</t>
    <phoneticPr fontId="5"/>
  </si>
  <si>
    <t>道路面積／市域面積（％）</t>
    <phoneticPr fontId="5"/>
  </si>
  <si>
    <t>路線バスに対する補助金額／市民1人あたり(円)</t>
    <phoneticPr fontId="5"/>
  </si>
  <si>
    <t>ノンステップバス の導入率（％）</t>
    <phoneticPr fontId="5"/>
  </si>
  <si>
    <t>市民１人当たりの都市公園面積(㎡)</t>
    <phoneticPr fontId="5"/>
  </si>
  <si>
    <t>人口集中地区(DID)面積／市域面積（％）</t>
    <phoneticPr fontId="5"/>
  </si>
  <si>
    <t>人口集中地区(DID)人口密度</t>
    <phoneticPr fontId="5"/>
  </si>
  <si>
    <t>土地区画整理事業進捗率（整備面積）</t>
    <phoneticPr fontId="5"/>
  </si>
  <si>
    <t>市街地再開発進捗率（％）</t>
    <phoneticPr fontId="5"/>
  </si>
  <si>
    <t>ホテル、旅館客室数／市民1千人</t>
    <phoneticPr fontId="5"/>
  </si>
  <si>
    <t>観光客入れ込み客数／市民1人</t>
    <phoneticPr fontId="5"/>
  </si>
  <si>
    <t>販売農家戸数／総農家戸数  （％）</t>
    <phoneticPr fontId="5"/>
  </si>
  <si>
    <t>ほ場整備済面積／田，畑総面積  （％）</t>
    <phoneticPr fontId="5"/>
  </si>
  <si>
    <t>小売業事業所数／市民1千人</t>
    <phoneticPr fontId="5"/>
  </si>
  <si>
    <t>卸売業事業所総数／市民1千人</t>
    <phoneticPr fontId="5"/>
  </si>
  <si>
    <t>完全失業率（%）</t>
    <phoneticPr fontId="5"/>
  </si>
  <si>
    <t>労働力率（%）</t>
    <phoneticPr fontId="5"/>
  </si>
  <si>
    <t>就職率（%）</t>
    <phoneticPr fontId="5"/>
  </si>
  <si>
    <t>一般世帯持ち家率</t>
    <phoneticPr fontId="5"/>
  </si>
  <si>
    <t>地域優良賃貸住宅供給戸数／１万世帯</t>
    <phoneticPr fontId="5"/>
  </si>
  <si>
    <t>市営住宅応募件数／公募件数</t>
    <phoneticPr fontId="5"/>
  </si>
  <si>
    <t>公共賃貸住宅戸数／100世帯</t>
    <phoneticPr fontId="5"/>
  </si>
  <si>
    <t>下水道雨水整備率（％）</t>
    <phoneticPr fontId="5"/>
  </si>
  <si>
    <t>下水道普及率（％）</t>
    <phoneticPr fontId="5"/>
  </si>
  <si>
    <t>上水道有収率（％）</t>
    <phoneticPr fontId="5"/>
  </si>
  <si>
    <t>上水道普及率（％）</t>
    <phoneticPr fontId="5"/>
  </si>
  <si>
    <t>河川BOD環境基準達成率（％）</t>
    <phoneticPr fontId="5"/>
  </si>
  <si>
    <t>リサイクル率（％）</t>
    <phoneticPr fontId="5"/>
  </si>
  <si>
    <t>No</t>
    <phoneticPr fontId="5"/>
  </si>
  <si>
    <t>基本施策</t>
    <phoneticPr fontId="5"/>
  </si>
  <si>
    <t>ごみ収集量（t）／市民1千人</t>
    <phoneticPr fontId="5"/>
  </si>
  <si>
    <t>公害苦情件数／工場・事業所数(%)</t>
    <phoneticPr fontId="5"/>
  </si>
  <si>
    <t>低公害公用自動車／公用自動車  （％）</t>
    <phoneticPr fontId="5"/>
  </si>
  <si>
    <t>スポーツ実施率（％）</t>
    <phoneticPr fontId="5"/>
  </si>
  <si>
    <t>プール延面積（㎡）／市民1千人</t>
    <phoneticPr fontId="5"/>
  </si>
  <si>
    <t>プール数／市民10万人</t>
    <phoneticPr fontId="5"/>
  </si>
  <si>
    <t>陸上競技場敷地面積（㎡）／市民1人</t>
    <phoneticPr fontId="5"/>
  </si>
  <si>
    <t>陸上競技場数／市民10万人</t>
    <phoneticPr fontId="5"/>
  </si>
  <si>
    <t>野球場面積（㎡）／市民1人</t>
    <phoneticPr fontId="5"/>
  </si>
  <si>
    <t>野球場数／市民10万人</t>
    <phoneticPr fontId="5"/>
  </si>
  <si>
    <t>体育館延床面積（㎡）／市民1人</t>
    <phoneticPr fontId="5"/>
  </si>
  <si>
    <t>体育館数／市民10万人</t>
    <phoneticPr fontId="5"/>
  </si>
  <si>
    <t>市立美術館入場者数／市民100人</t>
    <phoneticPr fontId="5"/>
  </si>
  <si>
    <t>大学学生数／市民1千人</t>
    <phoneticPr fontId="5"/>
  </si>
  <si>
    <t>短大学生数／市民1千人</t>
    <phoneticPr fontId="5"/>
  </si>
  <si>
    <t>市立小中学校・給食センターにおける栄養教諭の配置人数</t>
    <phoneticPr fontId="5"/>
  </si>
  <si>
    <t>市立小中学校及び学校給食センターのうち栄養職員（県費・市費）を配置している割合</t>
    <phoneticPr fontId="5"/>
  </si>
  <si>
    <t>学校栄養職員数（県費・市費）／児童生徒１千人</t>
    <phoneticPr fontId="5"/>
  </si>
  <si>
    <t>市立中学校図書館図書の充足率</t>
    <phoneticPr fontId="5"/>
  </si>
  <si>
    <t>市立小学校図書館図書の充足率</t>
    <phoneticPr fontId="5"/>
  </si>
  <si>
    <t>日本語指導が必要な外国人児童生徒数／児童生徒１千人</t>
    <phoneticPr fontId="5"/>
  </si>
  <si>
    <t>市立中学校英語授業助手数／生徒1千あたり</t>
    <phoneticPr fontId="5"/>
  </si>
  <si>
    <t>市立小中学校の耐震化率（校舎・体育館）</t>
    <phoneticPr fontId="5"/>
  </si>
  <si>
    <t>学校と地域が連携して，学校を支援する協議会等を設置している小学校及び中学校の割合</t>
    <phoneticPr fontId="5"/>
  </si>
  <si>
    <t>不登校生徒数／生徒１千人</t>
    <phoneticPr fontId="5"/>
  </si>
  <si>
    <t>不登校児童数／児童１千人</t>
    <phoneticPr fontId="5"/>
  </si>
  <si>
    <t>放課後子ども教室実施ヵ所数／市立小学校児童１千人</t>
    <phoneticPr fontId="5"/>
  </si>
  <si>
    <t>市立図書館における児童書の貸出冊数／児童数</t>
    <phoneticPr fontId="5"/>
  </si>
  <si>
    <t>全生涯学習センター（公民館）利用者数／市民１人</t>
    <phoneticPr fontId="5"/>
  </si>
  <si>
    <t>消費生活相談件数／消費生活相談員数</t>
    <phoneticPr fontId="5"/>
  </si>
  <si>
    <t>食中毒発生件数／世帯10万</t>
    <phoneticPr fontId="5"/>
  </si>
  <si>
    <t>管轄内世帯数／消防車両保有数</t>
    <phoneticPr fontId="5"/>
  </si>
  <si>
    <t>管轄内世帯数／消防署，分署，出張所</t>
    <phoneticPr fontId="5"/>
  </si>
  <si>
    <t>交通事故死亡者数／市民10万人</t>
    <phoneticPr fontId="5"/>
  </si>
  <si>
    <t>刑法犯認知件数／市民1千人</t>
    <phoneticPr fontId="5"/>
  </si>
  <si>
    <t>生活保護率(‰)</t>
    <phoneticPr fontId="5"/>
  </si>
  <si>
    <t>小規模多機能型居宅介護定員／1号被保険者1千人</t>
    <phoneticPr fontId="5"/>
  </si>
  <si>
    <t>介護老人福祉施設（特別養護老人ホーム）定員／1号被保険者1千人</t>
    <phoneticPr fontId="5"/>
  </si>
  <si>
    <t>市社会福祉協議会ボランティアセンター登録団体数／市民１千人</t>
    <phoneticPr fontId="5"/>
  </si>
  <si>
    <t>地域包括支援センター箇所数／65歳以上1千人</t>
    <phoneticPr fontId="5"/>
  </si>
  <si>
    <t>老人福祉センター数／65歳以上1千人</t>
    <phoneticPr fontId="5"/>
  </si>
  <si>
    <t>保育費扶養者負担金（保育料）の軽減率（％）</t>
    <phoneticPr fontId="5"/>
  </si>
  <si>
    <t>児童虐待通告受理件数（件）</t>
    <phoneticPr fontId="5"/>
  </si>
  <si>
    <t>3歳児健康診査受診率（％）</t>
    <phoneticPr fontId="5"/>
  </si>
  <si>
    <t>1歳6ヶ月児健康診査受診率（％）</t>
    <phoneticPr fontId="5"/>
  </si>
  <si>
    <t>ファミリーサポートセンター　両方会員数／０～11歳（‰）</t>
    <phoneticPr fontId="5"/>
  </si>
  <si>
    <t>ファミリーサポートセンター　協力会員数／０～11歳（‰）</t>
    <phoneticPr fontId="5"/>
  </si>
  <si>
    <t>ファミリーサポートセンター　依頼会員数／０～11歳（‰）</t>
    <phoneticPr fontId="5"/>
  </si>
  <si>
    <t>延長保育実施率（％）</t>
    <phoneticPr fontId="5"/>
  </si>
  <si>
    <t>乳児保育実施率（％）</t>
    <phoneticPr fontId="5"/>
  </si>
  <si>
    <t>保育士数／保育所入所者100人</t>
    <phoneticPr fontId="5"/>
  </si>
  <si>
    <t>保育園入所待機児童数</t>
    <phoneticPr fontId="5"/>
  </si>
  <si>
    <t>保育園での障がい児の受入人数</t>
    <phoneticPr fontId="5"/>
  </si>
  <si>
    <t>障がい児保育を実施している保育園数／保育園数（％）</t>
    <phoneticPr fontId="5"/>
  </si>
  <si>
    <t>施設入所から地域生活への移行者数／施設入所者数</t>
    <phoneticPr fontId="5"/>
  </si>
  <si>
    <t>シルバー人材センター会員数／65歳以上1千人</t>
    <phoneticPr fontId="5"/>
  </si>
  <si>
    <t>老人クラブ会員数／65歳以上1千人</t>
    <phoneticPr fontId="5"/>
  </si>
  <si>
    <t>国民健康保険被保険者一人当たりの医療費の増加率(%)</t>
    <phoneticPr fontId="6"/>
  </si>
  <si>
    <t>国民健康保険被保険者の特定健康診査受診率(%)</t>
    <phoneticPr fontId="5"/>
  </si>
  <si>
    <t>心疾患死亡率（高血圧症を除く、‰）</t>
    <phoneticPr fontId="5"/>
  </si>
  <si>
    <t>脳血管疾患死亡率（‰）</t>
    <phoneticPr fontId="5"/>
  </si>
  <si>
    <t>悪性新生物死亡率（‰）</t>
    <phoneticPr fontId="5"/>
  </si>
  <si>
    <t>医師数／市民10万人</t>
    <phoneticPr fontId="5"/>
  </si>
  <si>
    <t>病院病床数／市民10万人</t>
    <phoneticPr fontId="5"/>
  </si>
  <si>
    <t>１3　脱温暖化・循環型の環境にやさしい社会を形成する</t>
    <phoneticPr fontId="5"/>
  </si>
  <si>
    <t>11　生涯にわたるスポーツ活動を促進する</t>
    <phoneticPr fontId="5"/>
  </si>
  <si>
    <t>10　個性的な市民文化・都市文化を創造する</t>
    <phoneticPr fontId="5"/>
  </si>
  <si>
    <t>9　信頼される学校教育を推進する</t>
    <phoneticPr fontId="5"/>
  </si>
  <si>
    <t>8　生涯にわたる学習活動を促進する</t>
    <phoneticPr fontId="5"/>
  </si>
  <si>
    <t>６　日常生活の安心感を高める</t>
    <phoneticPr fontId="5"/>
  </si>
  <si>
    <t>５　都市の福祉力を高める</t>
    <phoneticPr fontId="5"/>
  </si>
  <si>
    <t>４　愛情豊かに子どもたちを育む</t>
    <phoneticPr fontId="5"/>
  </si>
  <si>
    <t>３　障がいのある人の生活を充実する</t>
    <phoneticPr fontId="5"/>
  </si>
  <si>
    <t>２　高齢期の生活を充実する</t>
    <phoneticPr fontId="5"/>
  </si>
  <si>
    <t>１　保健・医療サービスの質を高める</t>
    <phoneticPr fontId="5"/>
  </si>
  <si>
    <t>Ⅲ　市民の快適な暮らしを支えるために</t>
    <phoneticPr fontId="5"/>
  </si>
  <si>
    <t>明石市</t>
    <rPh sb="0" eb="3">
      <t>アカシシ</t>
    </rPh>
    <phoneticPr fontId="5"/>
  </si>
  <si>
    <t>松江市</t>
    <rPh sb="0" eb="3">
      <t>マツエシ</t>
    </rPh>
    <phoneticPr fontId="5"/>
  </si>
  <si>
    <t>市立中学校帰国子女数／生徒1千人</t>
    <phoneticPr fontId="5"/>
  </si>
  <si>
    <t>外国人登録者数／市民1千人</t>
    <phoneticPr fontId="5"/>
  </si>
  <si>
    <t>合計特殊出生率</t>
    <phoneticPr fontId="5"/>
  </si>
  <si>
    <t>80～84歳女性の労働力率</t>
    <phoneticPr fontId="5"/>
  </si>
  <si>
    <t>65～69歳女性の労働力率</t>
    <phoneticPr fontId="5"/>
  </si>
  <si>
    <t>60～64歳女性の労働力率</t>
    <phoneticPr fontId="5"/>
  </si>
  <si>
    <t>50～54歳女性の労働力率</t>
    <phoneticPr fontId="5"/>
  </si>
  <si>
    <t>45～49歳女性の労働力率</t>
    <phoneticPr fontId="5"/>
  </si>
  <si>
    <t>40～44歳女性の労働力率</t>
    <phoneticPr fontId="5"/>
  </si>
  <si>
    <t>25～29歳女性の労働力率</t>
    <phoneticPr fontId="5"/>
  </si>
  <si>
    <t>20～24歳女性の労働力率</t>
    <phoneticPr fontId="5"/>
  </si>
  <si>
    <t>15～19歳女性の労働力率</t>
    <phoneticPr fontId="5"/>
  </si>
  <si>
    <t>各種審議会に占める女性の割合（％）</t>
    <phoneticPr fontId="5"/>
  </si>
  <si>
    <t>市職員数／市民1千人</t>
    <phoneticPr fontId="5"/>
  </si>
  <si>
    <t>連結実質赤字比率（％）</t>
    <phoneticPr fontId="5"/>
  </si>
  <si>
    <t>義務的経費比率（％）</t>
    <phoneticPr fontId="5"/>
  </si>
  <si>
    <t>自主財源比率（％）</t>
    <phoneticPr fontId="5"/>
  </si>
  <si>
    <t>実質収支比率（％）</t>
    <phoneticPr fontId="5"/>
  </si>
  <si>
    <t>経常収支比率（％）</t>
    <phoneticPr fontId="5"/>
  </si>
  <si>
    <t>昼夜間人口比率</t>
    <phoneticPr fontId="5"/>
  </si>
  <si>
    <t>市道舗装率（％）</t>
    <phoneticPr fontId="5"/>
  </si>
  <si>
    <t>道路面積／市域面積（％）</t>
    <phoneticPr fontId="5"/>
  </si>
  <si>
    <t>路線バスに対する補助金額／市民1人あたり(円)</t>
    <phoneticPr fontId="5"/>
  </si>
  <si>
    <t>ノンステップバス の導入率（％）</t>
    <phoneticPr fontId="5"/>
  </si>
  <si>
    <t>市民１人当たりの都市公園面積(㎡)</t>
    <phoneticPr fontId="5"/>
  </si>
  <si>
    <t>人口集中地区(DID)面積／市域面積（％）</t>
    <phoneticPr fontId="5"/>
  </si>
  <si>
    <t>土地区画整理事業進捗率（整備面積）</t>
    <phoneticPr fontId="5"/>
  </si>
  <si>
    <t>市街地再開発進捗率（％）</t>
    <phoneticPr fontId="5"/>
  </si>
  <si>
    <t>ホテル、旅館客室数／市民1千人</t>
    <phoneticPr fontId="5"/>
  </si>
  <si>
    <t>小売業事業所数／市民1千人</t>
    <phoneticPr fontId="5"/>
  </si>
  <si>
    <t>卸売業事業所総数／市民1千人</t>
    <phoneticPr fontId="5"/>
  </si>
  <si>
    <t>完全失業率（%）</t>
    <phoneticPr fontId="5"/>
  </si>
  <si>
    <t>就職率（%）</t>
    <phoneticPr fontId="5"/>
  </si>
  <si>
    <t>一般世帯持ち家率</t>
    <phoneticPr fontId="5"/>
  </si>
  <si>
    <t>地域優良賃貸住宅供給戸数／１万世帯</t>
    <phoneticPr fontId="5"/>
  </si>
  <si>
    <t>市営住宅応募件数／公募件数</t>
    <phoneticPr fontId="5"/>
  </si>
  <si>
    <t>上水道有収率（％）</t>
    <phoneticPr fontId="5"/>
  </si>
  <si>
    <t>上水道普及率（％）</t>
    <phoneticPr fontId="5"/>
  </si>
  <si>
    <t>河川BOD環境基準達成率（％）</t>
    <phoneticPr fontId="5"/>
  </si>
  <si>
    <t>No</t>
    <phoneticPr fontId="5"/>
  </si>
  <si>
    <t>ごみ収集量（t）／市民1千人</t>
    <phoneticPr fontId="5"/>
  </si>
  <si>
    <t>公害苦情件数／工場・事業所数（％）</t>
    <phoneticPr fontId="5"/>
  </si>
  <si>
    <t>低公害公用自動車／公用自動車  （％）</t>
    <phoneticPr fontId="5"/>
  </si>
  <si>
    <t>スポーツ実施率（％）</t>
    <phoneticPr fontId="5"/>
  </si>
  <si>
    <t>プール延面積（㎡）／市民1千人</t>
    <phoneticPr fontId="5"/>
  </si>
  <si>
    <t>プール数／市民10万人</t>
    <phoneticPr fontId="5"/>
  </si>
  <si>
    <t>陸上競技場敷地面積（㎡）／市民1人</t>
    <phoneticPr fontId="5"/>
  </si>
  <si>
    <t>陸上競技場数／市民10万人</t>
    <phoneticPr fontId="5"/>
  </si>
  <si>
    <t>野球場面積（㎡）／市民1人</t>
    <phoneticPr fontId="5"/>
  </si>
  <si>
    <t>野球場数／市民10万人</t>
    <phoneticPr fontId="5"/>
  </si>
  <si>
    <t>体育館延床面積（㎡）／市民1人</t>
    <phoneticPr fontId="5"/>
  </si>
  <si>
    <t>体育館数／市民10万人</t>
    <phoneticPr fontId="5"/>
  </si>
  <si>
    <t>市立美術館入場者数／市民100人</t>
    <phoneticPr fontId="5"/>
  </si>
  <si>
    <t>大学学生数／市民1千人</t>
    <phoneticPr fontId="5"/>
  </si>
  <si>
    <t>短大学生数／市民1千人</t>
    <phoneticPr fontId="5"/>
  </si>
  <si>
    <t>市立小中学校・給食センターにおける栄養教諭の配置人数</t>
    <phoneticPr fontId="5"/>
  </si>
  <si>
    <t>市立小中学校及び学校給食センターのうち栄養職員（県費・市費）を配置している割合</t>
    <phoneticPr fontId="5"/>
  </si>
  <si>
    <t>学校栄養職員数（県費・市費）／児童生徒１千人</t>
    <phoneticPr fontId="5"/>
  </si>
  <si>
    <t>市立中学校図書館図書の充足率</t>
    <phoneticPr fontId="5"/>
  </si>
  <si>
    <t>市立小学校図書館図書の充足率</t>
    <phoneticPr fontId="5"/>
  </si>
  <si>
    <t>日本語指導が必要な外国人児童生徒数／児童生徒１千人</t>
    <phoneticPr fontId="5"/>
  </si>
  <si>
    <t>市立中学校英語授業助手数／生徒1千あたり</t>
    <phoneticPr fontId="5"/>
  </si>
  <si>
    <t>市立小中学校の耐震化率（校舎・体育館）</t>
    <phoneticPr fontId="5"/>
  </si>
  <si>
    <t>学校と地域が連携して，学校を支援する協議会等を設置している小学校及び中学校の割合</t>
    <phoneticPr fontId="5"/>
  </si>
  <si>
    <t>不登校生徒数／生徒１千人</t>
    <phoneticPr fontId="5"/>
  </si>
  <si>
    <t>不登校児童数／児童１千人</t>
    <phoneticPr fontId="5"/>
  </si>
  <si>
    <t>放課後子ども教室実施ヵ所数／市立小学校児童１千人</t>
    <phoneticPr fontId="5"/>
  </si>
  <si>
    <t>市立図書館における児童書の貸出冊数／児童数</t>
    <phoneticPr fontId="5"/>
  </si>
  <si>
    <t>全生涯学習センター（公民館）利用者数／市民１人</t>
    <phoneticPr fontId="5"/>
  </si>
  <si>
    <t>消費生活相談件数／消費生活相談員数</t>
    <phoneticPr fontId="5"/>
  </si>
  <si>
    <t>食中毒発生件数／世帯10万</t>
    <phoneticPr fontId="5"/>
  </si>
  <si>
    <t>管轄内世帯数／消防車両保有数</t>
    <phoneticPr fontId="5"/>
  </si>
  <si>
    <t>管轄内世帯数／消防署，分署，出張所</t>
    <phoneticPr fontId="5"/>
  </si>
  <si>
    <t>交通事故死亡者数／市民10万人</t>
    <phoneticPr fontId="5"/>
  </si>
  <si>
    <t>刑法犯認知件数／市民1千人</t>
    <phoneticPr fontId="5"/>
  </si>
  <si>
    <t>生活保護率(‰)</t>
    <phoneticPr fontId="5"/>
  </si>
  <si>
    <t>小規模多機能型居宅介護定員／1号被保険者1千人</t>
    <phoneticPr fontId="5"/>
  </si>
  <si>
    <t>介護老人福祉施設（特別養護老人ホーム）定員／1号被保険者1千人</t>
    <phoneticPr fontId="5"/>
  </si>
  <si>
    <t>市社会福祉協議会ボランティアセンター登録団体数／市民１千人</t>
    <phoneticPr fontId="5"/>
  </si>
  <si>
    <t>地域包括支援センター箇所数／65歳以上1千人</t>
    <phoneticPr fontId="5"/>
  </si>
  <si>
    <t>老人福祉センター数／65歳以上1千人</t>
    <phoneticPr fontId="5"/>
  </si>
  <si>
    <t>保育費扶養者負担金（保育料）の軽減率（％）</t>
    <phoneticPr fontId="5"/>
  </si>
  <si>
    <t>児童虐待通告受理件数（件）</t>
    <phoneticPr fontId="5"/>
  </si>
  <si>
    <t>1歳6ヶ月児健康診査受診率（％）</t>
    <phoneticPr fontId="5"/>
  </si>
  <si>
    <t>ファミリーサポートセンター　両方会員数／０～11歳（‰）</t>
    <phoneticPr fontId="5"/>
  </si>
  <si>
    <t>ファミリーサポートセンター　協力会員数／０～11歳（‰）</t>
    <phoneticPr fontId="5"/>
  </si>
  <si>
    <t>ファミリーサポートセンター　依頼会員数／０～11歳（‰）</t>
    <phoneticPr fontId="5"/>
  </si>
  <si>
    <t>延長保育実施率（％）</t>
    <phoneticPr fontId="5"/>
  </si>
  <si>
    <t>乳児保育実施率（％）</t>
    <phoneticPr fontId="5"/>
  </si>
  <si>
    <t>保育士数／保育所入所者100人</t>
    <phoneticPr fontId="5"/>
  </si>
  <si>
    <t>保育園入所待機児童数</t>
    <phoneticPr fontId="5"/>
  </si>
  <si>
    <t>保育園での障がい児の受入人数</t>
    <phoneticPr fontId="5"/>
  </si>
  <si>
    <t>障がい児保育を実施している保育園数／保育園数（％）</t>
    <phoneticPr fontId="5"/>
  </si>
  <si>
    <t>施設入所から地域生活への移行者数／施設入所者数</t>
    <phoneticPr fontId="5"/>
  </si>
  <si>
    <t>シルバー人材センター会員数／65歳以上1千人</t>
    <phoneticPr fontId="5"/>
  </si>
  <si>
    <t>老人クラブ会員数／65歳以上1千人</t>
    <phoneticPr fontId="5"/>
  </si>
  <si>
    <t>国民健康保険被保険者一人当たりの医療費の増加率(%)</t>
    <phoneticPr fontId="6"/>
  </si>
  <si>
    <t>国民健康保険被保険者の特定健康診査受診率(%)</t>
    <phoneticPr fontId="5"/>
  </si>
  <si>
    <t>心疾患死亡率（高血圧症を除く、‰）</t>
    <phoneticPr fontId="5"/>
  </si>
  <si>
    <t>脳血管疾患死亡率（‰）</t>
    <phoneticPr fontId="5"/>
  </si>
  <si>
    <t>悪性新生物死亡率（‰）</t>
    <phoneticPr fontId="5"/>
  </si>
  <si>
    <t>病院病床数／市民10万人</t>
    <phoneticPr fontId="5"/>
  </si>
  <si>
    <t>１3　脱温暖化・循環型の環境にやさしい社会を形成する</t>
    <phoneticPr fontId="5"/>
  </si>
  <si>
    <t>11　生涯にわたるスポーツ活動を促進する</t>
    <phoneticPr fontId="5"/>
  </si>
  <si>
    <t>10　個性的な市民文化・都市文化を創造する</t>
    <phoneticPr fontId="5"/>
  </si>
  <si>
    <t>9　信頼される学校教育を推進する</t>
    <phoneticPr fontId="5"/>
  </si>
  <si>
    <t>8　生涯にわたる学習活動を促進する</t>
    <phoneticPr fontId="5"/>
  </si>
  <si>
    <t>５　都市の福祉力を高める</t>
    <phoneticPr fontId="5"/>
  </si>
  <si>
    <t>４　愛情豊かに子どもたちを育む</t>
    <phoneticPr fontId="5"/>
  </si>
  <si>
    <t>３　障がいのある人の生活を充実する</t>
    <phoneticPr fontId="5"/>
  </si>
  <si>
    <t>２　高齢期の生活を充実する</t>
    <phoneticPr fontId="5"/>
  </si>
  <si>
    <t>１　保健・医療サービスの質を高める</t>
    <phoneticPr fontId="5"/>
  </si>
  <si>
    <t>基本施策</t>
    <phoneticPr fontId="5"/>
  </si>
  <si>
    <t>Ⅲ　市民の快適な暮らしを支えるために</t>
    <phoneticPr fontId="5"/>
  </si>
  <si>
    <t>医師数／市民10万人</t>
    <phoneticPr fontId="2"/>
  </si>
  <si>
    <t>鳥取市</t>
    <rPh sb="0" eb="2">
      <t>トットリ</t>
    </rPh>
    <rPh sb="2" eb="3">
      <t>シ</t>
    </rPh>
    <phoneticPr fontId="5"/>
  </si>
  <si>
    <t>甲府市</t>
    <rPh sb="0" eb="3">
      <t>コウフシ</t>
    </rPh>
    <phoneticPr fontId="5"/>
  </si>
  <si>
    <t>福井市</t>
    <rPh sb="0" eb="3">
      <t>フクイシ</t>
    </rPh>
    <phoneticPr fontId="5"/>
  </si>
  <si>
    <t>福島市</t>
    <rPh sb="0" eb="2">
      <t>フクシマ</t>
    </rPh>
    <rPh sb="2" eb="3">
      <t>シ</t>
    </rPh>
    <phoneticPr fontId="5"/>
  </si>
  <si>
    <t>寝屋川市</t>
    <rPh sb="0" eb="4">
      <t>ネヤガワシ</t>
    </rPh>
    <phoneticPr fontId="40"/>
  </si>
  <si>
    <t>八　　 尾   　市</t>
    <rPh sb="0" eb="1">
      <t>ハチ</t>
    </rPh>
    <rPh sb="4" eb="5">
      <t>オ</t>
    </rPh>
    <rPh sb="9" eb="10">
      <t>シ</t>
    </rPh>
    <phoneticPr fontId="5"/>
  </si>
  <si>
    <t>川口市</t>
    <rPh sb="0" eb="2">
      <t>カワグチ</t>
    </rPh>
    <rPh sb="2" eb="3">
      <t>シ</t>
    </rPh>
    <phoneticPr fontId="5"/>
  </si>
  <si>
    <t>山形市</t>
    <rPh sb="0" eb="2">
      <t>ヤマガタ</t>
    </rPh>
    <rPh sb="2" eb="3">
      <t>シ</t>
    </rPh>
    <phoneticPr fontId="5"/>
  </si>
  <si>
    <t>保育料の国の徴収基準額に対する実際の徴収割合（％）</t>
    <phoneticPr fontId="5"/>
  </si>
  <si>
    <t>施設入所から地域生活への移行者数／施設入所者数百人</t>
    <rPh sb="23" eb="25">
      <t>ヒャクニン</t>
    </rPh>
    <phoneticPr fontId="5"/>
  </si>
  <si>
    <t xml:space="preserve">- </t>
  </si>
  <si>
    <t>中核市移行前</t>
    <rPh sb="0" eb="3">
      <t>チュウカクシ</t>
    </rPh>
    <rPh sb="3" eb="5">
      <t>イコウ</t>
    </rPh>
    <rPh sb="5" eb="6">
      <t>マエ</t>
    </rPh>
    <phoneticPr fontId="2"/>
  </si>
  <si>
    <t>保育料の国の徴収基準額に対する実際の徴収割合（％）（H29までは保育費扶養者負担金（保育料）の軽減率）</t>
    <phoneticPr fontId="2"/>
  </si>
  <si>
    <t>公害苦情件数（件）</t>
    <rPh sb="7" eb="8">
      <t>ケン</t>
    </rPh>
    <phoneticPr fontId="5"/>
  </si>
  <si>
    <t>水戸市</t>
    <rPh sb="0" eb="3">
      <t>ミトシ</t>
    </rPh>
    <phoneticPr fontId="5"/>
  </si>
  <si>
    <t>吹田市</t>
    <rPh sb="0" eb="3">
      <t>スイタシ</t>
    </rPh>
    <phoneticPr fontId="5"/>
  </si>
  <si>
    <t>河川BOD環境基準達成率（補助点含む）（％）</t>
    <phoneticPr fontId="5"/>
  </si>
  <si>
    <t>河川BOD環境基準達成率（補助点含む）（％）</t>
  </si>
  <si>
    <t>調査未実施</t>
    <rPh sb="0" eb="5">
      <t>チョウサミジッシ</t>
    </rPh>
    <phoneticPr fontId="2"/>
  </si>
  <si>
    <t>水戸市</t>
    <rPh sb="0" eb="3">
      <t>ミトシ</t>
    </rPh>
    <phoneticPr fontId="2"/>
  </si>
  <si>
    <t>吹田市</t>
    <rPh sb="0" eb="3">
      <t>スイタシ</t>
    </rPh>
    <phoneticPr fontId="2"/>
  </si>
  <si>
    <t>施設入所から地域生活への移行者数／施設入所者（H30までは，移行者数／施設入所者数百人）</t>
    <rPh sb="41" eb="43">
      <t>ヒャクニン</t>
    </rPh>
    <phoneticPr fontId="2"/>
  </si>
  <si>
    <t>R1</t>
    <phoneticPr fontId="2"/>
  </si>
  <si>
    <t>一宮市</t>
    <rPh sb="0" eb="2">
      <t>イチノミヤ</t>
    </rPh>
    <rPh sb="2" eb="3">
      <t>シ</t>
    </rPh>
    <phoneticPr fontId="40"/>
  </si>
  <si>
    <t>松本市</t>
    <rPh sb="0" eb="2">
      <t>マツモト</t>
    </rPh>
    <rPh sb="2" eb="3">
      <t>シ</t>
    </rPh>
    <phoneticPr fontId="40"/>
  </si>
  <si>
    <t>日本語指導者派遣事業派遣対象児童生徒数／児童生徒１千人</t>
    <phoneticPr fontId="5"/>
  </si>
  <si>
    <t>人身事故発生件数／市民10万人</t>
    <rPh sb="13" eb="14">
      <t>マン</t>
    </rPh>
    <phoneticPr fontId="5"/>
  </si>
  <si>
    <t>携帯電話普及率(PHSを含む）スマートフォンを除く</t>
    <rPh sb="23" eb="24">
      <t>ノゾ</t>
    </rPh>
    <phoneticPr fontId="2"/>
  </si>
  <si>
    <t>パソコン普及率（デスクトップ型）</t>
    <rPh sb="14" eb="15">
      <t>ガタ</t>
    </rPh>
    <phoneticPr fontId="2"/>
  </si>
  <si>
    <t>１世帯あたり自家用乗用車保有台数（台）</t>
    <rPh sb="1" eb="3">
      <t>セタイ</t>
    </rPh>
    <rPh sb="6" eb="9">
      <t>ジカヨウ</t>
    </rPh>
    <rPh sb="9" eb="12">
      <t>ジョウヨウシャ</t>
    </rPh>
    <rPh sb="12" eb="14">
      <t>ホユウ</t>
    </rPh>
    <rPh sb="14" eb="16">
      <t>ダイスウ</t>
    </rPh>
    <rPh sb="17" eb="18">
      <t>ダイ</t>
    </rPh>
    <phoneticPr fontId="2"/>
  </si>
  <si>
    <t>ファミリーサポートセンター　依頼会員数／０～11歳（‰）</t>
    <phoneticPr fontId="2"/>
  </si>
  <si>
    <t>ファミリーサポートセンター　協力会員数／０～11歳（‰）</t>
    <phoneticPr fontId="2"/>
  </si>
  <si>
    <t>ファミリーサポートセンター　両方会員数／０～11歳（‰）</t>
    <phoneticPr fontId="2"/>
  </si>
  <si>
    <t>市立文化財展示施設等の延べ床面積（㎡）／市民10万人</t>
    <phoneticPr fontId="2"/>
  </si>
  <si>
    <t>市立文化財収蔵施設等の延べ床面積（㎡）／市民10万人</t>
    <phoneticPr fontId="2"/>
  </si>
  <si>
    <t>中核市移行前</t>
    <rPh sb="0" eb="6">
      <t>チュウカクシイコウマエ</t>
    </rPh>
    <phoneticPr fontId="2"/>
  </si>
  <si>
    <t>R2</t>
    <phoneticPr fontId="2"/>
  </si>
  <si>
    <t>H30</t>
    <phoneticPr fontId="2"/>
  </si>
  <si>
    <t>H29</t>
    <phoneticPr fontId="2"/>
  </si>
  <si>
    <t>3.0</t>
  </si>
  <si>
    <t>25　市民の相互理解と共生のこころを育む</t>
    <phoneticPr fontId="5"/>
  </si>
  <si>
    <t>24　行政経営基盤を強化する</t>
    <phoneticPr fontId="5"/>
  </si>
  <si>
    <t>23　市民が主役のまちづくりを推進する</t>
    <phoneticPr fontId="5"/>
  </si>
  <si>
    <t>高度情報化の恩恵を享受できる環境づくりを推進する</t>
    <phoneticPr fontId="5"/>
  </si>
  <si>
    <t>22　円滑で利便性の高い総合的な交通体系を確立する</t>
    <phoneticPr fontId="5"/>
  </si>
  <si>
    <t>2１　機能的で魅力のある都市空間を形成する</t>
    <phoneticPr fontId="5"/>
  </si>
  <si>
    <t>20　魅力ある観光と交流を創出する</t>
    <phoneticPr fontId="5"/>
  </si>
  <si>
    <t>19　農林業の付加価値を高める</t>
    <phoneticPr fontId="5"/>
  </si>
  <si>
    <t>18　商工業の活力を高める</t>
    <phoneticPr fontId="5"/>
  </si>
  <si>
    <t>１7　地域産業の創造性・発展性を高める</t>
    <phoneticPr fontId="5"/>
  </si>
  <si>
    <t>16　快適な住環境を創出する</t>
    <phoneticPr fontId="5"/>
  </si>
  <si>
    <t>15　上下水道サービスの質を高める</t>
    <phoneticPr fontId="5"/>
  </si>
  <si>
    <t>14　良好な水と緑の環境を創出する</t>
    <phoneticPr fontId="5"/>
  </si>
  <si>
    <t>Ⅵ　持続的発展が可能な都市の自治基盤を確立するために</t>
    <phoneticPr fontId="5"/>
  </si>
  <si>
    <t>Ⅴ　都市のさまざまな活動を支える都市基盤の機能と質を高めるために</t>
    <phoneticPr fontId="5"/>
  </si>
  <si>
    <t>Ⅳ　市民の豊かな暮らしを支える活気と活力のある社会を築くために</t>
    <phoneticPr fontId="5"/>
  </si>
  <si>
    <t>施設入所から地域生活への移行者数／施設入所者数</t>
  </si>
  <si>
    <t>ファミリーサポートセンター　依頼会員数／０～11歳（‰）</t>
  </si>
  <si>
    <t>ファミリーサポートセンター　協力会員数／０～11歳（‰）</t>
  </si>
  <si>
    <t>ファミリーサポートセンター　両方会員数／０～11歳（‰）</t>
  </si>
  <si>
    <t>保育料の国の徴収基準額に対する実際の徴収割合（％）</t>
  </si>
  <si>
    <t>日本語指導者派遣事業派遣対象児童生徒数／児童生徒１千人</t>
  </si>
  <si>
    <t>R3</t>
    <phoneticPr fontId="2"/>
  </si>
  <si>
    <t>人身事故発生件数／市民10万人（R2までは「交通事故発生件数／市民10万人」）</t>
  </si>
  <si>
    <t>人身事故発生件数／市民10万人（R2までは「交通事故発生件数／市民10万人」）</t>
    <phoneticPr fontId="2"/>
  </si>
  <si>
    <t>日本語指導者派遣事業派遣対象児童生徒数／児童生徒１千人（R2までは「日本語指導が必要な外国人児童生徒数／児童生徒１千人」）</t>
  </si>
  <si>
    <t>日本語指導者派遣事業派遣対象児童生徒数／児童生徒１千人（R2までは「日本語指導が必要な外国人児童生徒数／児童生徒１千人」）</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</si>
</sst>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6" formatCode="&quot;¥&quot;#,##0;[Red]&quot;¥&quot;\-#,##0"/>
    <numFmt numFmtId="176" formatCode="#,##0_ "/>
    <numFmt numFmtId="177" formatCode="#,##0_);[Red]\(#,##0\)"/>
    <numFmt numFmtId="178" formatCode="#,##0.0_);[Red]\(#,##0.0\)"/>
    <numFmt numFmtId="179" formatCode="0.0_);[Red]\(0.0\)"/>
    <numFmt numFmtId="180" formatCode="#,##0.0"/>
    <numFmt numFmtId="181" formatCode="0_);[Red]\(0\)"/>
    <numFmt numFmtId="182" formatCode="#,##0.00_ "/>
    <numFmt numFmtId="183" formatCode="#,##0.00_);[Red]\(#,##0.00\)"/>
    <numFmt numFmtId="184" formatCode="0.0"/>
    <numFmt numFmtId="185" formatCode="#,##0_ ;[Red]\-#,##0\ "/>
    <numFmt numFmtId="186" formatCode="0.00_);[Red]\(0.00\)"/>
    <numFmt numFmtId="187" formatCode="0_ "/>
    <numFmt numFmtId="188" formatCode="0.00;&quot;△ &quot;0.00"/>
    <numFmt numFmtId="189" formatCode="0.000_);[Red]\(0.000\)"/>
    <numFmt numFmtId="190" formatCode="#,##0.00_ ;[Red]\-#,##0.00\ "/>
    <numFmt numFmtId="191" formatCode="#,##0.0;[Red]&quot;¥&quot;\!\-#,##0.0"/>
    <numFmt numFmtId="192" formatCode="#,###.#0"/>
    <numFmt numFmtId="193" formatCode="0.0_ "/>
    <numFmt numFmtId="194" formatCode="#,##0.0_ ;[Red]\-#,##0.0\ "/>
    <numFmt numFmtId="196" formatCode="0.0;&quot;▲ &quot;0.0"/>
  </numFmts>
  <fonts count="44" x14ac:knownFonts="1">
    <font>
      <sz val="11"/>
      <color theme="1"/>
      <name val="ＭＳ Ｐゴシック"/>
      <family val="2"/>
      <scheme val="minor"/>
    </font>
    <font>
      <sz val="11"/>
      <color theme="1"/>
      <name val="ＭＳ Ｐゴシック"/>
      <family val="2"/>
      <charset val="128"/>
      <scheme val="minor"/>
    </font>
    <font>
      <sz val="6"/>
      <name val="ＭＳ Ｐゴシック"/>
      <family val="3"/>
      <charset val="128"/>
      <scheme val="minor"/>
    </font>
    <font>
      <u/>
      <sz val="11"/>
      <color theme="10"/>
      <name val="ＭＳ Ｐゴシック"/>
      <family val="2"/>
      <scheme val="minor"/>
    </font>
    <font>
      <sz val="11"/>
      <name val="ＭＳ Ｐ明朝"/>
      <family val="1"/>
      <charset val="128"/>
    </font>
    <font>
      <sz val="6"/>
      <name val="ＭＳ Ｐ明朝"/>
      <family val="1"/>
      <charset val="128"/>
    </font>
    <font>
      <sz val="6"/>
      <name val="ＭＳ Ｐゴシック"/>
      <family val="3"/>
      <charset val="128"/>
    </font>
    <font>
      <sz val="11"/>
      <name val="ＭＳ Ｐゴシック"/>
      <family val="3"/>
      <charset val="128"/>
    </font>
    <font>
      <sz val="11"/>
      <name val="ＭＳ 明朝"/>
      <family val="1"/>
      <charset val="128"/>
    </font>
    <font>
      <sz val="10"/>
      <name val="ＭＳ Ｐ明朝"/>
      <family val="1"/>
      <charset val="128"/>
    </font>
    <font>
      <sz val="12"/>
      <color theme="1"/>
      <name val="ＭＳ ゴシック"/>
      <family val="3"/>
      <charset val="128"/>
    </font>
    <font>
      <sz val="11"/>
      <color theme="1"/>
      <name val="ＭＳ ゴシック"/>
      <family val="3"/>
      <charset val="128"/>
    </font>
    <font>
      <sz val="9"/>
      <name val="ＭＳ Ｐ明朝"/>
      <family val="1"/>
      <charset val="128"/>
    </font>
    <font>
      <sz val="11"/>
      <color theme="1"/>
      <name val="ＭＳ Ｐゴシック"/>
      <family val="3"/>
      <charset val="128"/>
      <scheme val="minor"/>
    </font>
    <font>
      <b/>
      <sz val="14"/>
      <color theme="1"/>
      <name val="ＭＳ ゴシック"/>
      <family val="3"/>
      <charset val="128"/>
    </font>
    <font>
      <b/>
      <sz val="11"/>
      <name val="ＭＳ ゴシック"/>
      <family val="3"/>
      <charset val="128"/>
    </font>
    <font>
      <b/>
      <sz val="11"/>
      <color theme="1"/>
      <name val="ＭＳ ゴシック"/>
      <family val="3"/>
      <charset val="128"/>
    </font>
    <font>
      <b/>
      <u/>
      <sz val="12"/>
      <color theme="10"/>
      <name val="ＭＳ Ｐゴシック"/>
      <family val="3"/>
      <charset val="128"/>
      <scheme val="minor"/>
    </font>
    <font>
      <b/>
      <sz val="12"/>
      <color theme="1"/>
      <name val="ＭＳ ゴシック"/>
      <family val="3"/>
      <charset val="128"/>
    </font>
    <font>
      <b/>
      <sz val="12"/>
      <color theme="1"/>
      <name val="HG丸ｺﾞｼｯｸM-PRO"/>
      <family val="3"/>
      <charset val="128"/>
    </font>
    <font>
      <sz val="9"/>
      <color theme="1"/>
      <name val="ＭＳ Ｐ明朝"/>
      <family val="1"/>
      <charset val="128"/>
    </font>
    <font>
      <sz val="8"/>
      <color theme="1"/>
      <name val="ＭＳ Ｐ明朝"/>
      <family val="1"/>
      <charset val="128"/>
    </font>
    <font>
      <sz val="10"/>
      <color theme="1"/>
      <name val="ＭＳ Ｐ明朝"/>
      <family val="1"/>
      <charset val="128"/>
    </font>
    <font>
      <sz val="6"/>
      <color theme="1"/>
      <name val="ＭＳ ゴシック"/>
      <family val="3"/>
      <charset val="128"/>
    </font>
    <font>
      <sz val="6"/>
      <color theme="1"/>
      <name val="ＭＳ Ｐゴシック"/>
      <family val="2"/>
      <scheme val="minor"/>
    </font>
    <font>
      <sz val="6"/>
      <color theme="0"/>
      <name val="ＭＳ Ｐゴシック"/>
      <family val="2"/>
      <scheme val="minor"/>
    </font>
    <font>
      <sz val="6"/>
      <name val="ＭＳ 明朝"/>
      <family val="1"/>
      <charset val="128"/>
    </font>
    <font>
      <sz val="6"/>
      <color theme="1"/>
      <name val="ＭＳ Ｐゴシック"/>
      <family val="3"/>
      <charset val="128"/>
      <scheme val="minor"/>
    </font>
    <font>
      <u/>
      <sz val="6"/>
      <color theme="10"/>
      <name val="ＭＳ Ｐゴシック"/>
      <family val="2"/>
      <scheme val="minor"/>
    </font>
    <font>
      <sz val="6"/>
      <name val="ＭＳ ゴシック"/>
      <family val="3"/>
      <charset val="128"/>
    </font>
    <font>
      <b/>
      <sz val="6"/>
      <name val="ＭＳ Ｐゴシック"/>
      <family val="3"/>
      <charset val="128"/>
    </font>
    <font>
      <b/>
      <sz val="6"/>
      <name val="ＭＳ Ｐゴシック"/>
      <family val="3"/>
      <charset val="128"/>
      <scheme val="minor"/>
    </font>
    <font>
      <b/>
      <sz val="8"/>
      <color theme="1"/>
      <name val="HG創英ﾌﾟﾚｾﾞﾝｽEB"/>
      <family val="1"/>
      <charset val="128"/>
    </font>
    <font>
      <b/>
      <sz val="8"/>
      <color theme="1"/>
      <name val="ＭＳ ゴシック"/>
      <family val="3"/>
      <charset val="128"/>
    </font>
    <font>
      <sz val="10"/>
      <name val="ＭＳ Ｐゴシック"/>
      <family val="3"/>
      <charset val="128"/>
    </font>
    <font>
      <sz val="11"/>
      <color theme="1"/>
      <name val="ＭＳ Ｐ明朝"/>
      <family val="1"/>
      <charset val="128"/>
    </font>
    <font>
      <sz val="9"/>
      <name val="ＭＳ Ｐゴシック"/>
      <family val="3"/>
      <charset val="128"/>
    </font>
    <font>
      <sz val="6"/>
      <color rgb="FFFF0000"/>
      <name val="ＭＳ 明朝"/>
      <family val="1"/>
      <charset val="128"/>
    </font>
    <font>
      <sz val="6"/>
      <color rgb="FFFF0000"/>
      <name val="ＭＳ ゴシック"/>
      <family val="3"/>
      <charset val="128"/>
    </font>
    <font>
      <sz val="6"/>
      <name val="ＭＳ Ｐゴシック"/>
      <family val="2"/>
      <scheme val="minor"/>
    </font>
    <font>
      <sz val="9"/>
      <name val="ＭＳ 明朝"/>
      <family val="1"/>
      <charset val="128"/>
    </font>
    <font>
      <sz val="18"/>
      <color theme="3"/>
      <name val="ＭＳ Ｐゴシック"/>
      <family val="3"/>
      <charset val="128"/>
      <scheme val="major"/>
    </font>
    <font>
      <sz val="9"/>
      <color theme="1"/>
      <name val="ＭＳ Ｐゴシック"/>
      <family val="3"/>
      <charset val="128"/>
    </font>
    <font>
      <sz val="6"/>
      <color theme="1"/>
      <name val="ＭＳ 明朝"/>
      <family val="1"/>
      <charset val="128"/>
    </font>
  </fonts>
  <fills count="23">
    <fill>
      <patternFill patternType="none"/>
    </fill>
    <fill>
      <patternFill patternType="gray125"/>
    </fill>
    <fill>
      <patternFill patternType="solid">
        <fgColor theme="9" tint="0.59999389629810485"/>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2" tint="-0.249977111117893"/>
        <bgColor indexed="64"/>
      </patternFill>
    </fill>
    <fill>
      <patternFill patternType="solid">
        <fgColor theme="2" tint="-9.9978637043366805E-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indexed="13"/>
        <bgColor indexed="64"/>
      </patternFill>
    </fill>
    <fill>
      <patternFill patternType="solid">
        <fgColor theme="0" tint="-0.249977111117893"/>
        <bgColor indexed="64"/>
      </patternFill>
    </fill>
    <fill>
      <patternFill patternType="solid">
        <fgColor rgb="FFFFFF00"/>
        <bgColor indexed="64"/>
      </patternFill>
    </fill>
  </fills>
  <borders count="24">
    <border>
      <left/>
      <right/>
      <top/>
      <bottom/>
      <diagonal/>
    </border>
    <border>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style="thin">
        <color indexed="64"/>
      </left>
      <right/>
      <top/>
      <bottom/>
      <diagonal/>
    </border>
    <border>
      <left/>
      <right/>
      <top/>
      <bottom style="double">
        <color auto="1"/>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double">
        <color auto="1"/>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64"/>
      </left>
      <right/>
      <top style="thin">
        <color indexed="64"/>
      </top>
      <bottom style="thin">
        <color indexed="64"/>
      </bottom>
      <diagonal/>
    </border>
    <border>
      <left/>
      <right style="hair">
        <color auto="1"/>
      </right>
      <top style="hair">
        <color auto="1"/>
      </top>
      <bottom/>
      <diagonal/>
    </border>
    <border>
      <left/>
      <right style="hair">
        <color indexed="64"/>
      </right>
      <top style="hair">
        <color indexed="64"/>
      </top>
      <bottom style="hair">
        <color indexed="64"/>
      </bottom>
      <diagonal/>
    </border>
    <border>
      <left style="hair">
        <color auto="1"/>
      </left>
      <right style="hair">
        <color auto="1"/>
      </right>
      <top style="double">
        <color auto="1"/>
      </top>
      <bottom style="hair">
        <color auto="1"/>
      </bottom>
      <diagonal/>
    </border>
    <border>
      <left/>
      <right style="hair">
        <color auto="1"/>
      </right>
      <top style="double">
        <color auto="1"/>
      </top>
      <bottom style="hair">
        <color auto="1"/>
      </bottom>
      <diagonal/>
    </border>
  </borders>
  <cellStyleXfs count="109">
    <xf numFmtId="0" fontId="0" fillId="0" borderId="0"/>
    <xf numFmtId="0" fontId="3" fillId="0" borderId="0" applyNumberFormat="0" applyFill="0" applyBorder="0" applyAlignment="0" applyProtection="0"/>
    <xf numFmtId="0" fontId="4" fillId="0" borderId="0"/>
    <xf numFmtId="38" fontId="7" fillId="0" borderId="0" applyFont="0" applyFill="0" applyBorder="0" applyAlignment="0" applyProtection="0"/>
    <xf numFmtId="0" fontId="7" fillId="0" borderId="0">
      <alignment vertical="center"/>
    </xf>
    <xf numFmtId="0" fontId="7" fillId="0" borderId="0"/>
    <xf numFmtId="0" fontId="4" fillId="0" borderId="0"/>
    <xf numFmtId="38" fontId="4" fillId="0" borderId="0" applyFont="0" applyFill="0" applyBorder="0" applyAlignment="0" applyProtection="0"/>
    <xf numFmtId="38" fontId="7" fillId="0" borderId="0"/>
    <xf numFmtId="38" fontId="7" fillId="0" borderId="0"/>
    <xf numFmtId="0" fontId="4" fillId="0" borderId="0"/>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9" fontId="7" fillId="0" borderId="0" applyFont="0" applyFill="0" applyBorder="0" applyAlignment="0" applyProtection="0">
      <alignment vertical="center"/>
    </xf>
    <xf numFmtId="0" fontId="1" fillId="3" borderId="6" applyNumberFormat="0" applyFont="0" applyAlignment="0" applyProtection="0">
      <alignment vertical="center"/>
    </xf>
    <xf numFmtId="0" fontId="1" fillId="3" borderId="6" applyNumberFormat="0" applyFont="0" applyAlignment="0" applyProtection="0">
      <alignment vertical="center"/>
    </xf>
    <xf numFmtId="0" fontId="1" fillId="3" borderId="6" applyNumberFormat="0" applyFont="0" applyAlignment="0" applyProtection="0">
      <alignment vertical="center"/>
    </xf>
    <xf numFmtId="0" fontId="1" fillId="3" borderId="6" applyNumberFormat="0" applyFont="0" applyAlignment="0" applyProtection="0">
      <alignment vertical="center"/>
    </xf>
    <xf numFmtId="38" fontId="4" fillId="0" borderId="0" applyFont="0" applyFill="0" applyBorder="0" applyAlignment="0" applyProtection="0"/>
    <xf numFmtId="6" fontId="4" fillId="0" borderId="0" applyFont="0" applyFill="0" applyBorder="0" applyAlignment="0" applyProtection="0"/>
    <xf numFmtId="0" fontId="7" fillId="0" borderId="0">
      <alignment vertical="center"/>
    </xf>
    <xf numFmtId="0" fontId="1" fillId="0" borderId="0">
      <alignment vertical="center"/>
    </xf>
    <xf numFmtId="0" fontId="1" fillId="0" borderId="0">
      <alignment vertical="center"/>
    </xf>
    <xf numFmtId="0" fontId="13" fillId="0" borderId="0">
      <alignment vertical="center"/>
    </xf>
    <xf numFmtId="0" fontId="13" fillId="0" borderId="0"/>
    <xf numFmtId="0" fontId="1" fillId="0" borderId="0">
      <alignment vertical="center"/>
    </xf>
    <xf numFmtId="0" fontId="1" fillId="0" borderId="0">
      <alignment vertical="center"/>
    </xf>
    <xf numFmtId="0" fontId="7" fillId="0" borderId="0"/>
    <xf numFmtId="0" fontId="7" fillId="0" borderId="0">
      <alignment vertical="center"/>
    </xf>
    <xf numFmtId="0" fontId="4" fillId="0" borderId="0"/>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41" fillId="0" borderId="0" applyNumberFormat="0" applyFill="0" applyBorder="0" applyAlignment="0" applyProtection="0">
      <alignment vertical="center"/>
    </xf>
    <xf numFmtId="9" fontId="13" fillId="0" borderId="0" applyFont="0" applyFill="0" applyBorder="0" applyAlignment="0" applyProtection="0">
      <alignment vertical="center"/>
    </xf>
    <xf numFmtId="0" fontId="13" fillId="3" borderId="6" applyNumberFormat="0" applyFont="0" applyAlignment="0" applyProtection="0">
      <alignment vertical="center"/>
    </xf>
    <xf numFmtId="0" fontId="13" fillId="3" borderId="6" applyNumberFormat="0" applyFont="0" applyAlignment="0" applyProtection="0">
      <alignment vertical="center"/>
    </xf>
    <xf numFmtId="0" fontId="13" fillId="3" borderId="6" applyNumberFormat="0" applyFont="0" applyAlignment="0" applyProtection="0">
      <alignment vertical="center"/>
    </xf>
    <xf numFmtId="0" fontId="13" fillId="3" borderId="6" applyNumberFormat="0" applyFont="0" applyAlignment="0" applyProtection="0">
      <alignment vertical="center"/>
    </xf>
    <xf numFmtId="0" fontId="13" fillId="3" borderId="6" applyNumberFormat="0" applyFont="0" applyAlignment="0" applyProtection="0">
      <alignment vertical="center"/>
    </xf>
    <xf numFmtId="38" fontId="7" fillId="0" borderId="0" applyFont="0" applyFill="0" applyBorder="0" applyAlignment="0" applyProtection="0">
      <alignment vertical="center"/>
    </xf>
    <xf numFmtId="38" fontId="4" fillId="0" borderId="0" applyFont="0" applyFill="0" applyBorder="0" applyAlignment="0" applyProtection="0"/>
    <xf numFmtId="38" fontId="13" fillId="0" borderId="0" applyFont="0" applyFill="0" applyBorder="0" applyAlignment="0" applyProtection="0">
      <alignment vertical="center"/>
    </xf>
    <xf numFmtId="38" fontId="13" fillId="0" borderId="0" applyFont="0" applyFill="0" applyBorder="0" applyAlignment="0" applyProtection="0">
      <alignment vertical="center"/>
    </xf>
    <xf numFmtId="6" fontId="4" fillId="0" borderId="0" applyFont="0" applyFill="0" applyBorder="0" applyAlignment="0" applyProtection="0"/>
    <xf numFmtId="0" fontId="7" fillId="0" borderId="0"/>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36" fillId="0" borderId="0">
      <alignment vertical="center"/>
    </xf>
    <xf numFmtId="0" fontId="7" fillId="0" borderId="0"/>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cellStyleXfs>
  <cellXfs count="383">
    <xf numFmtId="0" fontId="0" fillId="0" borderId="0" xfId="0"/>
    <xf numFmtId="0" fontId="0" fillId="0" borderId="0" xfId="0" applyAlignment="1">
      <alignment vertical="center"/>
    </xf>
    <xf numFmtId="0" fontId="0" fillId="0" borderId="0" xfId="0" applyAlignment="1">
      <alignment horizontal="center" vertical="center"/>
    </xf>
    <xf numFmtId="0" fontId="0" fillId="16" borderId="0" xfId="0" applyFill="1" applyAlignment="1">
      <alignment horizontal="center" vertical="center"/>
    </xf>
    <xf numFmtId="0" fontId="15" fillId="17" borderId="4" xfId="0" applyFont="1" applyFill="1" applyBorder="1" applyAlignment="1">
      <alignment horizontal="distributed" vertical="center"/>
    </xf>
    <xf numFmtId="0" fontId="16" fillId="17" borderId="4" xfId="0" applyFont="1" applyFill="1" applyBorder="1" applyAlignment="1">
      <alignment horizontal="center" vertical="center"/>
    </xf>
    <xf numFmtId="0" fontId="0" fillId="16" borderId="0" xfId="0" applyFill="1" applyAlignment="1">
      <alignment vertical="center"/>
    </xf>
    <xf numFmtId="0" fontId="8" fillId="0" borderId="9" xfId="0" applyFont="1" applyBorder="1" applyAlignment="1">
      <alignment horizontal="distributed" vertical="center"/>
    </xf>
    <xf numFmtId="176" fontId="0" fillId="0" borderId="9" xfId="0" applyNumberFormat="1" applyBorder="1" applyAlignment="1">
      <alignment vertical="center" shrinkToFit="1"/>
    </xf>
    <xf numFmtId="187" fontId="11" fillId="0" borderId="9" xfId="0" applyNumberFormat="1" applyFont="1" applyBorder="1" applyAlignment="1">
      <alignment vertical="center"/>
    </xf>
    <xf numFmtId="0" fontId="8" fillId="0" borderId="10" xfId="0" applyFont="1" applyBorder="1" applyAlignment="1">
      <alignment horizontal="distributed" vertical="center"/>
    </xf>
    <xf numFmtId="176" fontId="0" fillId="0" borderId="10" xfId="0" applyNumberFormat="1" applyBorder="1" applyAlignment="1">
      <alignment vertical="center" shrinkToFit="1"/>
    </xf>
    <xf numFmtId="187" fontId="11" fillId="0" borderId="10" xfId="0" applyNumberFormat="1" applyFont="1" applyBorder="1" applyAlignment="1">
      <alignment vertical="center"/>
    </xf>
    <xf numFmtId="0" fontId="8" fillId="18" borderId="10" xfId="0" applyFont="1" applyFill="1" applyBorder="1" applyAlignment="1">
      <alignment horizontal="distributed" vertical="center"/>
    </xf>
    <xf numFmtId="177" fontId="8" fillId="0" borderId="10" xfId="0" applyNumberFormat="1" applyFont="1" applyBorder="1" applyAlignment="1">
      <alignment horizontal="distributed" vertical="center"/>
    </xf>
    <xf numFmtId="0" fontId="8" fillId="0" borderId="11" xfId="0" applyFont="1" applyBorder="1" applyAlignment="1">
      <alignment horizontal="distributed" vertical="center"/>
    </xf>
    <xf numFmtId="176" fontId="0" fillId="0" borderId="11" xfId="0" applyNumberFormat="1" applyBorder="1" applyAlignment="1">
      <alignment vertical="center" shrinkToFit="1"/>
    </xf>
    <xf numFmtId="187" fontId="11" fillId="0" borderId="11" xfId="0" applyNumberFormat="1" applyFont="1" applyBorder="1" applyAlignment="1">
      <alignment vertical="center"/>
    </xf>
    <xf numFmtId="0" fontId="0" fillId="0" borderId="4" xfId="0" applyBorder="1" applyAlignment="1">
      <alignment horizontal="center" vertical="center"/>
    </xf>
    <xf numFmtId="0" fontId="0" fillId="0" borderId="4" xfId="0" applyBorder="1" applyAlignment="1">
      <alignment horizontal="distributed" vertical="center"/>
    </xf>
    <xf numFmtId="0" fontId="0" fillId="17" borderId="4" xfId="0" applyFill="1" applyBorder="1" applyAlignment="1">
      <alignment horizontal="center" vertical="center"/>
    </xf>
    <xf numFmtId="0" fontId="0" fillId="17" borderId="4" xfId="0" applyFill="1" applyBorder="1" applyAlignment="1">
      <alignment horizontal="distributed" vertical="center"/>
    </xf>
    <xf numFmtId="0" fontId="17" fillId="0" borderId="0" xfId="1" applyFont="1" applyAlignment="1" applyProtection="1">
      <alignment horizontal="center" vertical="center"/>
      <protection locked="0"/>
    </xf>
    <xf numFmtId="0" fontId="17" fillId="0" borderId="0" xfId="1" applyFont="1" applyAlignment="1" applyProtection="1">
      <alignment vertical="center"/>
      <protection locked="0"/>
    </xf>
    <xf numFmtId="0" fontId="17" fillId="0" borderId="0" xfId="1" applyFont="1" applyAlignment="1" applyProtection="1">
      <alignment horizontal="right" vertical="center"/>
      <protection locked="0"/>
    </xf>
    <xf numFmtId="0" fontId="18" fillId="0" borderId="0" xfId="0" applyFont="1" applyAlignment="1">
      <alignment vertical="center"/>
    </xf>
    <xf numFmtId="0" fontId="19" fillId="0" borderId="0" xfId="0" applyFont="1" applyAlignment="1">
      <alignment vertical="center"/>
    </xf>
    <xf numFmtId="2" fontId="20" fillId="0" borderId="0" xfId="0" applyNumberFormat="1" applyFont="1" applyAlignment="1">
      <alignment horizontal="right" vertical="center"/>
    </xf>
    <xf numFmtId="0" fontId="23" fillId="0" borderId="0" xfId="0" applyFont="1" applyAlignment="1">
      <alignment horizontal="center" vertical="center"/>
    </xf>
    <xf numFmtId="0" fontId="23" fillId="0" borderId="0" xfId="0" applyFont="1" applyAlignment="1">
      <alignment vertical="center"/>
    </xf>
    <xf numFmtId="0" fontId="24" fillId="0" borderId="0" xfId="0" applyFont="1" applyAlignment="1">
      <alignment vertical="center"/>
    </xf>
    <xf numFmtId="0" fontId="25" fillId="0" borderId="0" xfId="0" applyFont="1" applyAlignment="1">
      <alignment vertical="center"/>
    </xf>
    <xf numFmtId="0" fontId="26" fillId="0" borderId="3" xfId="2" applyFont="1" applyBorder="1" applyAlignment="1">
      <alignment horizontal="left" vertical="center" shrinkToFit="1"/>
    </xf>
    <xf numFmtId="38" fontId="26" fillId="0" borderId="4" xfId="3" applyFont="1" applyFill="1" applyBorder="1" applyAlignment="1">
      <alignment horizontal="left" vertical="center" shrinkToFit="1"/>
    </xf>
    <xf numFmtId="0" fontId="26" fillId="0" borderId="4" xfId="2" applyFont="1" applyBorder="1" applyAlignment="1">
      <alignment horizontal="left" vertical="center" shrinkToFit="1"/>
    </xf>
    <xf numFmtId="0" fontId="26" fillId="0" borderId="4" xfId="5" applyFont="1" applyBorder="1" applyAlignment="1">
      <alignment horizontal="left" vertical="center" shrinkToFit="1"/>
    </xf>
    <xf numFmtId="0" fontId="27" fillId="0" borderId="0" xfId="0" applyFont="1" applyAlignment="1">
      <alignment vertical="center"/>
    </xf>
    <xf numFmtId="0" fontId="23" fillId="19" borderId="4" xfId="0" applyFont="1" applyFill="1" applyBorder="1" applyAlignment="1" applyProtection="1">
      <alignment vertical="center"/>
      <protection locked="0"/>
    </xf>
    <xf numFmtId="0" fontId="24" fillId="0" borderId="0" xfId="0" applyFont="1" applyAlignment="1">
      <alignment horizontal="center" vertical="center"/>
    </xf>
    <xf numFmtId="0" fontId="28" fillId="0" borderId="0" xfId="1" applyFont="1" applyAlignment="1" applyProtection="1">
      <alignment vertical="center"/>
      <protection locked="0"/>
    </xf>
    <xf numFmtId="0" fontId="6" fillId="0" borderId="1" xfId="2" applyFont="1" applyBorder="1" applyAlignment="1">
      <alignment vertical="center"/>
    </xf>
    <xf numFmtId="0" fontId="29" fillId="0" borderId="1" xfId="2" applyFont="1" applyBorder="1" applyAlignment="1">
      <alignment horizontal="left" vertical="center" shrinkToFit="1"/>
    </xf>
    <xf numFmtId="0" fontId="5" fillId="0" borderId="0" xfId="2" applyFont="1" applyAlignment="1">
      <alignment horizontal="center" vertical="center"/>
    </xf>
    <xf numFmtId="0" fontId="30" fillId="17" borderId="2" xfId="2" applyFont="1" applyFill="1" applyBorder="1" applyAlignment="1">
      <alignment horizontal="center" vertical="center"/>
    </xf>
    <xf numFmtId="0" fontId="31" fillId="17" borderId="2" xfId="2" applyFont="1" applyFill="1" applyBorder="1" applyAlignment="1">
      <alignment horizontal="center" vertical="center"/>
    </xf>
    <xf numFmtId="0" fontId="31" fillId="17" borderId="2" xfId="2" applyFont="1" applyFill="1" applyBorder="1" applyAlignment="1">
      <alignment horizontal="center" vertical="center" shrinkToFit="1"/>
    </xf>
    <xf numFmtId="0" fontId="24" fillId="0" borderId="7" xfId="0" applyFont="1" applyBorder="1" applyAlignment="1">
      <alignment vertical="center"/>
    </xf>
    <xf numFmtId="0" fontId="26" fillId="0" borderId="3" xfId="2" applyFont="1" applyBorder="1" applyAlignment="1">
      <alignment horizontal="center" vertical="center"/>
    </xf>
    <xf numFmtId="0" fontId="26" fillId="0" borderId="4" xfId="2" applyFont="1" applyBorder="1" applyAlignment="1">
      <alignment horizontal="center" vertical="center"/>
    </xf>
    <xf numFmtId="0" fontId="26" fillId="0" borderId="5" xfId="2" applyFont="1" applyBorder="1" applyAlignment="1">
      <alignment horizontal="left" vertical="center" shrinkToFit="1"/>
    </xf>
    <xf numFmtId="0" fontId="26" fillId="0" borderId="4" xfId="4" applyFont="1" applyBorder="1" applyAlignment="1">
      <alignment horizontal="left" vertical="center" shrinkToFit="1"/>
    </xf>
    <xf numFmtId="0" fontId="24" fillId="0" borderId="0" xfId="0" applyFont="1" applyAlignment="1">
      <alignment vertical="center" shrinkToFit="1"/>
    </xf>
    <xf numFmtId="0" fontId="32" fillId="0" borderId="0" xfId="0" applyFont="1" applyAlignment="1">
      <alignment vertical="center"/>
    </xf>
    <xf numFmtId="0" fontId="33" fillId="0" borderId="0" xfId="0" applyFont="1" applyAlignment="1">
      <alignment vertical="center"/>
    </xf>
    <xf numFmtId="192" fontId="0" fillId="0" borderId="4" xfId="0" applyNumberFormat="1" applyBorder="1" applyAlignment="1">
      <alignment vertical="center" shrinkToFit="1"/>
    </xf>
    <xf numFmtId="40" fontId="20" fillId="0" borderId="0" xfId="7" applyNumberFormat="1" applyFont="1" applyFill="1" applyBorder="1" applyAlignment="1">
      <alignment horizontal="right" vertical="center"/>
    </xf>
    <xf numFmtId="190" fontId="20" fillId="0" borderId="0" xfId="7" applyNumberFormat="1" applyFont="1" applyFill="1" applyBorder="1" applyAlignment="1">
      <alignment horizontal="right" vertical="center"/>
    </xf>
    <xf numFmtId="0" fontId="20" fillId="0" borderId="0" xfId="2" applyFont="1" applyAlignment="1">
      <alignment horizontal="left" vertical="top" wrapText="1"/>
    </xf>
    <xf numFmtId="191" fontId="20" fillId="0" borderId="0" xfId="7" applyNumberFormat="1" applyFont="1" applyFill="1" applyBorder="1" applyAlignment="1">
      <alignment horizontal="left" vertical="top" wrapText="1"/>
    </xf>
    <xf numFmtId="0" fontId="26" fillId="0" borderId="4" xfId="5" applyFont="1" applyBorder="1" applyAlignment="1">
      <alignment horizontal="left" vertical="center" wrapText="1" shrinkToFit="1"/>
    </xf>
    <xf numFmtId="0" fontId="26" fillId="0" borderId="4" xfId="2" applyFont="1" applyBorder="1" applyAlignment="1">
      <alignment horizontal="left" vertical="center" wrapText="1" shrinkToFit="1"/>
    </xf>
    <xf numFmtId="0" fontId="38" fillId="0" borderId="1" xfId="2" applyFont="1" applyBorder="1" applyAlignment="1">
      <alignment vertical="center"/>
    </xf>
    <xf numFmtId="0" fontId="23" fillId="2" borderId="4" xfId="0" applyFont="1" applyFill="1" applyBorder="1" applyAlignment="1" applyProtection="1">
      <alignment vertical="center" wrapText="1"/>
      <protection locked="0"/>
    </xf>
    <xf numFmtId="0" fontId="29" fillId="17" borderId="4" xfId="0" applyFont="1" applyFill="1" applyBorder="1" applyAlignment="1">
      <alignment vertical="center"/>
    </xf>
    <xf numFmtId="0" fontId="29" fillId="17" borderId="4" xfId="0" applyFont="1" applyFill="1" applyBorder="1" applyAlignment="1">
      <alignment vertical="center" shrinkToFit="1"/>
    </xf>
    <xf numFmtId="0" fontId="39" fillId="0" borderId="4" xfId="0" applyFont="1" applyBorder="1" applyAlignment="1">
      <alignment vertical="center"/>
    </xf>
    <xf numFmtId="0" fontId="39" fillId="0" borderId="0" xfId="0" applyFont="1" applyAlignment="1">
      <alignment vertical="center"/>
    </xf>
    <xf numFmtId="38" fontId="26" fillId="0" borderId="4" xfId="3" applyFont="1" applyFill="1" applyBorder="1" applyAlignment="1">
      <alignment horizontal="left" vertical="center" wrapText="1" shrinkToFit="1"/>
    </xf>
    <xf numFmtId="0" fontId="12" fillId="0" borderId="0" xfId="6" applyFont="1" applyAlignment="1">
      <alignment horizontal="center" vertical="center" wrapText="1"/>
    </xf>
    <xf numFmtId="0" fontId="0" fillId="0" borderId="0" xfId="0" applyAlignment="1">
      <alignment wrapText="1"/>
    </xf>
    <xf numFmtId="0" fontId="12" fillId="0" borderId="7" xfId="6" applyFont="1" applyBorder="1" applyAlignment="1">
      <alignment horizontal="center" vertical="center" wrapText="1"/>
    </xf>
    <xf numFmtId="0" fontId="12" fillId="0" borderId="0" xfId="0" applyFont="1" applyAlignment="1">
      <alignment horizontal="left" vertical="top" wrapText="1"/>
    </xf>
    <xf numFmtId="0" fontId="9" fillId="0" borderId="0" xfId="6" applyFont="1" applyAlignment="1">
      <alignment vertical="center"/>
    </xf>
    <xf numFmtId="0" fontId="12" fillId="0" borderId="0" xfId="6" applyFont="1" applyAlignment="1">
      <alignment vertical="center"/>
    </xf>
    <xf numFmtId="2" fontId="12" fillId="0" borderId="0" xfId="6" applyNumberFormat="1" applyFont="1" applyAlignment="1">
      <alignment vertical="center"/>
    </xf>
    <xf numFmtId="2" fontId="20" fillId="0" borderId="0" xfId="6" applyNumberFormat="1" applyFont="1" applyAlignment="1">
      <alignment horizontal="right" vertical="center"/>
    </xf>
    <xf numFmtId="0" fontId="9" fillId="0" borderId="0" xfId="6" applyFont="1" applyAlignment="1">
      <alignment horizontal="right" vertical="center"/>
    </xf>
    <xf numFmtId="184" fontId="20" fillId="0" borderId="0" xfId="6" applyNumberFormat="1" applyFont="1" applyAlignment="1">
      <alignment horizontal="right" vertical="center"/>
    </xf>
    <xf numFmtId="4" fontId="20" fillId="0" borderId="0" xfId="6" applyNumberFormat="1" applyFont="1" applyAlignment="1">
      <alignment horizontal="right" vertical="center"/>
    </xf>
    <xf numFmtId="182" fontId="20" fillId="0" borderId="0" xfId="6" applyNumberFormat="1" applyFont="1" applyAlignment="1">
      <alignment horizontal="right" vertical="center"/>
    </xf>
    <xf numFmtId="178" fontId="20" fillId="0" borderId="0" xfId="7" applyNumberFormat="1" applyFont="1" applyFill="1" applyBorder="1" applyAlignment="1">
      <alignment horizontal="right" vertical="center"/>
    </xf>
    <xf numFmtId="40" fontId="20" fillId="0" borderId="0" xfId="7" applyNumberFormat="1" applyFont="1" applyFill="1" applyAlignment="1">
      <alignment horizontal="right" vertical="center"/>
    </xf>
    <xf numFmtId="177" fontId="20" fillId="0" borderId="0" xfId="6" applyNumberFormat="1" applyFont="1" applyAlignment="1">
      <alignment horizontal="right" vertical="center"/>
    </xf>
    <xf numFmtId="178" fontId="20" fillId="0" borderId="0" xfId="6" applyNumberFormat="1" applyFont="1" applyAlignment="1">
      <alignment horizontal="right" vertical="center"/>
    </xf>
    <xf numFmtId="189" fontId="20" fillId="0" borderId="0" xfId="6" applyNumberFormat="1" applyFont="1" applyAlignment="1">
      <alignment horizontal="right" vertical="center"/>
    </xf>
    <xf numFmtId="181" fontId="20" fillId="0" borderId="0" xfId="6" applyNumberFormat="1" applyFont="1" applyAlignment="1">
      <alignment horizontal="right" vertical="center"/>
    </xf>
    <xf numFmtId="180" fontId="20" fillId="0" borderId="0" xfId="6" applyNumberFormat="1" applyFont="1" applyAlignment="1">
      <alignment horizontal="right" vertical="center"/>
    </xf>
    <xf numFmtId="190" fontId="20" fillId="0" borderId="0" xfId="7" applyNumberFormat="1" applyFont="1" applyFill="1" applyAlignment="1">
      <alignment horizontal="right" vertical="center"/>
    </xf>
    <xf numFmtId="179" fontId="20" fillId="0" borderId="0" xfId="6" applyNumberFormat="1" applyFont="1" applyAlignment="1">
      <alignment horizontal="right" vertical="center"/>
    </xf>
    <xf numFmtId="0" fontId="36" fillId="0" borderId="0" xfId="6" applyFont="1" applyAlignment="1">
      <alignment horizontal="right" vertical="center"/>
    </xf>
    <xf numFmtId="0" fontId="36" fillId="20" borderId="0" xfId="6" applyFont="1" applyFill="1" applyAlignment="1">
      <alignment horizontal="right" vertical="center"/>
    </xf>
    <xf numFmtId="2" fontId="20" fillId="21" borderId="15" xfId="6" applyNumberFormat="1" applyFont="1" applyFill="1" applyBorder="1" applyAlignment="1">
      <alignment horizontal="right" vertical="center"/>
    </xf>
    <xf numFmtId="184" fontId="20" fillId="21" borderId="15" xfId="6" applyNumberFormat="1" applyFont="1" applyFill="1" applyBorder="1" applyAlignment="1">
      <alignment horizontal="right" vertical="center"/>
    </xf>
    <xf numFmtId="4" fontId="20" fillId="21" borderId="15" xfId="6" applyNumberFormat="1" applyFont="1" applyFill="1" applyBorder="1" applyAlignment="1">
      <alignment horizontal="right" vertical="center"/>
    </xf>
    <xf numFmtId="40" fontId="20" fillId="21" borderId="15" xfId="7" applyNumberFormat="1" applyFont="1" applyFill="1" applyBorder="1" applyAlignment="1">
      <alignment horizontal="right" vertical="center"/>
    </xf>
    <xf numFmtId="182" fontId="20" fillId="21" borderId="15" xfId="6" applyNumberFormat="1" applyFont="1" applyFill="1" applyBorder="1" applyAlignment="1">
      <alignment horizontal="right" vertical="center"/>
    </xf>
    <xf numFmtId="178" fontId="20" fillId="21" borderId="15" xfId="7" applyNumberFormat="1" applyFont="1" applyFill="1" applyBorder="1" applyAlignment="1">
      <alignment horizontal="right" vertical="center"/>
    </xf>
    <xf numFmtId="177" fontId="20" fillId="21" borderId="15" xfId="6" applyNumberFormat="1" applyFont="1" applyFill="1" applyBorder="1" applyAlignment="1">
      <alignment horizontal="right" vertical="center"/>
    </xf>
    <xf numFmtId="178" fontId="20" fillId="21" borderId="15" xfId="6" applyNumberFormat="1" applyFont="1" applyFill="1" applyBorder="1" applyAlignment="1">
      <alignment horizontal="right" vertical="center"/>
    </xf>
    <xf numFmtId="189" fontId="20" fillId="21" borderId="15" xfId="6" applyNumberFormat="1" applyFont="1" applyFill="1" applyBorder="1" applyAlignment="1">
      <alignment horizontal="right" vertical="center"/>
    </xf>
    <xf numFmtId="181" fontId="20" fillId="21" borderId="15" xfId="6" applyNumberFormat="1" applyFont="1" applyFill="1" applyBorder="1" applyAlignment="1">
      <alignment horizontal="right" vertical="center"/>
    </xf>
    <xf numFmtId="180" fontId="20" fillId="21" borderId="15" xfId="6" applyNumberFormat="1" applyFont="1" applyFill="1" applyBorder="1" applyAlignment="1">
      <alignment horizontal="right" vertical="center"/>
    </xf>
    <xf numFmtId="190" fontId="20" fillId="21" borderId="15" xfId="7" applyNumberFormat="1" applyFont="1" applyFill="1" applyBorder="1" applyAlignment="1">
      <alignment horizontal="right" vertical="center"/>
    </xf>
    <xf numFmtId="179" fontId="20" fillId="21" borderId="15" xfId="6" applyNumberFormat="1" applyFont="1" applyFill="1" applyBorder="1" applyAlignment="1">
      <alignment horizontal="right" vertical="center"/>
    </xf>
    <xf numFmtId="0" fontId="9" fillId="0" borderId="0" xfId="6" applyFont="1" applyAlignment="1">
      <alignment horizontal="left" vertical="center" wrapText="1"/>
    </xf>
    <xf numFmtId="40" fontId="20" fillId="0" borderId="0" xfId="6" applyNumberFormat="1" applyFont="1" applyAlignment="1">
      <alignment horizontal="right" vertical="center"/>
    </xf>
    <xf numFmtId="183" fontId="20" fillId="0" borderId="0" xfId="6" applyNumberFormat="1" applyFont="1" applyAlignment="1">
      <alignment horizontal="right" vertical="center"/>
    </xf>
    <xf numFmtId="3" fontId="20" fillId="0" borderId="0" xfId="6" applyNumberFormat="1" applyFont="1" applyAlignment="1">
      <alignment horizontal="right" vertical="center"/>
    </xf>
    <xf numFmtId="185" fontId="20" fillId="0" borderId="0" xfId="6" applyNumberFormat="1" applyFont="1" applyAlignment="1">
      <alignment horizontal="right" vertical="center"/>
    </xf>
    <xf numFmtId="38" fontId="20" fillId="0" borderId="0" xfId="6" applyNumberFormat="1" applyFont="1" applyAlignment="1">
      <alignment horizontal="right" vertical="center"/>
    </xf>
    <xf numFmtId="188" fontId="20" fillId="0" borderId="0" xfId="6" applyNumberFormat="1" applyFont="1" applyAlignment="1">
      <alignment horizontal="right" vertical="center"/>
    </xf>
    <xf numFmtId="186" fontId="20" fillId="0" borderId="0" xfId="6" applyNumberFormat="1" applyFont="1" applyAlignment="1">
      <alignment horizontal="right" vertical="center"/>
    </xf>
    <xf numFmtId="40" fontId="20" fillId="21" borderId="15" xfId="6" applyNumberFormat="1" applyFont="1" applyFill="1" applyBorder="1" applyAlignment="1">
      <alignment horizontal="right" vertical="center"/>
    </xf>
    <xf numFmtId="183" fontId="20" fillId="21" borderId="15" xfId="6" applyNumberFormat="1" applyFont="1" applyFill="1" applyBorder="1" applyAlignment="1">
      <alignment horizontal="right" vertical="center"/>
    </xf>
    <xf numFmtId="3" fontId="20" fillId="21" borderId="15" xfId="6" applyNumberFormat="1" applyFont="1" applyFill="1" applyBorder="1" applyAlignment="1">
      <alignment horizontal="right" vertical="center"/>
    </xf>
    <xf numFmtId="185" fontId="20" fillId="21" borderId="15" xfId="6" applyNumberFormat="1" applyFont="1" applyFill="1" applyBorder="1" applyAlignment="1">
      <alignment horizontal="right" vertical="center"/>
    </xf>
    <xf numFmtId="38" fontId="20" fillId="21" borderId="15" xfId="6" applyNumberFormat="1" applyFont="1" applyFill="1" applyBorder="1" applyAlignment="1">
      <alignment horizontal="right" vertical="center"/>
    </xf>
    <xf numFmtId="188" fontId="20" fillId="21" borderId="15" xfId="6" applyNumberFormat="1" applyFont="1" applyFill="1" applyBorder="1" applyAlignment="1">
      <alignment horizontal="right" vertical="center"/>
    </xf>
    <xf numFmtId="186" fontId="20" fillId="21" borderId="15" xfId="6" applyNumberFormat="1" applyFont="1" applyFill="1" applyBorder="1" applyAlignment="1">
      <alignment horizontal="right" vertical="center"/>
    </xf>
    <xf numFmtId="2" fontId="20" fillId="0" borderId="12" xfId="6" applyNumberFormat="1" applyFont="1" applyBorder="1" applyAlignment="1">
      <alignment horizontal="right" vertical="center"/>
    </xf>
    <xf numFmtId="188" fontId="20" fillId="0" borderId="12" xfId="6" applyNumberFormat="1" applyFont="1" applyBorder="1" applyAlignment="1">
      <alignment horizontal="right" vertical="center"/>
    </xf>
    <xf numFmtId="178" fontId="20" fillId="0" borderId="12" xfId="6" applyNumberFormat="1" applyFont="1" applyBorder="1" applyAlignment="1">
      <alignment horizontal="right" vertical="center"/>
    </xf>
    <xf numFmtId="186" fontId="20" fillId="0" borderId="12" xfId="6" applyNumberFormat="1" applyFont="1" applyBorder="1" applyAlignment="1">
      <alignment horizontal="right" vertical="center"/>
    </xf>
    <xf numFmtId="3" fontId="20" fillId="0" borderId="12" xfId="6" applyNumberFormat="1" applyFont="1" applyBorder="1" applyAlignment="1">
      <alignment horizontal="right" vertical="center"/>
    </xf>
    <xf numFmtId="40" fontId="20" fillId="0" borderId="12" xfId="7" applyNumberFormat="1" applyFont="1" applyFill="1" applyBorder="1" applyAlignment="1">
      <alignment horizontal="right" vertical="center"/>
    </xf>
    <xf numFmtId="0" fontId="20" fillId="0" borderId="0" xfId="6" applyFont="1" applyAlignment="1">
      <alignment horizontal="center" vertical="center"/>
    </xf>
    <xf numFmtId="0" fontId="20" fillId="0" borderId="0" xfId="6" applyFont="1" applyAlignment="1">
      <alignment horizontal="left" vertical="top" wrapText="1"/>
    </xf>
    <xf numFmtId="0" fontId="20" fillId="0" borderId="8" xfId="6" applyFont="1" applyBorder="1" applyAlignment="1">
      <alignment horizontal="left" vertical="top" wrapText="1"/>
    </xf>
    <xf numFmtId="191" fontId="20" fillId="0" borderId="8" xfId="7" applyNumberFormat="1" applyFont="1" applyFill="1" applyBorder="1" applyAlignment="1">
      <alignment horizontal="left" vertical="top" wrapText="1"/>
    </xf>
    <xf numFmtId="0" fontId="21" fillId="0" borderId="8" xfId="6" applyFont="1" applyBorder="1" applyAlignment="1">
      <alignment horizontal="left" vertical="top" wrapText="1"/>
    </xf>
    <xf numFmtId="191" fontId="20" fillId="0" borderId="8" xfId="6" applyNumberFormat="1" applyFont="1" applyBorder="1" applyAlignment="1">
      <alignment horizontal="left" vertical="top" wrapText="1"/>
    </xf>
    <xf numFmtId="0" fontId="20" fillId="0" borderId="8" xfId="6" applyFont="1" applyBorder="1" applyAlignment="1">
      <alignment horizontal="center" vertical="top" wrapText="1"/>
    </xf>
    <xf numFmtId="187" fontId="20" fillId="0" borderId="8" xfId="6" applyNumberFormat="1" applyFont="1" applyBorder="1" applyAlignment="1">
      <alignment horizontal="left" vertical="top" wrapText="1"/>
    </xf>
    <xf numFmtId="0" fontId="21" fillId="0" borderId="8" xfId="6" applyFont="1" applyBorder="1" applyAlignment="1">
      <alignment horizontal="left" vertical="top" wrapText="1" shrinkToFit="1"/>
    </xf>
    <xf numFmtId="0" fontId="22" fillId="0" borderId="8" xfId="6" applyFont="1" applyBorder="1" applyAlignment="1">
      <alignment horizontal="left" vertical="top" wrapText="1"/>
    </xf>
    <xf numFmtId="0" fontId="12" fillId="0" borderId="0" xfId="6" applyFont="1" applyAlignment="1">
      <alignment horizontal="center" vertical="center"/>
    </xf>
    <xf numFmtId="0" fontId="20" fillId="0" borderId="0" xfId="6" applyFont="1" applyAlignment="1">
      <alignment horizontal="center" vertical="center" wrapText="1"/>
    </xf>
    <xf numFmtId="0" fontId="20" fillId="0" borderId="0" xfId="6" applyFont="1" applyAlignment="1">
      <alignment horizontal="right" vertical="center"/>
    </xf>
    <xf numFmtId="40" fontId="20" fillId="0" borderId="12" xfId="6" applyNumberFormat="1" applyFont="1" applyBorder="1" applyAlignment="1">
      <alignment horizontal="right" vertical="center"/>
    </xf>
    <xf numFmtId="189" fontId="20" fillId="0" borderId="12" xfId="6" applyNumberFormat="1" applyFont="1" applyBorder="1" applyAlignment="1">
      <alignment horizontal="right" vertical="center"/>
    </xf>
    <xf numFmtId="177" fontId="20" fillId="0" borderId="12" xfId="6" applyNumberFormat="1" applyFont="1" applyBorder="1" applyAlignment="1">
      <alignment horizontal="right" vertical="center"/>
    </xf>
    <xf numFmtId="183" fontId="20" fillId="0" borderId="12" xfId="6" applyNumberFormat="1" applyFont="1" applyBorder="1" applyAlignment="1">
      <alignment horizontal="right" vertical="center"/>
    </xf>
    <xf numFmtId="179" fontId="20" fillId="0" borderId="12" xfId="6" applyNumberFormat="1" applyFont="1" applyBorder="1" applyAlignment="1">
      <alignment horizontal="right" vertical="center"/>
    </xf>
    <xf numFmtId="185" fontId="20" fillId="0" borderId="12" xfId="6" applyNumberFormat="1" applyFont="1" applyBorder="1" applyAlignment="1">
      <alignment horizontal="right" vertical="center"/>
    </xf>
    <xf numFmtId="38" fontId="20" fillId="0" borderId="12" xfId="6" applyNumberFormat="1" applyFont="1" applyBorder="1" applyAlignment="1">
      <alignment horizontal="right" vertical="center"/>
    </xf>
    <xf numFmtId="182" fontId="20" fillId="0" borderId="12" xfId="6" applyNumberFormat="1" applyFont="1" applyBorder="1" applyAlignment="1">
      <alignment horizontal="right" vertical="center"/>
    </xf>
    <xf numFmtId="2" fontId="12" fillId="0" borderId="0" xfId="6" applyNumberFormat="1" applyFont="1" applyAlignment="1">
      <alignment horizontal="right" vertical="center"/>
    </xf>
    <xf numFmtId="0" fontId="22" fillId="0" borderId="0" xfId="6" applyFont="1" applyAlignment="1">
      <alignment vertical="center"/>
    </xf>
    <xf numFmtId="4" fontId="20" fillId="0" borderId="16" xfId="6" applyNumberFormat="1" applyFont="1" applyBorder="1" applyAlignment="1">
      <alignment vertical="center"/>
    </xf>
    <xf numFmtId="4" fontId="20" fillId="0" borderId="16" xfId="6" applyNumberFormat="1" applyFont="1" applyBorder="1" applyAlignment="1">
      <alignment horizontal="right" vertical="center"/>
    </xf>
    <xf numFmtId="4" fontId="20" fillId="0" borderId="17" xfId="6" applyNumberFormat="1" applyFont="1" applyBorder="1" applyAlignment="1">
      <alignment vertical="center"/>
    </xf>
    <xf numFmtId="2" fontId="20" fillId="0" borderId="16" xfId="6" applyNumberFormat="1" applyFont="1" applyBorder="1" applyAlignment="1">
      <alignment vertical="center"/>
    </xf>
    <xf numFmtId="193" fontId="20" fillId="0" borderId="0" xfId="6" applyNumberFormat="1" applyFont="1" applyAlignment="1">
      <alignment horizontal="right" vertical="center"/>
    </xf>
    <xf numFmtId="194" fontId="20" fillId="0" borderId="0" xfId="7" applyNumberFormat="1" applyFont="1" applyFill="1" applyAlignment="1">
      <alignment horizontal="right" vertical="center"/>
    </xf>
    <xf numFmtId="0" fontId="20" fillId="0" borderId="0" xfId="6" applyFont="1" applyAlignment="1">
      <alignment horizontal="distributed" vertical="center"/>
    </xf>
    <xf numFmtId="193" fontId="20" fillId="21" borderId="15" xfId="6" applyNumberFormat="1" applyFont="1" applyFill="1" applyBorder="1" applyAlignment="1">
      <alignment horizontal="right" vertical="center"/>
    </xf>
    <xf numFmtId="194" fontId="20" fillId="21" borderId="15" xfId="7" applyNumberFormat="1" applyFont="1" applyFill="1" applyBorder="1" applyAlignment="1">
      <alignment horizontal="right" vertical="center"/>
    </xf>
    <xf numFmtId="0" fontId="20" fillId="21" borderId="19" xfId="6" applyFont="1" applyFill="1" applyBorder="1" applyAlignment="1">
      <alignment horizontal="distributed" vertical="center"/>
    </xf>
    <xf numFmtId="0" fontId="20" fillId="0" borderId="0" xfId="6" applyFont="1" applyAlignment="1">
      <alignment horizontal="distributed" vertical="center" wrapText="1"/>
    </xf>
    <xf numFmtId="0" fontId="20" fillId="0" borderId="0" xfId="6" applyFont="1" applyAlignment="1">
      <alignment vertical="center"/>
    </xf>
    <xf numFmtId="40" fontId="20" fillId="0" borderId="16" xfId="7" applyNumberFormat="1" applyFont="1" applyFill="1" applyBorder="1" applyAlignment="1">
      <alignment vertical="center"/>
    </xf>
    <xf numFmtId="38" fontId="20" fillId="0" borderId="16" xfId="7" applyFont="1" applyFill="1" applyBorder="1" applyAlignment="1">
      <alignment vertical="center"/>
    </xf>
    <xf numFmtId="2" fontId="20" fillId="0" borderId="18" xfId="6" applyNumberFormat="1" applyFont="1" applyBorder="1" applyAlignment="1">
      <alignment vertical="center"/>
    </xf>
    <xf numFmtId="38" fontId="20" fillId="0" borderId="18" xfId="7" applyFont="1" applyFill="1" applyBorder="1" applyAlignment="1">
      <alignment vertical="center"/>
    </xf>
    <xf numFmtId="40" fontId="20" fillId="0" borderId="18" xfId="7" applyNumberFormat="1" applyFont="1" applyFill="1" applyBorder="1" applyAlignment="1">
      <alignment vertical="center"/>
    </xf>
    <xf numFmtId="177" fontId="20" fillId="0" borderId="0" xfId="6" applyNumberFormat="1" applyFont="1" applyAlignment="1">
      <alignment horizontal="center" vertical="center"/>
    </xf>
    <xf numFmtId="190" fontId="12" fillId="0" borderId="0" xfId="7" applyNumberFormat="1" applyFont="1" applyFill="1" applyBorder="1" applyAlignment="1">
      <alignment horizontal="right" vertical="center"/>
    </xf>
    <xf numFmtId="40" fontId="12" fillId="0" borderId="0" xfId="6" applyNumberFormat="1" applyFont="1" applyAlignment="1">
      <alignment horizontal="right" vertical="center"/>
    </xf>
    <xf numFmtId="178" fontId="12" fillId="0" borderId="0" xfId="6" applyNumberFormat="1" applyFont="1" applyAlignment="1">
      <alignment horizontal="right" vertical="center"/>
    </xf>
    <xf numFmtId="189" fontId="12" fillId="0" borderId="0" xfId="6" applyNumberFormat="1" applyFont="1" applyAlignment="1">
      <alignment horizontal="right" vertical="center"/>
    </xf>
    <xf numFmtId="183" fontId="12" fillId="0" borderId="0" xfId="6" applyNumberFormat="1" applyFont="1" applyAlignment="1">
      <alignment horizontal="right" vertical="center"/>
    </xf>
    <xf numFmtId="177" fontId="12" fillId="0" borderId="0" xfId="6" applyNumberFormat="1" applyFont="1" applyAlignment="1">
      <alignment horizontal="right" vertical="center"/>
    </xf>
    <xf numFmtId="40" fontId="12" fillId="0" borderId="0" xfId="7" applyNumberFormat="1" applyFont="1" applyFill="1" applyBorder="1" applyAlignment="1">
      <alignment horizontal="right" vertical="center"/>
    </xf>
    <xf numFmtId="179" fontId="12" fillId="0" borderId="0" xfId="6" applyNumberFormat="1" applyFont="1" applyAlignment="1">
      <alignment horizontal="right" vertical="center"/>
    </xf>
    <xf numFmtId="193" fontId="12" fillId="0" borderId="0" xfId="6" applyNumberFormat="1" applyFont="1" applyAlignment="1">
      <alignment horizontal="right" vertical="center"/>
    </xf>
    <xf numFmtId="3" fontId="12" fillId="0" borderId="0" xfId="6" applyNumberFormat="1" applyFont="1" applyAlignment="1">
      <alignment horizontal="right" vertical="center"/>
    </xf>
    <xf numFmtId="185" fontId="12" fillId="0" borderId="0" xfId="6" applyNumberFormat="1" applyFont="1" applyAlignment="1">
      <alignment horizontal="right" vertical="center"/>
    </xf>
    <xf numFmtId="38" fontId="12" fillId="0" borderId="0" xfId="6" applyNumberFormat="1" applyFont="1" applyAlignment="1">
      <alignment horizontal="right" vertical="center"/>
    </xf>
    <xf numFmtId="182" fontId="12" fillId="0" borderId="0" xfId="6" applyNumberFormat="1" applyFont="1" applyAlignment="1">
      <alignment horizontal="right" vertical="center"/>
    </xf>
    <xf numFmtId="177" fontId="12" fillId="0" borderId="0" xfId="6" applyNumberFormat="1" applyFont="1" applyAlignment="1">
      <alignment horizontal="center" vertical="center"/>
    </xf>
    <xf numFmtId="186" fontId="12" fillId="0" borderId="0" xfId="6" applyNumberFormat="1" applyFont="1" applyAlignment="1">
      <alignment horizontal="right" vertical="center"/>
    </xf>
    <xf numFmtId="0" fontId="12" fillId="0" borderId="0" xfId="6" applyFont="1" applyAlignment="1">
      <alignment horizontal="distributed" vertical="center"/>
    </xf>
    <xf numFmtId="0" fontId="42" fillId="0" borderId="0" xfId="6" applyFont="1" applyAlignment="1">
      <alignment horizontal="right" vertical="center"/>
    </xf>
    <xf numFmtId="177" fontId="20" fillId="21" borderId="15" xfId="6" applyNumberFormat="1" applyFont="1" applyFill="1" applyBorder="1" applyAlignment="1">
      <alignment horizontal="center" vertical="center"/>
    </xf>
    <xf numFmtId="178" fontId="20" fillId="0" borderId="16" xfId="6" applyNumberFormat="1" applyFont="1" applyBorder="1" applyAlignment="1">
      <alignment horizontal="right" vertical="center"/>
    </xf>
    <xf numFmtId="193" fontId="20" fillId="0" borderId="12" xfId="6" applyNumberFormat="1" applyFont="1" applyBorder="1" applyAlignment="1">
      <alignment horizontal="right" vertical="center"/>
    </xf>
    <xf numFmtId="0" fontId="20" fillId="0" borderId="12" xfId="6" applyFont="1" applyBorder="1" applyAlignment="1">
      <alignment horizontal="distributed" vertical="center"/>
    </xf>
    <xf numFmtId="0" fontId="20" fillId="0" borderId="12" xfId="6" applyFont="1" applyBorder="1" applyAlignment="1">
      <alignment horizontal="center" vertical="center" wrapText="1"/>
    </xf>
    <xf numFmtId="0" fontId="35" fillId="0" borderId="0" xfId="6" applyFont="1" applyAlignment="1">
      <alignment horizontal="center" vertical="center" wrapText="1"/>
    </xf>
    <xf numFmtId="0" fontId="20" fillId="0" borderId="0" xfId="6" applyFont="1" applyAlignment="1">
      <alignment vertical="top" wrapText="1"/>
    </xf>
    <xf numFmtId="0" fontId="20" fillId="0" borderId="0" xfId="2" applyFont="1" applyAlignment="1">
      <alignment vertical="top" wrapText="1"/>
    </xf>
    <xf numFmtId="0" fontId="20" fillId="0" borderId="8" xfId="6" applyFont="1" applyBorder="1" applyAlignment="1">
      <alignment vertical="top" wrapText="1"/>
    </xf>
    <xf numFmtId="0" fontId="21" fillId="0" borderId="8" xfId="6" applyFont="1" applyBorder="1" applyAlignment="1">
      <alignment vertical="top" wrapText="1"/>
    </xf>
    <xf numFmtId="0" fontId="21" fillId="0" borderId="8" xfId="6" applyFont="1" applyBorder="1" applyAlignment="1">
      <alignment vertical="top" wrapText="1" shrinkToFit="1"/>
    </xf>
    <xf numFmtId="187" fontId="20" fillId="0" borderId="8" xfId="6" applyNumberFormat="1" applyFont="1" applyBorder="1" applyAlignment="1">
      <alignment vertical="top" wrapText="1"/>
    </xf>
    <xf numFmtId="191" fontId="20" fillId="0" borderId="8" xfId="7" applyNumberFormat="1" applyFont="1" applyFill="1" applyBorder="1" applyAlignment="1">
      <alignment vertical="top" wrapText="1"/>
    </xf>
    <xf numFmtId="191" fontId="20" fillId="0" borderId="8" xfId="6" applyNumberFormat="1" applyFont="1" applyBorder="1" applyAlignment="1">
      <alignment vertical="top" wrapText="1"/>
    </xf>
    <xf numFmtId="0" fontId="22" fillId="0" borderId="8" xfId="6" applyFont="1" applyBorder="1" applyAlignment="1">
      <alignment vertical="top" wrapText="1"/>
    </xf>
    <xf numFmtId="2" fontId="12" fillId="0" borderId="12" xfId="6" applyNumberFormat="1" applyFont="1" applyBorder="1" applyAlignment="1">
      <alignment horizontal="right" vertical="center"/>
    </xf>
    <xf numFmtId="40" fontId="12" fillId="0" borderId="12" xfId="7" applyNumberFormat="1" applyFont="1" applyFill="1" applyBorder="1" applyAlignment="1">
      <alignment horizontal="right" vertical="center"/>
    </xf>
    <xf numFmtId="3" fontId="12" fillId="0" borderId="12" xfId="6" applyNumberFormat="1" applyFont="1" applyBorder="1" applyAlignment="1">
      <alignment horizontal="right" vertical="center"/>
    </xf>
    <xf numFmtId="186" fontId="12" fillId="0" borderId="12" xfId="6" applyNumberFormat="1" applyFont="1" applyBorder="1" applyAlignment="1">
      <alignment horizontal="right" vertical="center"/>
    </xf>
    <xf numFmtId="178" fontId="12" fillId="0" borderId="12" xfId="6" applyNumberFormat="1" applyFont="1" applyBorder="1" applyAlignment="1">
      <alignment horizontal="right" vertical="center"/>
    </xf>
    <xf numFmtId="193" fontId="12" fillId="0" borderId="12" xfId="6" applyNumberFormat="1" applyFont="1" applyBorder="1" applyAlignment="1">
      <alignment horizontal="right" vertical="center"/>
    </xf>
    <xf numFmtId="2" fontId="20" fillId="0" borderId="0" xfId="6" applyNumberFormat="1" applyFont="1" applyAlignment="1">
      <alignment vertical="center"/>
    </xf>
    <xf numFmtId="0" fontId="22" fillId="0" borderId="0" xfId="6" applyFont="1" applyAlignment="1">
      <alignment horizontal="right" vertical="center"/>
    </xf>
    <xf numFmtId="4" fontId="20" fillId="0" borderId="0" xfId="6" applyNumberFormat="1" applyFont="1" applyAlignment="1">
      <alignment horizontal="right" vertical="center" shrinkToFit="1"/>
    </xf>
    <xf numFmtId="0" fontId="20" fillId="0" borderId="0" xfId="6" applyFont="1" applyAlignment="1">
      <alignment vertical="center" wrapText="1"/>
    </xf>
    <xf numFmtId="0" fontId="26" fillId="0" borderId="4" xfId="2" applyFont="1" applyBorder="1" applyAlignment="1">
      <alignment horizontal="left" vertical="center" wrapText="1"/>
    </xf>
    <xf numFmtId="176" fontId="0" fillId="18" borderId="10" xfId="0" applyNumberFormat="1" applyFill="1" applyBorder="1" applyAlignment="1">
      <alignment vertical="center" shrinkToFit="1"/>
    </xf>
    <xf numFmtId="187" fontId="11" fillId="18" borderId="10" xfId="0" applyNumberFormat="1" applyFont="1" applyFill="1" applyBorder="1" applyAlignment="1">
      <alignment vertical="center"/>
    </xf>
    <xf numFmtId="0" fontId="9" fillId="22" borderId="0" xfId="6" applyFont="1" applyFill="1" applyAlignment="1">
      <alignment horizontal="right" vertical="center"/>
    </xf>
    <xf numFmtId="190" fontId="12" fillId="0" borderId="17" xfId="7" applyNumberFormat="1" applyFont="1" applyFill="1" applyBorder="1" applyAlignment="1">
      <alignment horizontal="right" vertical="center"/>
    </xf>
    <xf numFmtId="2" fontId="12" fillId="0" borderId="17" xfId="6" applyNumberFormat="1" applyFont="1" applyBorder="1" applyAlignment="1">
      <alignment horizontal="right" vertical="center"/>
    </xf>
    <xf numFmtId="185" fontId="12" fillId="0" borderId="17" xfId="6" applyNumberFormat="1" applyFont="1" applyBorder="1" applyAlignment="1">
      <alignment horizontal="right" vertical="center"/>
    </xf>
    <xf numFmtId="40" fontId="12" fillId="0" borderId="17" xfId="6" applyNumberFormat="1" applyFont="1" applyBorder="1" applyAlignment="1">
      <alignment horizontal="right" vertical="center"/>
    </xf>
    <xf numFmtId="178" fontId="12" fillId="0" borderId="17" xfId="6" applyNumberFormat="1" applyFont="1" applyBorder="1" applyAlignment="1">
      <alignment horizontal="right" vertical="center"/>
    </xf>
    <xf numFmtId="189" fontId="12" fillId="0" borderId="17" xfId="6" applyNumberFormat="1" applyFont="1" applyBorder="1" applyAlignment="1">
      <alignment horizontal="right" vertical="center"/>
    </xf>
    <xf numFmtId="183" fontId="12" fillId="0" borderId="17" xfId="6" applyNumberFormat="1" applyFont="1" applyBorder="1" applyAlignment="1">
      <alignment horizontal="right" vertical="center"/>
    </xf>
    <xf numFmtId="177" fontId="12" fillId="0" borderId="17" xfId="6" applyNumberFormat="1" applyFont="1" applyBorder="1" applyAlignment="1">
      <alignment horizontal="right" vertical="center"/>
    </xf>
    <xf numFmtId="40" fontId="12" fillId="0" borderId="17" xfId="7" applyNumberFormat="1" applyFont="1" applyFill="1" applyBorder="1" applyAlignment="1">
      <alignment horizontal="right" vertical="center"/>
    </xf>
    <xf numFmtId="179" fontId="12" fillId="0" borderId="17" xfId="6" applyNumberFormat="1" applyFont="1" applyBorder="1" applyAlignment="1">
      <alignment horizontal="right" vertical="center"/>
    </xf>
    <xf numFmtId="193" fontId="12" fillId="0" borderId="17" xfId="6" applyNumberFormat="1" applyFont="1" applyBorder="1" applyAlignment="1">
      <alignment horizontal="right" vertical="center"/>
    </xf>
    <xf numFmtId="3" fontId="12" fillId="0" borderId="17" xfId="6" applyNumberFormat="1" applyFont="1" applyBorder="1" applyAlignment="1">
      <alignment horizontal="right" vertical="center"/>
    </xf>
    <xf numFmtId="38" fontId="12" fillId="0" borderId="17" xfId="6" applyNumberFormat="1" applyFont="1" applyBorder="1" applyAlignment="1">
      <alignment horizontal="right" vertical="center"/>
    </xf>
    <xf numFmtId="182" fontId="12" fillId="0" borderId="17" xfId="6" applyNumberFormat="1" applyFont="1" applyBorder="1" applyAlignment="1">
      <alignment horizontal="right" vertical="center"/>
    </xf>
    <xf numFmtId="177" fontId="12" fillId="0" borderId="17" xfId="6" applyNumberFormat="1" applyFont="1" applyBorder="1" applyAlignment="1">
      <alignment horizontal="center" vertical="center"/>
    </xf>
    <xf numFmtId="186" fontId="12" fillId="0" borderId="17" xfId="6" applyNumberFormat="1" applyFont="1" applyBorder="1" applyAlignment="1">
      <alignment horizontal="right" vertical="center"/>
    </xf>
    <xf numFmtId="2" fontId="12" fillId="0" borderId="20" xfId="6" applyNumberFormat="1" applyFont="1" applyBorder="1" applyAlignment="1">
      <alignment horizontal="right" vertical="center"/>
    </xf>
    <xf numFmtId="190" fontId="12" fillId="0" borderId="16" xfId="7" applyNumberFormat="1" applyFont="1" applyFill="1" applyBorder="1" applyAlignment="1">
      <alignment horizontal="right" vertical="center"/>
    </xf>
    <xf numFmtId="2" fontId="12" fillId="0" borderId="16" xfId="6" applyNumberFormat="1" applyFont="1" applyBorder="1" applyAlignment="1">
      <alignment horizontal="right" vertical="center"/>
    </xf>
    <xf numFmtId="185" fontId="12" fillId="0" borderId="16" xfId="6" applyNumberFormat="1" applyFont="1" applyBorder="1" applyAlignment="1">
      <alignment horizontal="right" vertical="center"/>
    </xf>
    <xf numFmtId="40" fontId="12" fillId="0" borderId="16" xfId="6" applyNumberFormat="1" applyFont="1" applyBorder="1" applyAlignment="1">
      <alignment horizontal="right" vertical="center"/>
    </xf>
    <xf numFmtId="178" fontId="12" fillId="0" borderId="16" xfId="6" applyNumberFormat="1" applyFont="1" applyBorder="1" applyAlignment="1">
      <alignment horizontal="right" vertical="center"/>
    </xf>
    <xf numFmtId="189" fontId="12" fillId="0" borderId="16" xfId="6" applyNumberFormat="1" applyFont="1" applyBorder="1" applyAlignment="1">
      <alignment horizontal="right" vertical="center"/>
    </xf>
    <xf numFmtId="183" fontId="12" fillId="0" borderId="16" xfId="6" applyNumberFormat="1" applyFont="1" applyBorder="1" applyAlignment="1">
      <alignment horizontal="right" vertical="center"/>
    </xf>
    <xf numFmtId="177" fontId="12" fillId="0" borderId="16" xfId="6" applyNumberFormat="1" applyFont="1" applyBorder="1" applyAlignment="1">
      <alignment horizontal="right" vertical="center"/>
    </xf>
    <xf numFmtId="40" fontId="12" fillId="0" borderId="16" xfId="7" applyNumberFormat="1" applyFont="1" applyFill="1" applyBorder="1" applyAlignment="1">
      <alignment horizontal="right" vertical="center"/>
    </xf>
    <xf numFmtId="179" fontId="12" fillId="0" borderId="16" xfId="6" applyNumberFormat="1" applyFont="1" applyBorder="1" applyAlignment="1">
      <alignment horizontal="right" vertical="center"/>
    </xf>
    <xf numFmtId="193" fontId="12" fillId="0" borderId="16" xfId="6" applyNumberFormat="1" applyFont="1" applyBorder="1" applyAlignment="1">
      <alignment horizontal="right" vertical="center"/>
    </xf>
    <xf numFmtId="3" fontId="12" fillId="0" borderId="16" xfId="6" applyNumberFormat="1" applyFont="1" applyBorder="1" applyAlignment="1">
      <alignment horizontal="right" vertical="center"/>
    </xf>
    <xf numFmtId="38" fontId="12" fillId="0" borderId="16" xfId="6" applyNumberFormat="1" applyFont="1" applyBorder="1" applyAlignment="1">
      <alignment horizontal="right" vertical="center"/>
    </xf>
    <xf numFmtId="182" fontId="12" fillId="0" borderId="16" xfId="6" applyNumberFormat="1" applyFont="1" applyBorder="1" applyAlignment="1">
      <alignment horizontal="right" vertical="center"/>
    </xf>
    <xf numFmtId="177" fontId="12" fillId="0" borderId="16" xfId="6" applyNumberFormat="1" applyFont="1" applyBorder="1" applyAlignment="1">
      <alignment horizontal="center" vertical="center"/>
    </xf>
    <xf numFmtId="186" fontId="12" fillId="0" borderId="16" xfId="6" applyNumberFormat="1" applyFont="1" applyBorder="1" applyAlignment="1">
      <alignment horizontal="right" vertical="center"/>
    </xf>
    <xf numFmtId="2" fontId="12" fillId="0" borderId="21" xfId="6" applyNumberFormat="1" applyFont="1" applyBorder="1" applyAlignment="1">
      <alignment horizontal="right" vertical="center"/>
    </xf>
    <xf numFmtId="0" fontId="9" fillId="22" borderId="0" xfId="6" applyFont="1" applyFill="1" applyAlignment="1">
      <alignment vertical="center"/>
    </xf>
    <xf numFmtId="2" fontId="12" fillId="0" borderId="16" xfId="6" quotePrefix="1" applyNumberFormat="1" applyFont="1" applyBorder="1" applyAlignment="1">
      <alignment horizontal="right" vertical="center"/>
    </xf>
    <xf numFmtId="0" fontId="42" fillId="22" borderId="0" xfId="6" applyFont="1" applyFill="1" applyAlignment="1">
      <alignment horizontal="right" vertical="center"/>
    </xf>
    <xf numFmtId="190" fontId="12" fillId="0" borderId="22" xfId="7" applyNumberFormat="1" applyFont="1" applyFill="1" applyBorder="1" applyAlignment="1">
      <alignment horizontal="right" vertical="center"/>
    </xf>
    <xf numFmtId="2" fontId="12" fillId="0" borderId="22" xfId="6" applyNumberFormat="1" applyFont="1" applyBorder="1" applyAlignment="1">
      <alignment horizontal="right" vertical="center"/>
    </xf>
    <xf numFmtId="185" fontId="12" fillId="0" borderId="22" xfId="6" applyNumberFormat="1" applyFont="1" applyBorder="1" applyAlignment="1">
      <alignment horizontal="right" vertical="center"/>
    </xf>
    <xf numFmtId="40" fontId="12" fillId="0" borderId="22" xfId="6" applyNumberFormat="1" applyFont="1" applyBorder="1" applyAlignment="1">
      <alignment horizontal="right" vertical="center"/>
    </xf>
    <xf numFmtId="178" fontId="12" fillId="0" borderId="22" xfId="6" applyNumberFormat="1" applyFont="1" applyBorder="1" applyAlignment="1">
      <alignment horizontal="right" vertical="center"/>
    </xf>
    <xf numFmtId="189" fontId="12" fillId="0" borderId="22" xfId="6" applyNumberFormat="1" applyFont="1" applyBorder="1" applyAlignment="1">
      <alignment horizontal="right" vertical="center"/>
    </xf>
    <xf numFmtId="183" fontId="12" fillId="0" borderId="22" xfId="6" applyNumberFormat="1" applyFont="1" applyBorder="1" applyAlignment="1">
      <alignment horizontal="right" vertical="center"/>
    </xf>
    <xf numFmtId="177" fontId="12" fillId="0" borderId="22" xfId="6" applyNumberFormat="1" applyFont="1" applyBorder="1" applyAlignment="1">
      <alignment horizontal="right" vertical="center"/>
    </xf>
    <xf numFmtId="40" fontId="12" fillId="0" borderId="22" xfId="7" applyNumberFormat="1" applyFont="1" applyFill="1" applyBorder="1" applyAlignment="1">
      <alignment horizontal="right" vertical="center"/>
    </xf>
    <xf numFmtId="179" fontId="12" fillId="0" borderId="22" xfId="6" applyNumberFormat="1" applyFont="1" applyBorder="1" applyAlignment="1">
      <alignment horizontal="right" vertical="center"/>
    </xf>
    <xf numFmtId="193" fontId="12" fillId="0" borderId="22" xfId="6" applyNumberFormat="1" applyFont="1" applyBorder="1" applyAlignment="1">
      <alignment horizontal="right" vertical="center"/>
    </xf>
    <xf numFmtId="3" fontId="12" fillId="0" borderId="22" xfId="6" applyNumberFormat="1" applyFont="1" applyBorder="1" applyAlignment="1">
      <alignment horizontal="right" vertical="center"/>
    </xf>
    <xf numFmtId="38" fontId="12" fillId="0" borderId="22" xfId="6" applyNumberFormat="1" applyFont="1" applyBorder="1" applyAlignment="1">
      <alignment horizontal="right" vertical="center"/>
    </xf>
    <xf numFmtId="182" fontId="12" fillId="0" borderId="22" xfId="6" applyNumberFormat="1" applyFont="1" applyBorder="1" applyAlignment="1">
      <alignment horizontal="right" vertical="center"/>
    </xf>
    <xf numFmtId="177" fontId="12" fillId="0" borderId="22" xfId="6" applyNumberFormat="1" applyFont="1" applyBorder="1" applyAlignment="1">
      <alignment horizontal="center" vertical="center"/>
    </xf>
    <xf numFmtId="186" fontId="12" fillId="0" borderId="22" xfId="6" applyNumberFormat="1" applyFont="1" applyBorder="1" applyAlignment="1">
      <alignment horizontal="right" vertical="center"/>
    </xf>
    <xf numFmtId="2" fontId="12" fillId="0" borderId="23" xfId="6" applyNumberFormat="1" applyFont="1" applyBorder="1" applyAlignment="1">
      <alignment horizontal="right" vertical="center"/>
    </xf>
    <xf numFmtId="0" fontId="21" fillId="0" borderId="0" xfId="6" applyFont="1" applyAlignment="1">
      <alignment horizontal="left" vertical="top" wrapText="1"/>
    </xf>
    <xf numFmtId="0" fontId="21" fillId="0" borderId="0" xfId="6" applyFont="1" applyAlignment="1">
      <alignment horizontal="left" vertical="top" wrapText="1" shrinkToFit="1"/>
    </xf>
    <xf numFmtId="187" fontId="20" fillId="0" borderId="0" xfId="6" applyNumberFormat="1" applyFont="1" applyAlignment="1">
      <alignment horizontal="left" vertical="top" wrapText="1"/>
    </xf>
    <xf numFmtId="191" fontId="20" fillId="0" borderId="0" xfId="6" applyNumberFormat="1" applyFont="1" applyAlignment="1">
      <alignment horizontal="left" vertical="top" wrapText="1"/>
    </xf>
    <xf numFmtId="0" fontId="20" fillId="0" borderId="0" xfId="6" applyFont="1" applyAlignment="1">
      <alignment horizontal="center" vertical="top" wrapText="1"/>
    </xf>
    <xf numFmtId="0" fontId="22" fillId="0" borderId="0" xfId="6" applyFont="1" applyAlignment="1">
      <alignment horizontal="left" vertical="top" wrapText="1"/>
    </xf>
    <xf numFmtId="0" fontId="9" fillId="0" borderId="0" xfId="6" applyFont="1" applyAlignment="1">
      <alignment vertical="center" wrapText="1"/>
    </xf>
    <xf numFmtId="0" fontId="4" fillId="0" borderId="0" xfId="6" applyAlignment="1">
      <alignment vertical="center"/>
    </xf>
    <xf numFmtId="6" fontId="12" fillId="0" borderId="0" xfId="41" applyFont="1" applyFill="1" applyAlignment="1">
      <alignment vertical="center"/>
    </xf>
    <xf numFmtId="0" fontId="12" fillId="22" borderId="0" xfId="6" applyFont="1" applyFill="1" applyAlignment="1">
      <alignment horizontal="center" vertical="center"/>
    </xf>
    <xf numFmtId="0" fontId="29" fillId="0" borderId="4" xfId="5" applyFont="1" applyBorder="1" applyAlignment="1">
      <alignment horizontal="left" vertical="center" shrinkToFit="1"/>
    </xf>
    <xf numFmtId="0" fontId="37" fillId="0" borderId="4" xfId="2" applyFont="1" applyBorder="1" applyAlignment="1">
      <alignment horizontal="left" vertical="center" wrapText="1" shrinkToFit="1"/>
    </xf>
    <xf numFmtId="0" fontId="37" fillId="0" borderId="4" xfId="2" applyFont="1" applyBorder="1" applyAlignment="1">
      <alignment horizontal="center" vertical="center"/>
    </xf>
    <xf numFmtId="0" fontId="26" fillId="0" borderId="13" xfId="2" applyFont="1" applyBorder="1" applyAlignment="1">
      <alignment horizontal="center" vertical="center"/>
    </xf>
    <xf numFmtId="0" fontId="26" fillId="0" borderId="14" xfId="2" applyFont="1" applyBorder="1" applyAlignment="1">
      <alignment horizontal="center" vertical="center"/>
    </xf>
    <xf numFmtId="0" fontId="26" fillId="0" borderId="14" xfId="2" applyFont="1" applyBorder="1" applyAlignment="1">
      <alignment horizontal="center" vertical="center" textRotation="255"/>
    </xf>
    <xf numFmtId="0" fontId="26" fillId="0" borderId="5" xfId="2" applyFont="1" applyBorder="1" applyAlignment="1">
      <alignment horizontal="center" vertical="center" textRotation="255"/>
    </xf>
    <xf numFmtId="0" fontId="26" fillId="0" borderId="13" xfId="4" applyFont="1" applyBorder="1" applyAlignment="1">
      <alignment horizontal="center" vertical="center" textRotation="255"/>
    </xf>
    <xf numFmtId="0" fontId="26" fillId="0" borderId="14" xfId="4" applyFont="1" applyBorder="1" applyAlignment="1">
      <alignment horizontal="center" vertical="center" textRotation="255"/>
    </xf>
    <xf numFmtId="0" fontId="26" fillId="0" borderId="5" xfId="4" applyFont="1" applyBorder="1" applyAlignment="1">
      <alignment horizontal="center" vertical="center" textRotation="255"/>
    </xf>
    <xf numFmtId="0" fontId="26" fillId="0" borderId="13" xfId="4" applyFont="1" applyBorder="1" applyAlignment="1">
      <alignment horizontal="center" vertical="center" textRotation="255" shrinkToFit="1"/>
    </xf>
    <xf numFmtId="0" fontId="26" fillId="0" borderId="14" xfId="4" applyFont="1" applyBorder="1" applyAlignment="1">
      <alignment horizontal="center" vertical="center" textRotation="255" shrinkToFit="1"/>
    </xf>
    <xf numFmtId="0" fontId="26" fillId="0" borderId="5" xfId="4" applyFont="1" applyBorder="1" applyAlignment="1">
      <alignment horizontal="center" vertical="center" textRotation="255" shrinkToFit="1"/>
    </xf>
    <xf numFmtId="0" fontId="43" fillId="0" borderId="5" xfId="0" applyFont="1" applyBorder="1" applyAlignment="1">
      <alignment horizontal="center" vertical="center" textRotation="255"/>
    </xf>
    <xf numFmtId="0" fontId="43" fillId="0" borderId="4" xfId="0" applyFont="1" applyBorder="1" applyAlignment="1">
      <alignment horizontal="center" vertical="center" textRotation="255"/>
    </xf>
    <xf numFmtId="0" fontId="26" fillId="0" borderId="4" xfId="2" applyFont="1" applyBorder="1" applyAlignment="1">
      <alignment horizontal="center" vertical="center" textRotation="255"/>
    </xf>
    <xf numFmtId="0" fontId="26" fillId="0" borderId="4" xfId="4" applyFont="1" applyBorder="1" applyAlignment="1">
      <alignment horizontal="center" vertical="center" textRotation="255"/>
    </xf>
    <xf numFmtId="0" fontId="43" fillId="0" borderId="13" xfId="0" applyFont="1" applyBorder="1" applyAlignment="1">
      <alignment horizontal="center" vertical="center" textRotation="255"/>
    </xf>
    <xf numFmtId="0" fontId="43" fillId="0" borderId="14" xfId="0" applyFont="1" applyBorder="1" applyAlignment="1">
      <alignment horizontal="center" vertical="center" textRotation="255"/>
    </xf>
    <xf numFmtId="0" fontId="26" fillId="0" borderId="13" xfId="2" applyFont="1" applyBorder="1" applyAlignment="1">
      <alignment horizontal="center" vertical="center" textRotation="255"/>
    </xf>
    <xf numFmtId="0" fontId="10" fillId="0" borderId="1" xfId="0" applyFont="1" applyBorder="1" applyAlignment="1">
      <alignment vertical="center" shrinkToFit="1"/>
    </xf>
    <xf numFmtId="0" fontId="14" fillId="0" borderId="0" xfId="0" applyFont="1" applyAlignment="1">
      <alignment horizontal="left" vertical="center" wrapText="1"/>
    </xf>
    <xf numFmtId="0" fontId="12" fillId="0" borderId="0" xfId="6" applyFont="1" applyAlignment="1">
      <alignment horizontal="left" vertical="center"/>
    </xf>
    <xf numFmtId="0" fontId="4" fillId="0" borderId="0" xfId="6" applyAlignment="1">
      <alignment horizontal="left" vertical="center"/>
    </xf>
    <xf numFmtId="0" fontId="9" fillId="0" borderId="0" xfId="6" applyFont="1" applyAlignment="1">
      <alignment horizontal="left" vertical="center"/>
    </xf>
    <xf numFmtId="6" fontId="12" fillId="0" borderId="0" xfId="41" applyFont="1" applyFill="1" applyAlignment="1">
      <alignment horizontal="left" vertical="center"/>
    </xf>
    <xf numFmtId="0" fontId="12" fillId="0" borderId="0" xfId="6" applyFont="1" applyAlignment="1">
      <alignment horizontal="center" vertical="center"/>
    </xf>
    <xf numFmtId="2" fontId="20" fillId="0" borderId="0" xfId="6" applyNumberFormat="1" applyFont="1" applyAlignment="1">
      <alignment horizontal="right" vertical="center" shrinkToFit="1"/>
    </xf>
    <xf numFmtId="193" fontId="20" fillId="0" borderId="0" xfId="6" applyNumberFormat="1" applyFont="1" applyAlignment="1">
      <alignment horizontal="right" vertical="center" shrinkToFit="1"/>
    </xf>
    <xf numFmtId="188" fontId="20" fillId="0" borderId="0" xfId="6" applyNumberFormat="1" applyFont="1" applyAlignment="1">
      <alignment horizontal="right" vertical="center" shrinkToFit="1"/>
    </xf>
    <xf numFmtId="184" fontId="20" fillId="0" borderId="0" xfId="6" applyNumberFormat="1" applyFont="1" applyAlignment="1">
      <alignment horizontal="right" vertical="center" shrinkToFit="1"/>
    </xf>
    <xf numFmtId="40" fontId="20" fillId="0" borderId="0" xfId="7" applyNumberFormat="1" applyFont="1" applyFill="1" applyBorder="1" applyAlignment="1">
      <alignment horizontal="right" vertical="center" shrinkToFit="1"/>
    </xf>
    <xf numFmtId="182" fontId="20" fillId="0" borderId="0" xfId="6" applyNumberFormat="1" applyFont="1" applyAlignment="1">
      <alignment horizontal="right" vertical="center" shrinkToFit="1"/>
    </xf>
    <xf numFmtId="178" fontId="20" fillId="0" borderId="0" xfId="7" applyNumberFormat="1" applyFont="1" applyFill="1" applyBorder="1" applyAlignment="1">
      <alignment horizontal="right" vertical="center" shrinkToFit="1"/>
    </xf>
    <xf numFmtId="40" fontId="20" fillId="0" borderId="0" xfId="7" applyNumberFormat="1" applyFont="1" applyFill="1" applyAlignment="1">
      <alignment horizontal="right" vertical="center" shrinkToFit="1"/>
    </xf>
    <xf numFmtId="177" fontId="20" fillId="0" borderId="0" xfId="6" applyNumberFormat="1" applyFont="1" applyAlignment="1">
      <alignment horizontal="right" vertical="center" shrinkToFit="1"/>
    </xf>
    <xf numFmtId="178" fontId="20" fillId="0" borderId="0" xfId="6" applyNumberFormat="1" applyFont="1" applyAlignment="1">
      <alignment horizontal="right" vertical="center" shrinkToFit="1"/>
    </xf>
    <xf numFmtId="189" fontId="20" fillId="0" borderId="0" xfId="6" applyNumberFormat="1" applyFont="1" applyAlignment="1">
      <alignment horizontal="right" vertical="center" shrinkToFit="1"/>
    </xf>
    <xf numFmtId="181" fontId="20" fillId="0" borderId="0" xfId="6" applyNumberFormat="1" applyFont="1" applyAlignment="1">
      <alignment horizontal="right" vertical="center" shrinkToFit="1"/>
    </xf>
    <xf numFmtId="180" fontId="20" fillId="0" borderId="0" xfId="6" applyNumberFormat="1" applyFont="1" applyAlignment="1">
      <alignment horizontal="right" vertical="center" shrinkToFit="1"/>
    </xf>
    <xf numFmtId="190" fontId="20" fillId="0" borderId="0" xfId="7" applyNumberFormat="1" applyFont="1" applyFill="1" applyAlignment="1">
      <alignment horizontal="right" vertical="center" shrinkToFit="1"/>
    </xf>
    <xf numFmtId="194" fontId="20" fillId="0" borderId="0" xfId="7" applyNumberFormat="1" applyFont="1" applyFill="1" applyAlignment="1">
      <alignment horizontal="right" vertical="center" shrinkToFit="1"/>
    </xf>
    <xf numFmtId="179" fontId="20" fillId="0" borderId="0" xfId="6" applyNumberFormat="1" applyFont="1" applyAlignment="1">
      <alignment horizontal="right" vertical="center" shrinkToFit="1"/>
    </xf>
    <xf numFmtId="190" fontId="12" fillId="0" borderId="17" xfId="7" applyNumberFormat="1" applyFont="1" applyFill="1" applyBorder="1" applyAlignment="1">
      <alignment horizontal="right" vertical="center" shrinkToFit="1"/>
    </xf>
    <xf numFmtId="2" fontId="12" fillId="0" borderId="17" xfId="6" applyNumberFormat="1" applyFont="1" applyBorder="1" applyAlignment="1">
      <alignment horizontal="right" vertical="center" shrinkToFit="1"/>
    </xf>
    <xf numFmtId="185" fontId="12" fillId="0" borderId="17" xfId="6" applyNumberFormat="1" applyFont="1" applyBorder="1" applyAlignment="1">
      <alignment horizontal="right" vertical="center" shrinkToFit="1"/>
    </xf>
    <xf numFmtId="40" fontId="12" fillId="0" borderId="17" xfId="6" applyNumberFormat="1" applyFont="1" applyBorder="1" applyAlignment="1">
      <alignment horizontal="right" vertical="center" shrinkToFit="1"/>
    </xf>
    <xf numFmtId="178" fontId="12" fillId="0" borderId="17" xfId="6" applyNumberFormat="1" applyFont="1" applyBorder="1" applyAlignment="1">
      <alignment horizontal="right" vertical="center" shrinkToFit="1"/>
    </xf>
    <xf numFmtId="189" fontId="12" fillId="0" borderId="17" xfId="6" applyNumberFormat="1" applyFont="1" applyBorder="1" applyAlignment="1">
      <alignment horizontal="right" vertical="center" shrinkToFit="1"/>
    </xf>
    <xf numFmtId="183" fontId="12" fillId="0" borderId="17" xfId="6" applyNumberFormat="1" applyFont="1" applyBorder="1" applyAlignment="1">
      <alignment horizontal="right" vertical="center" shrinkToFit="1"/>
    </xf>
    <xf numFmtId="177" fontId="12" fillId="0" borderId="17" xfId="6" applyNumberFormat="1" applyFont="1" applyBorder="1" applyAlignment="1">
      <alignment horizontal="right" vertical="center" shrinkToFit="1"/>
    </xf>
    <xf numFmtId="40" fontId="12" fillId="0" borderId="17" xfId="7" applyNumberFormat="1" applyFont="1" applyFill="1" applyBorder="1" applyAlignment="1">
      <alignment horizontal="right" vertical="center" shrinkToFit="1"/>
    </xf>
    <xf numFmtId="179" fontId="12" fillId="0" borderId="17" xfId="6" applyNumberFormat="1" applyFont="1" applyBorder="1" applyAlignment="1">
      <alignment horizontal="right" vertical="center" shrinkToFit="1"/>
    </xf>
    <xf numFmtId="193" fontId="12" fillId="0" borderId="17" xfId="6" applyNumberFormat="1" applyFont="1" applyBorder="1" applyAlignment="1">
      <alignment horizontal="right" vertical="center" shrinkToFit="1"/>
    </xf>
    <xf numFmtId="3" fontId="12" fillId="0" borderId="17" xfId="6" applyNumberFormat="1" applyFont="1" applyBorder="1" applyAlignment="1">
      <alignment horizontal="right" vertical="center" shrinkToFit="1"/>
    </xf>
    <xf numFmtId="38" fontId="12" fillId="0" borderId="17" xfId="6" applyNumberFormat="1" applyFont="1" applyBorder="1" applyAlignment="1">
      <alignment horizontal="right" vertical="center" shrinkToFit="1"/>
    </xf>
    <xf numFmtId="182" fontId="12" fillId="0" borderId="17" xfId="6" applyNumberFormat="1" applyFont="1" applyBorder="1" applyAlignment="1">
      <alignment horizontal="right" vertical="center" shrinkToFit="1"/>
    </xf>
    <xf numFmtId="177" fontId="12" fillId="0" borderId="17" xfId="6" applyNumberFormat="1" applyFont="1" applyBorder="1" applyAlignment="1">
      <alignment horizontal="center" vertical="center" shrinkToFit="1"/>
    </xf>
    <xf numFmtId="186" fontId="12" fillId="0" borderId="17" xfId="6" applyNumberFormat="1" applyFont="1" applyBorder="1" applyAlignment="1">
      <alignment horizontal="right" vertical="center" shrinkToFit="1"/>
    </xf>
    <xf numFmtId="2" fontId="12" fillId="0" borderId="20" xfId="6" applyNumberFormat="1" applyFont="1" applyBorder="1" applyAlignment="1">
      <alignment horizontal="right" vertical="center" shrinkToFit="1"/>
    </xf>
    <xf numFmtId="190" fontId="12" fillId="0" borderId="16" xfId="7" applyNumberFormat="1" applyFont="1" applyFill="1" applyBorder="1" applyAlignment="1">
      <alignment horizontal="right" vertical="center" shrinkToFit="1"/>
    </xf>
    <xf numFmtId="2" fontId="12" fillId="0" borderId="16" xfId="6" applyNumberFormat="1" applyFont="1" applyBorder="1" applyAlignment="1">
      <alignment horizontal="right" vertical="center" shrinkToFit="1"/>
    </xf>
    <xf numFmtId="185" fontId="12" fillId="0" borderId="16" xfId="6" applyNumberFormat="1" applyFont="1" applyBorder="1" applyAlignment="1">
      <alignment horizontal="right" vertical="center" shrinkToFit="1"/>
    </xf>
    <xf numFmtId="40" fontId="12" fillId="0" borderId="16" xfId="6" applyNumberFormat="1" applyFont="1" applyBorder="1" applyAlignment="1">
      <alignment horizontal="right" vertical="center" shrinkToFit="1"/>
    </xf>
    <xf numFmtId="178" fontId="12" fillId="0" borderId="16" xfId="6" applyNumberFormat="1" applyFont="1" applyBorder="1" applyAlignment="1">
      <alignment horizontal="right" vertical="center" shrinkToFit="1"/>
    </xf>
    <xf numFmtId="189" fontId="12" fillId="0" borderId="16" xfId="6" applyNumberFormat="1" applyFont="1" applyBorder="1" applyAlignment="1">
      <alignment horizontal="right" vertical="center" shrinkToFit="1"/>
    </xf>
    <xf numFmtId="183" fontId="12" fillId="0" borderId="16" xfId="6" applyNumberFormat="1" applyFont="1" applyBorder="1" applyAlignment="1">
      <alignment horizontal="right" vertical="center" shrinkToFit="1"/>
    </xf>
    <xf numFmtId="177" fontId="12" fillId="0" borderId="16" xfId="6" applyNumberFormat="1" applyFont="1" applyBorder="1" applyAlignment="1">
      <alignment horizontal="right" vertical="center" shrinkToFit="1"/>
    </xf>
    <xf numFmtId="40" fontId="12" fillId="0" borderId="16" xfId="7" applyNumberFormat="1" applyFont="1" applyFill="1" applyBorder="1" applyAlignment="1">
      <alignment horizontal="right" vertical="center" shrinkToFit="1"/>
    </xf>
    <xf numFmtId="179" fontId="12" fillId="0" borderId="16" xfId="6" applyNumberFormat="1" applyFont="1" applyBorder="1" applyAlignment="1">
      <alignment horizontal="right" vertical="center" shrinkToFit="1"/>
    </xf>
    <xf numFmtId="193" fontId="12" fillId="0" borderId="16" xfId="6" applyNumberFormat="1" applyFont="1" applyBorder="1" applyAlignment="1">
      <alignment horizontal="right" vertical="center" shrinkToFit="1"/>
    </xf>
    <xf numFmtId="3" fontId="12" fillId="0" borderId="16" xfId="6" applyNumberFormat="1" applyFont="1" applyBorder="1" applyAlignment="1">
      <alignment horizontal="right" vertical="center" shrinkToFit="1"/>
    </xf>
    <xf numFmtId="38" fontId="12" fillId="0" borderId="16" xfId="6" applyNumberFormat="1" applyFont="1" applyBorder="1" applyAlignment="1">
      <alignment horizontal="right" vertical="center" shrinkToFit="1"/>
    </xf>
    <xf numFmtId="182" fontId="12" fillId="0" borderId="16" xfId="6" applyNumberFormat="1" applyFont="1" applyBorder="1" applyAlignment="1">
      <alignment horizontal="right" vertical="center" shrinkToFit="1"/>
    </xf>
    <xf numFmtId="177" fontId="12" fillId="0" borderId="16" xfId="6" applyNumberFormat="1" applyFont="1" applyBorder="1" applyAlignment="1">
      <alignment horizontal="center" vertical="center" shrinkToFit="1"/>
    </xf>
    <xf numFmtId="186" fontId="12" fillId="0" borderId="16" xfId="6" applyNumberFormat="1" applyFont="1" applyBorder="1" applyAlignment="1">
      <alignment horizontal="right" vertical="center" shrinkToFit="1"/>
    </xf>
    <xf numFmtId="2" fontId="12" fillId="0" borderId="21" xfId="6" applyNumberFormat="1" applyFont="1" applyBorder="1" applyAlignment="1">
      <alignment horizontal="right" vertical="center" shrinkToFit="1"/>
    </xf>
    <xf numFmtId="196" fontId="12" fillId="0" borderId="16" xfId="6" applyNumberFormat="1" applyFont="1" applyBorder="1" applyAlignment="1">
      <alignment horizontal="right" vertical="center" shrinkToFit="1"/>
    </xf>
    <xf numFmtId="190" fontId="12" fillId="0" borderId="22" xfId="7" applyNumberFormat="1" applyFont="1" applyFill="1" applyBorder="1" applyAlignment="1">
      <alignment horizontal="right" vertical="center" shrinkToFit="1"/>
    </xf>
    <xf numFmtId="2" fontId="12" fillId="0" borderId="22" xfId="6" applyNumberFormat="1" applyFont="1" applyBorder="1" applyAlignment="1">
      <alignment horizontal="right" vertical="center" shrinkToFit="1"/>
    </xf>
    <xf numFmtId="185" fontId="12" fillId="0" borderId="22" xfId="6" applyNumberFormat="1" applyFont="1" applyBorder="1" applyAlignment="1">
      <alignment horizontal="right" vertical="center" shrinkToFit="1"/>
    </xf>
    <xf numFmtId="40" fontId="12" fillId="0" borderId="22" xfId="6" applyNumberFormat="1" applyFont="1" applyBorder="1" applyAlignment="1">
      <alignment horizontal="right" vertical="center" shrinkToFit="1"/>
    </xf>
    <xf numFmtId="178" fontId="12" fillId="0" borderId="22" xfId="6" applyNumberFormat="1" applyFont="1" applyBorder="1" applyAlignment="1">
      <alignment horizontal="right" vertical="center" shrinkToFit="1"/>
    </xf>
    <xf numFmtId="189" fontId="12" fillId="0" borderId="22" xfId="6" applyNumberFormat="1" applyFont="1" applyBorder="1" applyAlignment="1">
      <alignment horizontal="right" vertical="center" shrinkToFit="1"/>
    </xf>
    <xf numFmtId="183" fontId="12" fillId="0" borderId="22" xfId="6" applyNumberFormat="1" applyFont="1" applyBorder="1" applyAlignment="1">
      <alignment horizontal="right" vertical="center" shrinkToFit="1"/>
    </xf>
    <xf numFmtId="177" fontId="12" fillId="0" borderId="22" xfId="6" applyNumberFormat="1" applyFont="1" applyBorder="1" applyAlignment="1">
      <alignment horizontal="right" vertical="center" shrinkToFit="1"/>
    </xf>
    <xf numFmtId="40" fontId="12" fillId="0" borderId="22" xfId="7" applyNumberFormat="1" applyFont="1" applyFill="1" applyBorder="1" applyAlignment="1">
      <alignment horizontal="right" vertical="center" shrinkToFit="1"/>
    </xf>
    <xf numFmtId="179" fontId="12" fillId="0" borderId="22" xfId="6" applyNumberFormat="1" applyFont="1" applyBorder="1" applyAlignment="1">
      <alignment horizontal="right" vertical="center" shrinkToFit="1"/>
    </xf>
    <xf numFmtId="193" fontId="12" fillId="0" borderId="22" xfId="6" applyNumberFormat="1" applyFont="1" applyBorder="1" applyAlignment="1">
      <alignment horizontal="right" vertical="center" shrinkToFit="1"/>
    </xf>
    <xf numFmtId="3" fontId="12" fillId="0" borderId="22" xfId="6" applyNumberFormat="1" applyFont="1" applyBorder="1" applyAlignment="1">
      <alignment horizontal="right" vertical="center" shrinkToFit="1"/>
    </xf>
    <xf numFmtId="38" fontId="12" fillId="0" borderId="22" xfId="6" applyNumberFormat="1" applyFont="1" applyBorder="1" applyAlignment="1">
      <alignment horizontal="right" vertical="center" shrinkToFit="1"/>
    </xf>
    <xf numFmtId="182" fontId="12" fillId="0" borderId="22" xfId="6" applyNumberFormat="1" applyFont="1" applyBorder="1" applyAlignment="1">
      <alignment horizontal="right" vertical="center" shrinkToFit="1"/>
    </xf>
    <xf numFmtId="177" fontId="12" fillId="0" borderId="22" xfId="6" applyNumberFormat="1" applyFont="1" applyBorder="1" applyAlignment="1">
      <alignment horizontal="center" vertical="center" shrinkToFit="1"/>
    </xf>
    <xf numFmtId="186" fontId="12" fillId="0" borderId="22" xfId="6" applyNumberFormat="1" applyFont="1" applyBorder="1" applyAlignment="1">
      <alignment horizontal="right" vertical="center" shrinkToFit="1"/>
    </xf>
    <xf numFmtId="2" fontId="12" fillId="0" borderId="23" xfId="6" applyNumberFormat="1" applyFont="1" applyBorder="1" applyAlignment="1">
      <alignment horizontal="right" vertical="center" shrinkToFit="1"/>
    </xf>
    <xf numFmtId="0" fontId="35" fillId="0" borderId="0" xfId="6" applyFont="1" applyAlignment="1">
      <alignment vertical="center"/>
    </xf>
    <xf numFmtId="0" fontId="20" fillId="0" borderId="0" xfId="6" applyFont="1" applyBorder="1" applyAlignment="1">
      <alignment horizontal="left" vertical="top" wrapText="1"/>
    </xf>
    <xf numFmtId="0" fontId="21" fillId="0" borderId="0" xfId="6" applyFont="1" applyBorder="1" applyAlignment="1">
      <alignment horizontal="left" vertical="top" wrapText="1"/>
    </xf>
    <xf numFmtId="0" fontId="21" fillId="0" borderId="0" xfId="6" applyFont="1" applyBorder="1" applyAlignment="1">
      <alignment horizontal="left" vertical="top" wrapText="1" shrinkToFit="1"/>
    </xf>
    <xf numFmtId="187" fontId="20" fillId="0" borderId="0" xfId="6" applyNumberFormat="1" applyFont="1" applyBorder="1" applyAlignment="1">
      <alignment horizontal="left" vertical="top" wrapText="1"/>
    </xf>
    <xf numFmtId="191" fontId="20" fillId="0" borderId="0" xfId="6" applyNumberFormat="1" applyFont="1" applyBorder="1" applyAlignment="1">
      <alignment horizontal="left" vertical="top" wrapText="1"/>
    </xf>
    <xf numFmtId="0" fontId="20" fillId="0" borderId="0" xfId="6" applyFont="1" applyBorder="1" applyAlignment="1">
      <alignment horizontal="center" vertical="top" wrapText="1"/>
    </xf>
    <xf numFmtId="0" fontId="22" fillId="0" borderId="0" xfId="6" applyFont="1" applyBorder="1" applyAlignment="1">
      <alignment horizontal="left" vertical="top" wrapText="1"/>
    </xf>
    <xf numFmtId="191" fontId="20" fillId="0" borderId="0" xfId="7" applyNumberFormat="1" applyFont="1" applyFill="1" applyBorder="1" applyAlignment="1">
      <alignment vertical="center"/>
    </xf>
    <xf numFmtId="0" fontId="20" fillId="0" borderId="12" xfId="6" applyFont="1" applyBorder="1" applyAlignment="1">
      <alignment vertical="center" wrapText="1"/>
    </xf>
    <xf numFmtId="0" fontId="35" fillId="0" borderId="0" xfId="6" applyFont="1" applyAlignment="1">
      <alignment vertical="center" wrapText="1"/>
    </xf>
    <xf numFmtId="0" fontId="21" fillId="0" borderId="0" xfId="6" applyFont="1" applyAlignment="1">
      <alignment vertical="center" shrinkToFit="1"/>
    </xf>
  </cellXfs>
  <cellStyles count="109">
    <cellStyle name="20% - アクセント 1 2" xfId="11" xr:uid="{00000000-0005-0000-0000-000000000000}"/>
    <cellStyle name="20% - アクセント 1 2 2" xfId="12" xr:uid="{00000000-0005-0000-0000-000001000000}"/>
    <cellStyle name="20% - アクセント 1 2 2 2" xfId="58" xr:uid="{00000000-0005-0000-0000-000002000000}"/>
    <cellStyle name="20% - アクセント 1 2 3" xfId="59" xr:uid="{00000000-0005-0000-0000-000003000000}"/>
    <cellStyle name="20% - アクセント 2 2" xfId="13" xr:uid="{00000000-0005-0000-0000-000004000000}"/>
    <cellStyle name="20% - アクセント 2 2 2" xfId="14" xr:uid="{00000000-0005-0000-0000-000005000000}"/>
    <cellStyle name="20% - アクセント 2 2 2 2" xfId="60" xr:uid="{00000000-0005-0000-0000-000006000000}"/>
    <cellStyle name="20% - アクセント 2 2 3" xfId="61" xr:uid="{00000000-0005-0000-0000-000007000000}"/>
    <cellStyle name="20% - アクセント 3 2" xfId="15" xr:uid="{00000000-0005-0000-0000-000008000000}"/>
    <cellStyle name="20% - アクセント 3 2 2" xfId="16" xr:uid="{00000000-0005-0000-0000-000009000000}"/>
    <cellStyle name="20% - アクセント 3 2 2 2" xfId="62" xr:uid="{00000000-0005-0000-0000-00000A000000}"/>
    <cellStyle name="20% - アクセント 3 2 3" xfId="63" xr:uid="{00000000-0005-0000-0000-00000B000000}"/>
    <cellStyle name="20% - アクセント 4 2" xfId="17" xr:uid="{00000000-0005-0000-0000-00000C000000}"/>
    <cellStyle name="20% - アクセント 4 2 2" xfId="18" xr:uid="{00000000-0005-0000-0000-00000D000000}"/>
    <cellStyle name="20% - アクセント 4 2 2 2" xfId="64" xr:uid="{00000000-0005-0000-0000-00000E000000}"/>
    <cellStyle name="20% - アクセント 4 2 3" xfId="65" xr:uid="{00000000-0005-0000-0000-00000F000000}"/>
    <cellStyle name="20% - アクセント 5 2" xfId="19" xr:uid="{00000000-0005-0000-0000-000010000000}"/>
    <cellStyle name="20% - アクセント 5 2 2" xfId="20" xr:uid="{00000000-0005-0000-0000-000011000000}"/>
    <cellStyle name="20% - アクセント 5 2 2 2" xfId="66" xr:uid="{00000000-0005-0000-0000-000012000000}"/>
    <cellStyle name="20% - アクセント 5 2 3" xfId="67" xr:uid="{00000000-0005-0000-0000-000013000000}"/>
    <cellStyle name="20% - アクセント 6 2" xfId="21" xr:uid="{00000000-0005-0000-0000-000014000000}"/>
    <cellStyle name="20% - アクセント 6 2 2" xfId="22" xr:uid="{00000000-0005-0000-0000-000015000000}"/>
    <cellStyle name="20% - アクセント 6 2 2 2" xfId="68" xr:uid="{00000000-0005-0000-0000-000016000000}"/>
    <cellStyle name="20% - アクセント 6 2 3" xfId="69" xr:uid="{00000000-0005-0000-0000-000017000000}"/>
    <cellStyle name="40% - アクセント 1 2" xfId="23" xr:uid="{00000000-0005-0000-0000-000018000000}"/>
    <cellStyle name="40% - アクセント 1 2 2" xfId="24" xr:uid="{00000000-0005-0000-0000-000019000000}"/>
    <cellStyle name="40% - アクセント 1 2 2 2" xfId="70" xr:uid="{00000000-0005-0000-0000-00001A000000}"/>
    <cellStyle name="40% - アクセント 1 2 3" xfId="71" xr:uid="{00000000-0005-0000-0000-00001B000000}"/>
    <cellStyle name="40% - アクセント 2 2" xfId="25" xr:uid="{00000000-0005-0000-0000-00001C000000}"/>
    <cellStyle name="40% - アクセント 2 2 2" xfId="26" xr:uid="{00000000-0005-0000-0000-00001D000000}"/>
    <cellStyle name="40% - アクセント 2 2 2 2" xfId="72" xr:uid="{00000000-0005-0000-0000-00001E000000}"/>
    <cellStyle name="40% - アクセント 2 2 3" xfId="73" xr:uid="{00000000-0005-0000-0000-00001F000000}"/>
    <cellStyle name="40% - アクセント 3 2" xfId="27" xr:uid="{00000000-0005-0000-0000-000020000000}"/>
    <cellStyle name="40% - アクセント 3 2 2" xfId="28" xr:uid="{00000000-0005-0000-0000-000021000000}"/>
    <cellStyle name="40% - アクセント 3 2 2 2" xfId="74" xr:uid="{00000000-0005-0000-0000-000022000000}"/>
    <cellStyle name="40% - アクセント 3 2 3" xfId="75" xr:uid="{00000000-0005-0000-0000-000023000000}"/>
    <cellStyle name="40% - アクセント 4 2" xfId="29" xr:uid="{00000000-0005-0000-0000-000024000000}"/>
    <cellStyle name="40% - アクセント 4 2 2" xfId="30" xr:uid="{00000000-0005-0000-0000-000025000000}"/>
    <cellStyle name="40% - アクセント 4 2 2 2" xfId="76" xr:uid="{00000000-0005-0000-0000-000026000000}"/>
    <cellStyle name="40% - アクセント 4 2 3" xfId="77" xr:uid="{00000000-0005-0000-0000-000027000000}"/>
    <cellStyle name="40% - アクセント 5 2" xfId="31" xr:uid="{00000000-0005-0000-0000-000028000000}"/>
    <cellStyle name="40% - アクセント 5 2 2" xfId="32" xr:uid="{00000000-0005-0000-0000-000029000000}"/>
    <cellStyle name="40% - アクセント 5 2 2 2" xfId="78" xr:uid="{00000000-0005-0000-0000-00002A000000}"/>
    <cellStyle name="40% - アクセント 5 2 3" xfId="79" xr:uid="{00000000-0005-0000-0000-00002B000000}"/>
    <cellStyle name="40% - アクセント 6 2" xfId="33" xr:uid="{00000000-0005-0000-0000-00002C000000}"/>
    <cellStyle name="40% - アクセント 6 2 2" xfId="34" xr:uid="{00000000-0005-0000-0000-00002D000000}"/>
    <cellStyle name="40% - アクセント 6 2 2 2" xfId="80" xr:uid="{00000000-0005-0000-0000-00002E000000}"/>
    <cellStyle name="40% - アクセント 6 2 3" xfId="81" xr:uid="{00000000-0005-0000-0000-00002F000000}"/>
    <cellStyle name="Excel Built-in 標準_行政水準調査票の傾向　庁内調査Ｈ１６" xfId="10" xr:uid="{00000000-0005-0000-0000-000030000000}"/>
    <cellStyle name="TableStyleLight1" xfId="9" xr:uid="{00000000-0005-0000-0000-000031000000}"/>
    <cellStyle name="タイトル 2" xfId="82" xr:uid="{00000000-0005-0000-0000-000032000000}"/>
    <cellStyle name="パーセント 2" xfId="35" xr:uid="{00000000-0005-0000-0000-000033000000}"/>
    <cellStyle name="パーセント 3" xfId="83" xr:uid="{00000000-0005-0000-0000-000034000000}"/>
    <cellStyle name="ハイパーリンク" xfId="1" builtinId="8"/>
    <cellStyle name="メモ 2" xfId="36" xr:uid="{00000000-0005-0000-0000-000036000000}"/>
    <cellStyle name="メモ 2 2" xfId="37" xr:uid="{00000000-0005-0000-0000-000037000000}"/>
    <cellStyle name="メモ 2 2 2" xfId="38" xr:uid="{00000000-0005-0000-0000-000038000000}"/>
    <cellStyle name="メモ 2 2 2 2" xfId="84" xr:uid="{00000000-0005-0000-0000-000039000000}"/>
    <cellStyle name="メモ 2 2 3" xfId="85" xr:uid="{00000000-0005-0000-0000-00003A000000}"/>
    <cellStyle name="メモ 2 3" xfId="39" xr:uid="{00000000-0005-0000-0000-00003B000000}"/>
    <cellStyle name="メモ 2 3 2" xfId="86" xr:uid="{00000000-0005-0000-0000-00003C000000}"/>
    <cellStyle name="メモ 2 4" xfId="87" xr:uid="{00000000-0005-0000-0000-00003D000000}"/>
    <cellStyle name="メモ 3" xfId="88" xr:uid="{00000000-0005-0000-0000-00003E000000}"/>
    <cellStyle name="桁区切り 2" xfId="7" xr:uid="{00000000-0005-0000-0000-00003F000000}"/>
    <cellStyle name="桁区切り 2 2" xfId="89" xr:uid="{00000000-0005-0000-0000-000040000000}"/>
    <cellStyle name="桁区切り 3" xfId="3" xr:uid="{00000000-0005-0000-0000-000041000000}"/>
    <cellStyle name="桁区切り 4" xfId="40" xr:uid="{00000000-0005-0000-0000-000042000000}"/>
    <cellStyle name="桁区切り 5" xfId="90" xr:uid="{00000000-0005-0000-0000-000043000000}"/>
    <cellStyle name="桁区切り 6" xfId="91" xr:uid="{00000000-0005-0000-0000-000044000000}"/>
    <cellStyle name="桁区切り 7" xfId="92" xr:uid="{00000000-0005-0000-0000-000045000000}"/>
    <cellStyle name="桁区切り[0]_比較項目一覧表" xfId="8" xr:uid="{00000000-0005-0000-0000-000046000000}"/>
    <cellStyle name="通貨 2" xfId="41" xr:uid="{00000000-0005-0000-0000-000048000000}"/>
    <cellStyle name="通貨 3" xfId="93" xr:uid="{00000000-0005-0000-0000-000049000000}"/>
    <cellStyle name="標準" xfId="0" builtinId="0"/>
    <cellStyle name="標準 2" xfId="6" xr:uid="{00000000-0005-0000-0000-00004B000000}"/>
    <cellStyle name="標準 2 2" xfId="5" xr:uid="{00000000-0005-0000-0000-00004C000000}"/>
    <cellStyle name="標準 2 2 2" xfId="42" xr:uid="{00000000-0005-0000-0000-00004D000000}"/>
    <cellStyle name="標準 2 2 3" xfId="94" xr:uid="{00000000-0005-0000-0000-00004E000000}"/>
    <cellStyle name="標準 2 3" xfId="43" xr:uid="{00000000-0005-0000-0000-00004F000000}"/>
    <cellStyle name="標準 2 3 2" xfId="44" xr:uid="{00000000-0005-0000-0000-000050000000}"/>
    <cellStyle name="標準 2 3 2 2" xfId="95" xr:uid="{00000000-0005-0000-0000-000051000000}"/>
    <cellStyle name="標準 2 3 3" xfId="96" xr:uid="{00000000-0005-0000-0000-000052000000}"/>
    <cellStyle name="標準 3" xfId="45" xr:uid="{00000000-0005-0000-0000-000053000000}"/>
    <cellStyle name="標準 3 2" xfId="46" xr:uid="{00000000-0005-0000-0000-000054000000}"/>
    <cellStyle name="標準 3 3" xfId="47" xr:uid="{00000000-0005-0000-0000-000055000000}"/>
    <cellStyle name="標準 3 3 2" xfId="48" xr:uid="{00000000-0005-0000-0000-000056000000}"/>
    <cellStyle name="標準 3 3 2 2" xfId="97" xr:uid="{00000000-0005-0000-0000-000057000000}"/>
    <cellStyle name="標準 3 3 3" xfId="98" xr:uid="{00000000-0005-0000-0000-000058000000}"/>
    <cellStyle name="標準 3 4" xfId="99" xr:uid="{00000000-0005-0000-0000-000059000000}"/>
    <cellStyle name="標準 3 5" xfId="100" xr:uid="{00000000-0005-0000-0000-00005A000000}"/>
    <cellStyle name="標準 4" xfId="49" xr:uid="{00000000-0005-0000-0000-00005B000000}"/>
    <cellStyle name="標準 4 2" xfId="50" xr:uid="{00000000-0005-0000-0000-00005C000000}"/>
    <cellStyle name="標準 4 3" xfId="101" xr:uid="{00000000-0005-0000-0000-00005D000000}"/>
    <cellStyle name="標準 5" xfId="51" xr:uid="{00000000-0005-0000-0000-00005E000000}"/>
    <cellStyle name="標準 5 2" xfId="52" xr:uid="{00000000-0005-0000-0000-00005F000000}"/>
    <cellStyle name="標準 6" xfId="53" xr:uid="{00000000-0005-0000-0000-000060000000}"/>
    <cellStyle name="標準 6 2" xfId="54" xr:uid="{00000000-0005-0000-0000-000061000000}"/>
    <cellStyle name="標準 6 2 2" xfId="55" xr:uid="{00000000-0005-0000-0000-000062000000}"/>
    <cellStyle name="標準 6 2 2 2" xfId="102" xr:uid="{00000000-0005-0000-0000-000063000000}"/>
    <cellStyle name="標準 6 2 3" xfId="103" xr:uid="{00000000-0005-0000-0000-000064000000}"/>
    <cellStyle name="標準 6 3" xfId="56" xr:uid="{00000000-0005-0000-0000-000065000000}"/>
    <cellStyle name="標準 6 4" xfId="57" xr:uid="{00000000-0005-0000-0000-000066000000}"/>
    <cellStyle name="標準 6 4 2" xfId="104" xr:uid="{00000000-0005-0000-0000-000067000000}"/>
    <cellStyle name="標準 6 5" xfId="105" xr:uid="{00000000-0005-0000-0000-000068000000}"/>
    <cellStyle name="標準 7" xfId="106" xr:uid="{00000000-0005-0000-0000-000069000000}"/>
    <cellStyle name="標準 8" xfId="107" xr:uid="{00000000-0005-0000-0000-00006A000000}"/>
    <cellStyle name="標準 9" xfId="108" xr:uid="{00000000-0005-0000-0000-00006B000000}"/>
    <cellStyle name="標準_H21調査票（案）" xfId="4" xr:uid="{00000000-0005-0000-0000-00006C000000}"/>
    <cellStyle name="標準_行政水準調査票の傾向　庁内調査Ｈ１６" xfId="2" xr:uid="{00000000-0005-0000-0000-00006D000000}"/>
  </cellStyles>
  <dxfs count="8">
    <dxf>
      <font>
        <color rgb="FFFF0000"/>
      </font>
      <fill>
        <patternFill>
          <bgColor theme="5" tint="0.59996337778862885"/>
        </patternFill>
      </fill>
    </dxf>
    <dxf>
      <font>
        <color rgb="FFFF0000"/>
      </font>
      <fill>
        <patternFill>
          <bgColor theme="5" tint="0.59996337778862885"/>
        </patternFill>
      </fill>
    </dxf>
    <dxf>
      <font>
        <color rgb="FFFF0000"/>
      </font>
      <fill>
        <patternFill>
          <bgColor theme="5" tint="0.59996337778862885"/>
        </patternFill>
      </fill>
    </dxf>
    <dxf>
      <font>
        <color rgb="FFFF0000"/>
      </font>
      <fill>
        <patternFill>
          <bgColor theme="5" tint="0.59996337778862885"/>
        </patternFill>
      </fill>
    </dxf>
    <dxf>
      <font>
        <color rgb="FFFF0000"/>
      </font>
      <fill>
        <patternFill>
          <bgColor theme="5" tint="0.59996337778862885"/>
        </patternFill>
      </fill>
    </dxf>
    <dxf>
      <numFmt numFmtId="35" formatCode="_ * #,##0.00_ ;_ * \-#,##0.00_ ;_ * &quot;-&quot;??_ ;_ @_ "/>
    </dxf>
    <dxf>
      <font>
        <b/>
        <i val="0"/>
      </font>
      <fill>
        <patternFill patternType="gray125">
          <fgColor rgb="FFFF0000"/>
          <bgColor auto="1"/>
        </patternFill>
      </fill>
    </dxf>
    <dxf>
      <numFmt numFmtId="35" formatCode="_ * #,##0.00_ ;_ * \-#,##0.00_ ;_ * &quot;-&quot;??_ ;_ @_ "/>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グラフ!$C$3</c:f>
          <c:strCache>
            <c:ptCount val="1"/>
            <c:pt idx="0">
              <c:v>○</c:v>
            </c:pt>
          </c:strCache>
        </c:strRef>
      </c:tx>
      <c:overlay val="0"/>
    </c:title>
    <c:autoTitleDeleted val="0"/>
    <c:plotArea>
      <c:layout/>
      <c:lineChart>
        <c:grouping val="standard"/>
        <c:varyColors val="0"/>
        <c:ser>
          <c:idx val="0"/>
          <c:order val="0"/>
          <c:tx>
            <c:strRef>
              <c:f>グラフ!$D$6</c:f>
              <c:strCache>
                <c:ptCount val="1"/>
                <c:pt idx="0">
                  <c:v>#N/A</c:v>
                </c:pt>
              </c:strCache>
            </c:strRef>
          </c:tx>
          <c:cat>
            <c:strRef>
              <c:f>グラフ!$E$5:$I$5</c:f>
              <c:strCache>
                <c:ptCount val="5"/>
                <c:pt idx="0">
                  <c:v>H29</c:v>
                </c:pt>
                <c:pt idx="1">
                  <c:v>H30</c:v>
                </c:pt>
                <c:pt idx="2">
                  <c:v>R1</c:v>
                </c:pt>
                <c:pt idx="3">
                  <c:v>R2</c:v>
                </c:pt>
                <c:pt idx="4">
                  <c:v>R3</c:v>
                </c:pt>
              </c:strCache>
            </c:strRef>
          </c:cat>
          <c:val>
            <c:numRef>
              <c:f>グラフ!$E$6:$I$6</c:f>
              <c:numCache>
                <c:formatCode>#,###.#0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0-C03B-41A4-A6ED-7EE9BB57C157}"/>
            </c:ext>
          </c:extLst>
        </c:ser>
        <c:ser>
          <c:idx val="1"/>
          <c:order val="1"/>
          <c:tx>
            <c:strRef>
              <c:f>グラフ!$D$7</c:f>
              <c:strCache>
                <c:ptCount val="1"/>
                <c:pt idx="0">
                  <c:v>#N/A</c:v>
                </c:pt>
              </c:strCache>
            </c:strRef>
          </c:tx>
          <c:cat>
            <c:strRef>
              <c:f>グラフ!$E$5:$I$5</c:f>
              <c:strCache>
                <c:ptCount val="5"/>
                <c:pt idx="0">
                  <c:v>H29</c:v>
                </c:pt>
                <c:pt idx="1">
                  <c:v>H30</c:v>
                </c:pt>
                <c:pt idx="2">
                  <c:v>R1</c:v>
                </c:pt>
                <c:pt idx="3">
                  <c:v>R2</c:v>
                </c:pt>
                <c:pt idx="4">
                  <c:v>R3</c:v>
                </c:pt>
              </c:strCache>
            </c:strRef>
          </c:cat>
          <c:val>
            <c:numRef>
              <c:f>グラフ!$E$7:$I$7</c:f>
              <c:numCache>
                <c:formatCode>#,###.#0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03B-41A4-A6ED-7EE9BB57C157}"/>
            </c:ext>
          </c:extLst>
        </c:ser>
        <c:ser>
          <c:idx val="2"/>
          <c:order val="2"/>
          <c:tx>
            <c:strRef>
              <c:f>グラフ!$D$8</c:f>
              <c:strCache>
                <c:ptCount val="1"/>
                <c:pt idx="0">
                  <c:v>#N/A</c:v>
                </c:pt>
              </c:strCache>
            </c:strRef>
          </c:tx>
          <c:cat>
            <c:strRef>
              <c:f>グラフ!$E$5:$I$5</c:f>
              <c:strCache>
                <c:ptCount val="5"/>
                <c:pt idx="0">
                  <c:v>H29</c:v>
                </c:pt>
                <c:pt idx="1">
                  <c:v>H30</c:v>
                </c:pt>
                <c:pt idx="2">
                  <c:v>R1</c:v>
                </c:pt>
                <c:pt idx="3">
                  <c:v>R2</c:v>
                </c:pt>
                <c:pt idx="4">
                  <c:v>R3</c:v>
                </c:pt>
              </c:strCache>
            </c:strRef>
          </c:cat>
          <c:val>
            <c:numRef>
              <c:f>グラフ!$E$8:$I$8</c:f>
              <c:numCache>
                <c:formatCode>#,###.#0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2-C03B-41A4-A6ED-7EE9BB57C157}"/>
            </c:ext>
          </c:extLst>
        </c:ser>
        <c:ser>
          <c:idx val="3"/>
          <c:order val="3"/>
          <c:tx>
            <c:strRef>
              <c:f>グラフ!$D$9</c:f>
              <c:strCache>
                <c:ptCount val="1"/>
                <c:pt idx="0">
                  <c:v>#N/A</c:v>
                </c:pt>
              </c:strCache>
            </c:strRef>
          </c:tx>
          <c:cat>
            <c:strRef>
              <c:f>グラフ!$E$5:$I$5</c:f>
              <c:strCache>
                <c:ptCount val="5"/>
                <c:pt idx="0">
                  <c:v>H29</c:v>
                </c:pt>
                <c:pt idx="1">
                  <c:v>H30</c:v>
                </c:pt>
                <c:pt idx="2">
                  <c:v>R1</c:v>
                </c:pt>
                <c:pt idx="3">
                  <c:v>R2</c:v>
                </c:pt>
                <c:pt idx="4">
                  <c:v>R3</c:v>
                </c:pt>
              </c:strCache>
            </c:strRef>
          </c:cat>
          <c:val>
            <c:numRef>
              <c:f>グラフ!$E$9:$I$9</c:f>
              <c:numCache>
                <c:formatCode>#,###.#0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3-C03B-41A4-A6ED-7EE9BB57C157}"/>
            </c:ext>
          </c:extLst>
        </c:ser>
        <c:ser>
          <c:idx val="4"/>
          <c:order val="4"/>
          <c:tx>
            <c:strRef>
              <c:f>グラフ!$D$10</c:f>
              <c:strCache>
                <c:ptCount val="1"/>
                <c:pt idx="0">
                  <c:v>#N/A</c:v>
                </c:pt>
              </c:strCache>
            </c:strRef>
          </c:tx>
          <c:cat>
            <c:strRef>
              <c:f>グラフ!$E$5:$I$5</c:f>
              <c:strCache>
                <c:ptCount val="5"/>
                <c:pt idx="0">
                  <c:v>H29</c:v>
                </c:pt>
                <c:pt idx="1">
                  <c:v>H30</c:v>
                </c:pt>
                <c:pt idx="2">
                  <c:v>R1</c:v>
                </c:pt>
                <c:pt idx="3">
                  <c:v>R2</c:v>
                </c:pt>
                <c:pt idx="4">
                  <c:v>R3</c:v>
                </c:pt>
              </c:strCache>
            </c:strRef>
          </c:cat>
          <c:val>
            <c:numRef>
              <c:f>グラフ!$E$10:$I$10</c:f>
              <c:numCache>
                <c:formatCode>#,###.#0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4-C03B-41A4-A6ED-7EE9BB57C157}"/>
            </c:ext>
          </c:extLst>
        </c:ser>
        <c:ser>
          <c:idx val="5"/>
          <c:order val="5"/>
          <c:tx>
            <c:strRef>
              <c:f>グラフ!$D$11</c:f>
              <c:strCache>
                <c:ptCount val="1"/>
                <c:pt idx="0">
                  <c:v>盛岡市</c:v>
                </c:pt>
              </c:strCache>
            </c:strRef>
          </c:tx>
          <c:cat>
            <c:strRef>
              <c:f>グラフ!$E$5:$I$5</c:f>
              <c:strCache>
                <c:ptCount val="5"/>
                <c:pt idx="0">
                  <c:v>H29</c:v>
                </c:pt>
                <c:pt idx="1">
                  <c:v>H30</c:v>
                </c:pt>
                <c:pt idx="2">
                  <c:v>R1</c:v>
                </c:pt>
                <c:pt idx="3">
                  <c:v>R2</c:v>
                </c:pt>
                <c:pt idx="4">
                  <c:v>R3</c:v>
                </c:pt>
              </c:strCache>
            </c:strRef>
          </c:cat>
          <c:val>
            <c:numRef>
              <c:f>グラフ!$E$11:$I$11</c:f>
              <c:numCache>
                <c:formatCode>#,###.#0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5-C03B-41A4-A6ED-7EE9BB57C157}"/>
            </c:ext>
          </c:extLst>
        </c:ser>
        <c:dLbls>
          <c:showLegendKey val="0"/>
          <c:showVal val="0"/>
          <c:showCatName val="0"/>
          <c:showSerName val="0"/>
          <c:showPercent val="0"/>
          <c:showBubbleSize val="0"/>
        </c:dLbls>
        <c:marker val="1"/>
        <c:smooth val="0"/>
        <c:axId val="192720896"/>
        <c:axId val="192722432"/>
      </c:lineChart>
      <c:catAx>
        <c:axId val="192720896"/>
        <c:scaling>
          <c:orientation val="minMax"/>
        </c:scaling>
        <c:delete val="0"/>
        <c:axPos val="b"/>
        <c:numFmt formatCode="General" sourceLinked="0"/>
        <c:majorTickMark val="out"/>
        <c:minorTickMark val="none"/>
        <c:tickLblPos val="nextTo"/>
        <c:crossAx val="192722432"/>
        <c:crosses val="autoZero"/>
        <c:auto val="1"/>
        <c:lblAlgn val="ctr"/>
        <c:lblOffset val="100"/>
        <c:noMultiLvlLbl val="0"/>
      </c:catAx>
      <c:valAx>
        <c:axId val="192722432"/>
        <c:scaling>
          <c:orientation val="minMax"/>
        </c:scaling>
        <c:delete val="0"/>
        <c:axPos val="l"/>
        <c:majorGridlines/>
        <c:numFmt formatCode="#,###.#0" sourceLinked="1"/>
        <c:majorTickMark val="out"/>
        <c:minorTickMark val="none"/>
        <c:tickLblPos val="nextTo"/>
        <c:crossAx val="192720896"/>
        <c:crosses val="autoZero"/>
        <c:crossBetween val="between"/>
      </c:valAx>
      <c:dTable>
        <c:showHorzBorder val="1"/>
        <c:showVertBorder val="1"/>
        <c:showOutline val="1"/>
        <c:showKeys val="1"/>
      </c:dTable>
    </c:plotArea>
    <c:plotVisOnly val="1"/>
    <c:dispBlanksAs val="gap"/>
    <c:showDLblsOverMax val="0"/>
  </c:chart>
  <c:printSettings>
    <c:headerFooter/>
    <c:pageMargins b="0.75000000000000022" l="0.70000000000000018" r="0.70000000000000018" t="0.75000000000000022" header="0.3000000000000001" footer="0.3000000000000001"/>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38100</xdr:colOff>
      <xdr:row>11</xdr:row>
      <xdr:rowOff>180975</xdr:rowOff>
    </xdr:from>
    <xdr:to>
      <xdr:col>9</xdr:col>
      <xdr:colOff>209550</xdr:colOff>
      <xdr:row>27</xdr:row>
      <xdr:rowOff>85725</xdr:rowOff>
    </xdr:to>
    <xdr:graphicFrame macro="">
      <xdr:nvGraphicFramePr>
        <xdr:cNvPr id="2" name="グラフ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gyouzaisei\Desktop\&#12304;%20&#24066;&#12305;&#12362;&#21839;&#12356;&#21512;&#12431;&#12379;&#31080;&#65288;R2&#34892;&#25919;&#27700;&#28310;&#35519;&#26619;&#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9314;&#34892;&#25919;&#27700;&#28310;&#35519;&#26619;&#12395;&#12424;&#12427;&#20013;&#26680;&#24066;&#27604;&#36611;&#65288;&#23455;&#25968;&#32232;&#65289;.xlsx" TargetMode="External"/></Relationships>
</file>

<file path=xl/externalLinks/_rels/externalLink3.xml.rels><?xml version="1.0" encoding="UTF-8" standalone="yes"?>
<Relationships xmlns="http://schemas.openxmlformats.org/package/2006/relationships"><Relationship Id="rId2" Type="http://schemas.openxmlformats.org/officeDocument/2006/relationships/externalLinkPath" Target="file:///Z:\30&#35696;&#20250;&#20107;&#21209;&#23616;\&#35696;&#20107;&#35506;&#35519;&#26619;&#20418;\&#9675;&#12487;&#12540;&#12479;&#12505;&#12540;&#12473;&#21270;&#29992;&#12398;&#36039;&#26009;\98.&#20803;&#12487;&#12540;&#12479;\&#34892;&#25919;&#27700;&#28310;&#35519;&#26619;\R3&#20013;&#26680;&#24066;&#34892;&#25919;&#27700;&#28310;&#35519;&#26619;_&#23455;&#25968;&#32232;&#12392;&#38598;&#35336;&#32232;.xlsx" TargetMode="External"/><Relationship Id="rId1" Type="http://schemas.openxmlformats.org/officeDocument/2006/relationships/externalLinkPath" Target="/30&#35696;&#20250;&#20107;&#21209;&#23616;/&#35696;&#20107;&#35506;&#35519;&#26619;&#20418;/&#9675;&#12487;&#12540;&#12479;&#12505;&#12540;&#12473;&#21270;&#29992;&#12398;&#36039;&#26009;/98.&#20803;&#12487;&#12540;&#12479;/&#34892;&#25919;&#27700;&#28310;&#35519;&#26619;/R3&#20013;&#26680;&#24066;&#34892;&#25919;&#27700;&#28310;&#35519;&#26619;_&#23455;&#25968;&#32232;&#12392;&#38598;&#35336;&#3223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お問い合わせ票"/>
      <sheetName val="★調査の定義等"/>
    </sheetNames>
    <sheetDataSet>
      <sheetData sheetId="0" refreshError="1"/>
      <sheetData sheetId="1">
        <row r="3">
          <cell r="B3">
            <v>1</v>
          </cell>
        </row>
        <row r="4">
          <cell r="B4">
            <v>2</v>
          </cell>
        </row>
        <row r="5">
          <cell r="B5">
            <v>3</v>
          </cell>
        </row>
        <row r="6">
          <cell r="B6">
            <v>4</v>
          </cell>
        </row>
        <row r="7">
          <cell r="B7">
            <v>5</v>
          </cell>
        </row>
        <row r="8">
          <cell r="B8">
            <v>6</v>
          </cell>
        </row>
        <row r="9">
          <cell r="B9">
            <v>7</v>
          </cell>
        </row>
        <row r="10">
          <cell r="B10">
            <v>8</v>
          </cell>
        </row>
        <row r="11">
          <cell r="B11">
            <v>9</v>
          </cell>
        </row>
        <row r="12">
          <cell r="B12">
            <v>10</v>
          </cell>
        </row>
        <row r="13">
          <cell r="B13">
            <v>11</v>
          </cell>
        </row>
        <row r="14">
          <cell r="B14">
            <v>12</v>
          </cell>
        </row>
        <row r="15">
          <cell r="B15">
            <v>13</v>
          </cell>
        </row>
        <row r="16">
          <cell r="B16">
            <v>14</v>
          </cell>
        </row>
        <row r="17">
          <cell r="B17">
            <v>15</v>
          </cell>
        </row>
        <row r="18">
          <cell r="B18">
            <v>16</v>
          </cell>
        </row>
        <row r="19">
          <cell r="B19">
            <v>17</v>
          </cell>
        </row>
        <row r="20">
          <cell r="B20">
            <v>18</v>
          </cell>
        </row>
        <row r="21">
          <cell r="B21">
            <v>19</v>
          </cell>
        </row>
        <row r="22">
          <cell r="B22">
            <v>20</v>
          </cell>
        </row>
        <row r="23">
          <cell r="B23">
            <v>21</v>
          </cell>
        </row>
        <row r="24">
          <cell r="B24">
            <v>22</v>
          </cell>
        </row>
        <row r="25">
          <cell r="B25">
            <v>23</v>
          </cell>
        </row>
        <row r="26">
          <cell r="B26">
            <v>24</v>
          </cell>
        </row>
        <row r="27">
          <cell r="B27">
            <v>25</v>
          </cell>
        </row>
        <row r="28">
          <cell r="B28">
            <v>26</v>
          </cell>
        </row>
        <row r="29">
          <cell r="B29">
            <v>27</v>
          </cell>
        </row>
        <row r="30">
          <cell r="B30">
            <v>28</v>
          </cell>
        </row>
        <row r="31">
          <cell r="B31">
            <v>29</v>
          </cell>
        </row>
        <row r="32">
          <cell r="B32">
            <v>30</v>
          </cell>
        </row>
        <row r="33">
          <cell r="B33">
            <v>31</v>
          </cell>
        </row>
        <row r="34">
          <cell r="B34">
            <v>32</v>
          </cell>
        </row>
        <row r="35">
          <cell r="B35">
            <v>33</v>
          </cell>
        </row>
        <row r="36">
          <cell r="B36">
            <v>34</v>
          </cell>
        </row>
        <row r="37">
          <cell r="B37">
            <v>35</v>
          </cell>
        </row>
        <row r="38">
          <cell r="B38">
            <v>36</v>
          </cell>
        </row>
        <row r="39">
          <cell r="B39">
            <v>37</v>
          </cell>
        </row>
        <row r="40">
          <cell r="B40">
            <v>38</v>
          </cell>
        </row>
        <row r="41">
          <cell r="B41">
            <v>39</v>
          </cell>
        </row>
        <row r="42">
          <cell r="B42">
            <v>40</v>
          </cell>
        </row>
        <row r="43">
          <cell r="B43">
            <v>41</v>
          </cell>
        </row>
        <row r="44">
          <cell r="B44">
            <v>42</v>
          </cell>
        </row>
        <row r="45">
          <cell r="B45">
            <v>43</v>
          </cell>
        </row>
        <row r="46">
          <cell r="B46">
            <v>44</v>
          </cell>
        </row>
        <row r="47">
          <cell r="B47">
            <v>45</v>
          </cell>
        </row>
        <row r="48">
          <cell r="B48">
            <v>46</v>
          </cell>
        </row>
        <row r="49">
          <cell r="B49">
            <v>47</v>
          </cell>
        </row>
        <row r="50">
          <cell r="B50">
            <v>48</v>
          </cell>
        </row>
        <row r="51">
          <cell r="B51">
            <v>49</v>
          </cell>
        </row>
        <row r="52">
          <cell r="B52">
            <v>50</v>
          </cell>
        </row>
        <row r="53">
          <cell r="B53">
            <v>51</v>
          </cell>
        </row>
        <row r="54">
          <cell r="B54">
            <v>52</v>
          </cell>
        </row>
        <row r="55">
          <cell r="B55">
            <v>53</v>
          </cell>
        </row>
        <row r="56">
          <cell r="B56">
            <v>54</v>
          </cell>
        </row>
        <row r="57">
          <cell r="B57">
            <v>55</v>
          </cell>
        </row>
        <row r="58">
          <cell r="B58">
            <v>56</v>
          </cell>
        </row>
        <row r="59">
          <cell r="B59">
            <v>57</v>
          </cell>
        </row>
        <row r="60">
          <cell r="B60">
            <v>58</v>
          </cell>
        </row>
        <row r="61">
          <cell r="B61">
            <v>59</v>
          </cell>
        </row>
        <row r="62">
          <cell r="B62">
            <v>60</v>
          </cell>
        </row>
        <row r="63">
          <cell r="B63">
            <v>61</v>
          </cell>
        </row>
        <row r="64">
          <cell r="B64">
            <v>62</v>
          </cell>
        </row>
        <row r="65">
          <cell r="B65">
            <v>63</v>
          </cell>
        </row>
        <row r="66">
          <cell r="B66">
            <v>64</v>
          </cell>
        </row>
        <row r="67">
          <cell r="B67">
            <v>65</v>
          </cell>
        </row>
        <row r="68">
          <cell r="B68">
            <v>66</v>
          </cell>
        </row>
        <row r="69">
          <cell r="B69">
            <v>67</v>
          </cell>
        </row>
        <row r="70">
          <cell r="B70">
            <v>68</v>
          </cell>
        </row>
        <row r="71">
          <cell r="B71">
            <v>69</v>
          </cell>
        </row>
        <row r="72">
          <cell r="B72">
            <v>70</v>
          </cell>
        </row>
        <row r="73">
          <cell r="B73">
            <v>71</v>
          </cell>
        </row>
        <row r="74">
          <cell r="B74">
            <v>72</v>
          </cell>
        </row>
        <row r="75">
          <cell r="B75">
            <v>73</v>
          </cell>
        </row>
        <row r="76">
          <cell r="B76">
            <v>74</v>
          </cell>
        </row>
        <row r="77">
          <cell r="B77">
            <v>75</v>
          </cell>
        </row>
        <row r="78">
          <cell r="B78">
            <v>76</v>
          </cell>
        </row>
        <row r="79">
          <cell r="B79">
            <v>77</v>
          </cell>
        </row>
        <row r="80">
          <cell r="B80">
            <v>78</v>
          </cell>
        </row>
        <row r="81">
          <cell r="B81">
            <v>79</v>
          </cell>
        </row>
        <row r="82">
          <cell r="B82">
            <v>80</v>
          </cell>
        </row>
        <row r="83">
          <cell r="B83">
            <v>81</v>
          </cell>
        </row>
        <row r="84">
          <cell r="B84">
            <v>82</v>
          </cell>
        </row>
        <row r="85">
          <cell r="B85">
            <v>83</v>
          </cell>
        </row>
        <row r="86">
          <cell r="B86">
            <v>84</v>
          </cell>
        </row>
        <row r="87">
          <cell r="B87">
            <v>85</v>
          </cell>
        </row>
        <row r="88">
          <cell r="B88">
            <v>86</v>
          </cell>
        </row>
        <row r="89">
          <cell r="B89">
            <v>87</v>
          </cell>
        </row>
        <row r="90">
          <cell r="B90">
            <v>88</v>
          </cell>
        </row>
        <row r="91">
          <cell r="B91">
            <v>89</v>
          </cell>
        </row>
        <row r="92">
          <cell r="B92">
            <v>90</v>
          </cell>
        </row>
        <row r="93">
          <cell r="B93">
            <v>91</v>
          </cell>
        </row>
        <row r="94">
          <cell r="B94">
            <v>92</v>
          </cell>
        </row>
        <row r="95">
          <cell r="B95">
            <v>93</v>
          </cell>
        </row>
        <row r="96">
          <cell r="B96">
            <v>94</v>
          </cell>
        </row>
        <row r="97">
          <cell r="B97">
            <v>95</v>
          </cell>
        </row>
        <row r="98">
          <cell r="B98">
            <v>96</v>
          </cell>
        </row>
        <row r="99">
          <cell r="B99">
            <v>97</v>
          </cell>
        </row>
        <row r="100">
          <cell r="B100">
            <v>98</v>
          </cell>
        </row>
        <row r="101">
          <cell r="B101">
            <v>99</v>
          </cell>
        </row>
        <row r="102">
          <cell r="B102">
            <v>100</v>
          </cell>
        </row>
        <row r="103">
          <cell r="B103">
            <v>101</v>
          </cell>
        </row>
        <row r="104">
          <cell r="B104">
            <v>102</v>
          </cell>
        </row>
        <row r="105">
          <cell r="B105">
            <v>103</v>
          </cell>
        </row>
        <row r="106">
          <cell r="B106">
            <v>104</v>
          </cell>
        </row>
        <row r="107">
          <cell r="B107">
            <v>105</v>
          </cell>
        </row>
        <row r="108">
          <cell r="B108">
            <v>106</v>
          </cell>
        </row>
        <row r="109">
          <cell r="B109">
            <v>107</v>
          </cell>
        </row>
        <row r="110">
          <cell r="B110">
            <v>108</v>
          </cell>
        </row>
        <row r="111">
          <cell r="B111">
            <v>109</v>
          </cell>
        </row>
        <row r="112">
          <cell r="B112">
            <v>110</v>
          </cell>
        </row>
        <row r="113">
          <cell r="B113">
            <v>111</v>
          </cell>
        </row>
        <row r="114">
          <cell r="B114">
            <v>112</v>
          </cell>
        </row>
        <row r="115">
          <cell r="B115">
            <v>113</v>
          </cell>
        </row>
        <row r="116">
          <cell r="B116">
            <v>114</v>
          </cell>
        </row>
        <row r="117">
          <cell r="B117">
            <v>115</v>
          </cell>
        </row>
        <row r="118">
          <cell r="B118">
            <v>116</v>
          </cell>
        </row>
        <row r="119">
          <cell r="B119">
            <v>117</v>
          </cell>
        </row>
        <row r="120">
          <cell r="B120">
            <v>118</v>
          </cell>
        </row>
        <row r="121">
          <cell r="B121">
            <v>119</v>
          </cell>
        </row>
        <row r="122">
          <cell r="B122">
            <v>120</v>
          </cell>
        </row>
        <row r="123">
          <cell r="B123">
            <v>121</v>
          </cell>
        </row>
        <row r="124">
          <cell r="B124">
            <v>122</v>
          </cell>
        </row>
        <row r="125">
          <cell r="B125">
            <v>123</v>
          </cell>
        </row>
        <row r="126">
          <cell r="B126">
            <v>124</v>
          </cell>
        </row>
        <row r="127">
          <cell r="B127">
            <v>125</v>
          </cell>
        </row>
        <row r="128">
          <cell r="B128">
            <v>126</v>
          </cell>
        </row>
        <row r="129">
          <cell r="B129">
            <v>127</v>
          </cell>
        </row>
        <row r="130">
          <cell r="B130">
            <v>128</v>
          </cell>
        </row>
        <row r="131">
          <cell r="B131">
            <v>129</v>
          </cell>
        </row>
        <row r="132">
          <cell r="B132">
            <v>130</v>
          </cell>
        </row>
        <row r="133">
          <cell r="B133">
            <v>131</v>
          </cell>
        </row>
        <row r="134">
          <cell r="B134">
            <v>132</v>
          </cell>
        </row>
        <row r="135">
          <cell r="B135">
            <v>133</v>
          </cell>
        </row>
        <row r="136">
          <cell r="B136">
            <v>134</v>
          </cell>
        </row>
        <row r="137">
          <cell r="B137">
            <v>135</v>
          </cell>
        </row>
        <row r="138">
          <cell r="B138">
            <v>136</v>
          </cell>
        </row>
        <row r="139">
          <cell r="B139">
            <v>137</v>
          </cell>
        </row>
        <row r="140">
          <cell r="B140">
            <v>138</v>
          </cell>
        </row>
        <row r="141">
          <cell r="B141">
            <v>139</v>
          </cell>
        </row>
        <row r="142">
          <cell r="B142">
            <v>140</v>
          </cell>
        </row>
        <row r="143">
          <cell r="B143">
            <v>141</v>
          </cell>
        </row>
        <row r="144">
          <cell r="B144">
            <v>142</v>
          </cell>
        </row>
        <row r="145">
          <cell r="B145">
            <v>143</v>
          </cell>
        </row>
        <row r="146">
          <cell r="B146">
            <v>144</v>
          </cell>
        </row>
        <row r="147">
          <cell r="B147">
            <v>145</v>
          </cell>
        </row>
        <row r="148">
          <cell r="B148">
            <v>146</v>
          </cell>
        </row>
        <row r="149">
          <cell r="B149">
            <v>147</v>
          </cell>
        </row>
        <row r="150">
          <cell r="B150">
            <v>148</v>
          </cell>
        </row>
        <row r="151">
          <cell r="B151">
            <v>149</v>
          </cell>
        </row>
        <row r="152">
          <cell r="B152">
            <v>150</v>
          </cell>
        </row>
        <row r="153">
          <cell r="B153">
            <v>151</v>
          </cell>
        </row>
        <row r="154">
          <cell r="B154">
            <v>152</v>
          </cell>
        </row>
        <row r="155">
          <cell r="B155">
            <v>153</v>
          </cell>
        </row>
        <row r="156">
          <cell r="B156">
            <v>154</v>
          </cell>
        </row>
        <row r="157">
          <cell r="B157">
            <v>155</v>
          </cell>
        </row>
        <row r="158">
          <cell r="B158">
            <v>156</v>
          </cell>
        </row>
        <row r="159">
          <cell r="B159">
            <v>157</v>
          </cell>
        </row>
        <row r="160">
          <cell r="B160">
            <v>158</v>
          </cell>
        </row>
        <row r="161">
          <cell r="B161">
            <v>159</v>
          </cell>
        </row>
        <row r="162">
          <cell r="B162">
            <v>160</v>
          </cell>
        </row>
        <row r="163">
          <cell r="B163">
            <v>161</v>
          </cell>
        </row>
        <row r="164">
          <cell r="B164">
            <v>162</v>
          </cell>
        </row>
        <row r="165">
          <cell r="B165">
            <v>163</v>
          </cell>
        </row>
        <row r="166">
          <cell r="B166">
            <v>164</v>
          </cell>
        </row>
        <row r="167">
          <cell r="B167">
            <v>165</v>
          </cell>
        </row>
        <row r="168">
          <cell r="B168">
            <v>166</v>
          </cell>
        </row>
        <row r="169">
          <cell r="B169">
            <v>167</v>
          </cell>
        </row>
        <row r="170">
          <cell r="B170">
            <v>168</v>
          </cell>
        </row>
        <row r="171">
          <cell r="B171">
            <v>169</v>
          </cell>
        </row>
        <row r="172">
          <cell r="B172">
            <v>170</v>
          </cell>
        </row>
        <row r="173">
          <cell r="B173">
            <v>171</v>
          </cell>
        </row>
        <row r="174">
          <cell r="B174">
            <v>172</v>
          </cell>
        </row>
        <row r="175">
          <cell r="B175">
            <v>173</v>
          </cell>
        </row>
        <row r="176">
          <cell r="B176">
            <v>174</v>
          </cell>
        </row>
        <row r="177">
          <cell r="B177">
            <v>175</v>
          </cell>
        </row>
        <row r="178">
          <cell r="B178">
            <v>176</v>
          </cell>
        </row>
        <row r="179">
          <cell r="B179">
            <v>177</v>
          </cell>
        </row>
        <row r="180">
          <cell r="B180">
            <v>178</v>
          </cell>
        </row>
        <row r="181">
          <cell r="B181">
            <v>179</v>
          </cell>
        </row>
        <row r="182">
          <cell r="B182">
            <v>180</v>
          </cell>
        </row>
        <row r="183">
          <cell r="B183">
            <v>181</v>
          </cell>
        </row>
        <row r="184">
          <cell r="B184">
            <v>182</v>
          </cell>
        </row>
        <row r="185">
          <cell r="B185">
            <v>183</v>
          </cell>
        </row>
        <row r="186">
          <cell r="B186">
            <v>184</v>
          </cell>
        </row>
        <row r="187">
          <cell r="B187">
            <v>185</v>
          </cell>
        </row>
        <row r="188">
          <cell r="B188">
            <v>186</v>
          </cell>
        </row>
        <row r="189">
          <cell r="B189">
            <v>187</v>
          </cell>
        </row>
        <row r="190">
          <cell r="B190">
            <v>188</v>
          </cell>
        </row>
        <row r="191">
          <cell r="B191">
            <v>189</v>
          </cell>
        </row>
        <row r="192">
          <cell r="B192">
            <v>190</v>
          </cell>
        </row>
        <row r="193">
          <cell r="B193">
            <v>191</v>
          </cell>
        </row>
        <row r="194">
          <cell r="B194">
            <v>192</v>
          </cell>
        </row>
        <row r="195">
          <cell r="B195">
            <v>193</v>
          </cell>
        </row>
        <row r="196">
          <cell r="B196">
            <v>194</v>
          </cell>
        </row>
        <row r="197">
          <cell r="B197">
            <v>195</v>
          </cell>
        </row>
        <row r="198">
          <cell r="B198">
            <v>196</v>
          </cell>
        </row>
        <row r="199">
          <cell r="B199">
            <v>197</v>
          </cell>
        </row>
        <row r="200">
          <cell r="B200">
            <v>198</v>
          </cell>
        </row>
        <row r="201">
          <cell r="B201">
            <v>199</v>
          </cell>
        </row>
        <row r="202">
          <cell r="B202">
            <v>200</v>
          </cell>
        </row>
        <row r="203">
          <cell r="B203">
            <v>201</v>
          </cell>
        </row>
        <row r="204">
          <cell r="B204">
            <v>202</v>
          </cell>
        </row>
        <row r="205">
          <cell r="B205">
            <v>203</v>
          </cell>
        </row>
        <row r="206">
          <cell r="B206">
            <v>204</v>
          </cell>
        </row>
        <row r="207">
          <cell r="B207">
            <v>205</v>
          </cell>
        </row>
        <row r="208">
          <cell r="B208">
            <v>206</v>
          </cell>
        </row>
        <row r="209">
          <cell r="B209">
            <v>207</v>
          </cell>
        </row>
        <row r="210">
          <cell r="B210">
            <v>208</v>
          </cell>
        </row>
        <row r="211">
          <cell r="B211">
            <v>209</v>
          </cell>
        </row>
        <row r="212">
          <cell r="B212">
            <v>210</v>
          </cell>
        </row>
        <row r="213">
          <cell r="B213">
            <v>211</v>
          </cell>
        </row>
        <row r="214">
          <cell r="B214">
            <v>212</v>
          </cell>
        </row>
        <row r="215">
          <cell r="B215">
            <v>213</v>
          </cell>
        </row>
        <row r="216">
          <cell r="B216">
            <v>214</v>
          </cell>
        </row>
        <row r="217">
          <cell r="B217">
            <v>215</v>
          </cell>
        </row>
        <row r="218">
          <cell r="B218">
            <v>216</v>
          </cell>
        </row>
        <row r="219">
          <cell r="B219">
            <v>217</v>
          </cell>
        </row>
        <row r="220">
          <cell r="B220">
            <v>218</v>
          </cell>
        </row>
        <row r="221">
          <cell r="B221">
            <v>219</v>
          </cell>
        </row>
        <row r="222">
          <cell r="B222">
            <v>220</v>
          </cell>
        </row>
        <row r="223">
          <cell r="B223">
            <v>221</v>
          </cell>
        </row>
        <row r="224">
          <cell r="B224">
            <v>222</v>
          </cell>
        </row>
        <row r="225">
          <cell r="B225">
            <v>223</v>
          </cell>
        </row>
        <row r="226">
          <cell r="B226">
            <v>224</v>
          </cell>
        </row>
        <row r="227">
          <cell r="B227">
            <v>225</v>
          </cell>
        </row>
        <row r="228">
          <cell r="B228">
            <v>226</v>
          </cell>
        </row>
        <row r="229">
          <cell r="B229">
            <v>227</v>
          </cell>
        </row>
        <row r="230">
          <cell r="B230">
            <v>228</v>
          </cell>
        </row>
        <row r="231">
          <cell r="B231">
            <v>229</v>
          </cell>
        </row>
        <row r="232">
          <cell r="B232">
            <v>230</v>
          </cell>
        </row>
        <row r="233">
          <cell r="B233">
            <v>231</v>
          </cell>
        </row>
        <row r="234">
          <cell r="B234">
            <v>232</v>
          </cell>
        </row>
        <row r="235">
          <cell r="B235">
            <v>233</v>
          </cell>
        </row>
        <row r="236">
          <cell r="B236">
            <v>234</v>
          </cell>
        </row>
        <row r="237">
          <cell r="B237">
            <v>235</v>
          </cell>
        </row>
        <row r="238">
          <cell r="B238">
            <v>236</v>
          </cell>
        </row>
        <row r="239">
          <cell r="B239">
            <v>237</v>
          </cell>
        </row>
        <row r="240">
          <cell r="B240">
            <v>238</v>
          </cell>
        </row>
        <row r="241">
          <cell r="B241">
            <v>239</v>
          </cell>
        </row>
        <row r="242">
          <cell r="B242">
            <v>240</v>
          </cell>
        </row>
        <row r="243">
          <cell r="B243">
            <v>241</v>
          </cell>
        </row>
        <row r="244">
          <cell r="B244">
            <v>242</v>
          </cell>
        </row>
        <row r="245">
          <cell r="B245">
            <v>243</v>
          </cell>
        </row>
        <row r="246">
          <cell r="B246">
            <v>244</v>
          </cell>
        </row>
        <row r="247">
          <cell r="B247">
            <v>245</v>
          </cell>
        </row>
        <row r="248">
          <cell r="B248">
            <v>246</v>
          </cell>
        </row>
        <row r="249">
          <cell r="B249">
            <v>247</v>
          </cell>
        </row>
        <row r="250">
          <cell r="B250">
            <v>248</v>
          </cell>
        </row>
        <row r="251">
          <cell r="B251">
            <v>249</v>
          </cell>
        </row>
        <row r="252">
          <cell r="B252">
            <v>250</v>
          </cell>
        </row>
        <row r="253">
          <cell r="B253">
            <v>251</v>
          </cell>
        </row>
        <row r="254">
          <cell r="B254">
            <v>252</v>
          </cell>
        </row>
        <row r="255">
          <cell r="B255">
            <v>253</v>
          </cell>
        </row>
        <row r="256">
          <cell r="B256">
            <v>254</v>
          </cell>
        </row>
        <row r="257">
          <cell r="B257">
            <v>255</v>
          </cell>
        </row>
        <row r="258">
          <cell r="B258">
            <v>256</v>
          </cell>
        </row>
        <row r="259">
          <cell r="B259">
            <v>257</v>
          </cell>
        </row>
        <row r="260">
          <cell r="B260">
            <v>258</v>
          </cell>
        </row>
        <row r="261">
          <cell r="B261">
            <v>259</v>
          </cell>
        </row>
        <row r="262">
          <cell r="B262">
            <v>260</v>
          </cell>
        </row>
        <row r="263">
          <cell r="B263">
            <v>261</v>
          </cell>
        </row>
        <row r="264">
          <cell r="B264">
            <v>262</v>
          </cell>
        </row>
        <row r="265">
          <cell r="B265">
            <v>263</v>
          </cell>
        </row>
        <row r="266">
          <cell r="B266">
            <v>264</v>
          </cell>
        </row>
        <row r="267">
          <cell r="B267">
            <v>265</v>
          </cell>
        </row>
        <row r="268">
          <cell r="B268">
            <v>266</v>
          </cell>
        </row>
        <row r="269">
          <cell r="B269">
            <v>267</v>
          </cell>
        </row>
        <row r="270">
          <cell r="B270">
            <v>268</v>
          </cell>
        </row>
        <row r="271">
          <cell r="B271">
            <v>269</v>
          </cell>
        </row>
        <row r="272">
          <cell r="B272">
            <v>270</v>
          </cell>
        </row>
        <row r="273">
          <cell r="B273">
            <v>271</v>
          </cell>
        </row>
        <row r="274">
          <cell r="B274">
            <v>272</v>
          </cell>
        </row>
        <row r="275">
          <cell r="B275">
            <v>273</v>
          </cell>
        </row>
        <row r="276">
          <cell r="B276">
            <v>274</v>
          </cell>
        </row>
        <row r="277">
          <cell r="B277">
            <v>275</v>
          </cell>
        </row>
        <row r="278">
          <cell r="B278">
            <v>276</v>
          </cell>
        </row>
        <row r="279">
          <cell r="B279">
            <v>277</v>
          </cell>
        </row>
        <row r="280">
          <cell r="B280">
            <v>278</v>
          </cell>
        </row>
        <row r="281">
          <cell r="B281">
            <v>279</v>
          </cell>
        </row>
        <row r="282">
          <cell r="B282">
            <v>280</v>
          </cell>
        </row>
        <row r="283">
          <cell r="B283">
            <v>281</v>
          </cell>
        </row>
        <row r="284">
          <cell r="B284">
            <v>282</v>
          </cell>
        </row>
        <row r="285">
          <cell r="B285">
            <v>283</v>
          </cell>
        </row>
        <row r="286">
          <cell r="B286">
            <v>284</v>
          </cell>
        </row>
        <row r="287">
          <cell r="B287">
            <v>285</v>
          </cell>
        </row>
        <row r="288">
          <cell r="B288">
            <v>286</v>
          </cell>
        </row>
        <row r="289">
          <cell r="B289">
            <v>287</v>
          </cell>
        </row>
        <row r="290">
          <cell r="B290">
            <v>288</v>
          </cell>
        </row>
        <row r="291">
          <cell r="B291">
            <v>289</v>
          </cell>
        </row>
        <row r="292">
          <cell r="B292" t="str">
            <v>その他</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ＴＯＰ"/>
      <sheetName val="集計表"/>
      <sheetName val="グラフ"/>
      <sheetName val="H28"/>
      <sheetName val="H29"/>
      <sheetName val="H30"/>
      <sheetName val="R1"/>
      <sheetName val="R2"/>
    </sheetNames>
    <sheetDataSet>
      <sheetData sheetId="0">
        <row r="1">
          <cell r="H1" t="str">
            <v>都市概要</v>
          </cell>
          <cell r="I1" t="str">
            <v>教育</v>
          </cell>
          <cell r="J1" t="str">
            <v>医療</v>
          </cell>
          <cell r="K1" t="str">
            <v>介護・高齢</v>
          </cell>
          <cell r="L1" t="str">
            <v>障がい福祉</v>
          </cell>
          <cell r="M1" t="str">
            <v>児童福祉</v>
          </cell>
          <cell r="N1" t="str">
            <v>社会保障</v>
          </cell>
          <cell r="O1" t="str">
            <v>環境</v>
          </cell>
          <cell r="P1" t="str">
            <v>雇用</v>
          </cell>
          <cell r="Q1" t="str">
            <v>観光・商業</v>
          </cell>
          <cell r="R1" t="str">
            <v>工業・農業</v>
          </cell>
          <cell r="S1" t="str">
            <v>公園・住宅・上下水道</v>
          </cell>
          <cell r="T1" t="str">
            <v>都市整備</v>
          </cell>
          <cell r="U1" t="str">
            <v>生活安全</v>
          </cell>
          <cell r="V1" t="str">
            <v>財政等</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表紙"/>
      <sheetName val="資料取り扱い上のご注意"/>
      <sheetName val="調査の趣旨　概要"/>
      <sheetName val="★実数編"/>
      <sheetName val="備考"/>
      <sheetName val="調査の定義および各項目引用元について"/>
      <sheetName val="回答要領等"/>
      <sheetName val="調査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292"/>
  <sheetViews>
    <sheetView tabSelected="1" zoomScale="200" zoomScaleNormal="200" workbookViewId="0">
      <selection activeCell="A4" sqref="A4"/>
    </sheetView>
  </sheetViews>
  <sheetFormatPr defaultColWidth="3.125" defaultRowHeight="11.25" customHeight="1" x14ac:dyDescent="0.15"/>
  <cols>
    <col min="1" max="1" width="13.125" style="38" customWidth="1"/>
    <col min="2" max="2" width="3.625" style="30" customWidth="1"/>
    <col min="3" max="3" width="27.5" style="51" customWidth="1"/>
    <col min="4" max="4" width="7.875" style="30" bestFit="1" customWidth="1"/>
    <col min="5" max="6" width="3" style="30" customWidth="1"/>
    <col min="7" max="7" width="27.5" style="66" hidden="1" customWidth="1"/>
    <col min="8" max="8" width="55.25" style="66" hidden="1" customWidth="1"/>
    <col min="9" max="9" width="40.25" style="66" hidden="1" customWidth="1"/>
    <col min="10" max="10" width="66.875" style="66" hidden="1" customWidth="1"/>
    <col min="11" max="11" width="29.75" style="66" hidden="1" customWidth="1"/>
    <col min="12" max="12" width="19.125" style="66" hidden="1" customWidth="1"/>
    <col min="13" max="13" width="14.125" style="66" hidden="1" customWidth="1"/>
    <col min="14" max="14" width="40.25" style="66" hidden="1" customWidth="1"/>
    <col min="15" max="15" width="28" style="66" hidden="1" customWidth="1"/>
    <col min="16" max="16" width="30.25" style="66" hidden="1" customWidth="1"/>
    <col min="17" max="20" width="17.625" style="30" hidden="1" customWidth="1"/>
    <col min="21" max="16384" width="3.125" style="30"/>
  </cols>
  <sheetData>
    <row r="1" spans="1:16" ht="11.25" customHeight="1" thickBot="1" x14ac:dyDescent="0.2">
      <c r="A1" s="52" t="s">
        <v>24</v>
      </c>
      <c r="B1" s="28"/>
      <c r="C1" s="29"/>
      <c r="G1" s="63" t="s">
        <v>348</v>
      </c>
      <c r="H1" s="63" t="s">
        <v>309</v>
      </c>
      <c r="I1" s="64" t="s">
        <v>349</v>
      </c>
      <c r="J1" s="64" t="s">
        <v>350</v>
      </c>
      <c r="K1" s="64" t="s">
        <v>351</v>
      </c>
      <c r="L1" s="64" t="s">
        <v>308</v>
      </c>
      <c r="M1" s="64" t="s">
        <v>305</v>
      </c>
      <c r="N1" s="63" t="s">
        <v>352</v>
      </c>
      <c r="O1" s="64" t="s">
        <v>353</v>
      </c>
      <c r="P1" s="64" t="s">
        <v>354</v>
      </c>
    </row>
    <row r="2" spans="1:16" ht="11.25" customHeight="1" thickTop="1" x14ac:dyDescent="0.15">
      <c r="A2" s="53" t="s">
        <v>355</v>
      </c>
      <c r="B2" s="28"/>
      <c r="C2" s="29"/>
      <c r="D2" s="31" t="e">
        <f>MATCH(C4,C8:C181,0)</f>
        <v>#N/A</v>
      </c>
      <c r="G2" s="32" t="s">
        <v>310</v>
      </c>
      <c r="H2" s="33" t="s">
        <v>113</v>
      </c>
      <c r="I2" s="34" t="s">
        <v>129</v>
      </c>
      <c r="J2" s="34" t="s">
        <v>135</v>
      </c>
      <c r="K2" s="34" t="s">
        <v>160</v>
      </c>
      <c r="L2" s="34" t="s">
        <v>166</v>
      </c>
      <c r="M2" s="34" t="s">
        <v>331</v>
      </c>
      <c r="N2" s="34" t="s">
        <v>333</v>
      </c>
      <c r="O2" s="34" t="s">
        <v>193</v>
      </c>
      <c r="P2" s="35" t="s">
        <v>345</v>
      </c>
    </row>
    <row r="3" spans="1:16" ht="11.25" customHeight="1" x14ac:dyDescent="0.15">
      <c r="A3" s="30" t="s">
        <v>17</v>
      </c>
      <c r="B3" s="36"/>
      <c r="C3" s="36" t="s">
        <v>18</v>
      </c>
      <c r="G3" s="33" t="s">
        <v>106</v>
      </c>
      <c r="H3" s="33" t="s">
        <v>114</v>
      </c>
      <c r="I3" s="277" t="s">
        <v>767</v>
      </c>
      <c r="J3" s="34" t="s">
        <v>136</v>
      </c>
      <c r="K3" s="34" t="s">
        <v>328</v>
      </c>
      <c r="L3" s="34" t="s">
        <v>167</v>
      </c>
      <c r="M3" s="34" t="s">
        <v>332</v>
      </c>
      <c r="N3" s="34" t="s">
        <v>334</v>
      </c>
      <c r="O3" s="34" t="s">
        <v>194</v>
      </c>
      <c r="P3" s="60" t="s">
        <v>730</v>
      </c>
    </row>
    <row r="4" spans="1:16" ht="22.5" customHeight="1" x14ac:dyDescent="0.15">
      <c r="A4" s="37"/>
      <c r="B4" s="30" t="s">
        <v>19</v>
      </c>
      <c r="C4" s="62"/>
      <c r="G4" s="33" t="s">
        <v>107</v>
      </c>
      <c r="H4" s="34" t="s">
        <v>312</v>
      </c>
      <c r="I4" s="34" t="s">
        <v>130</v>
      </c>
      <c r="J4" s="34" t="s">
        <v>324</v>
      </c>
      <c r="K4" s="34" t="s">
        <v>161</v>
      </c>
      <c r="L4" s="34" t="s">
        <v>168</v>
      </c>
      <c r="M4" s="34" t="s">
        <v>176</v>
      </c>
      <c r="N4" s="34" t="s">
        <v>181</v>
      </c>
      <c r="O4" s="34" t="s">
        <v>195</v>
      </c>
      <c r="P4" s="34" t="s">
        <v>390</v>
      </c>
    </row>
    <row r="5" spans="1:16" ht="11.25" customHeight="1" x14ac:dyDescent="0.15">
      <c r="C5" s="39" t="s">
        <v>23</v>
      </c>
      <c r="G5" s="33" t="s">
        <v>311</v>
      </c>
      <c r="H5" s="34" t="s">
        <v>313</v>
      </c>
      <c r="I5" s="34" t="s">
        <v>323</v>
      </c>
      <c r="J5" s="34" t="s">
        <v>325</v>
      </c>
      <c r="K5" s="34" t="s">
        <v>162</v>
      </c>
      <c r="L5" s="34" t="s">
        <v>169</v>
      </c>
      <c r="M5" s="34" t="s">
        <v>177</v>
      </c>
      <c r="N5" s="34" t="s">
        <v>182</v>
      </c>
      <c r="O5" s="34" t="s">
        <v>196</v>
      </c>
      <c r="P5" s="60" t="s">
        <v>731</v>
      </c>
    </row>
    <row r="6" spans="1:16" ht="11.25" customHeight="1" x14ac:dyDescent="0.15">
      <c r="A6" s="40" t="s">
        <v>398</v>
      </c>
      <c r="B6" s="61" t="s">
        <v>393</v>
      </c>
      <c r="C6" s="41"/>
      <c r="D6" s="42"/>
      <c r="G6" s="33" t="s">
        <v>108</v>
      </c>
      <c r="H6" s="33" t="s">
        <v>314</v>
      </c>
      <c r="I6" s="34" t="s">
        <v>131</v>
      </c>
      <c r="J6" s="34" t="s">
        <v>137</v>
      </c>
      <c r="K6" s="34" t="s">
        <v>329</v>
      </c>
      <c r="L6" s="34" t="s">
        <v>170</v>
      </c>
      <c r="M6" s="34" t="s">
        <v>178</v>
      </c>
      <c r="N6" s="34" t="s">
        <v>335</v>
      </c>
      <c r="O6" s="34" t="s">
        <v>197</v>
      </c>
      <c r="P6" s="34" t="s">
        <v>391</v>
      </c>
    </row>
    <row r="7" spans="1:16" ht="11.25" customHeight="1" thickBot="1" x14ac:dyDescent="0.2">
      <c r="A7" s="43" t="s">
        <v>0</v>
      </c>
      <c r="B7" s="44" t="s">
        <v>4</v>
      </c>
      <c r="C7" s="45" t="s">
        <v>1</v>
      </c>
      <c r="D7" s="46"/>
      <c r="G7" s="33" t="s">
        <v>109</v>
      </c>
      <c r="H7" s="67" t="s">
        <v>724</v>
      </c>
      <c r="I7" s="34" t="s">
        <v>132</v>
      </c>
      <c r="J7" s="34" t="s">
        <v>138</v>
      </c>
      <c r="K7" s="34" t="s">
        <v>163</v>
      </c>
      <c r="L7" s="34" t="s">
        <v>171</v>
      </c>
      <c r="M7" s="34"/>
      <c r="N7" s="34" t="s">
        <v>336</v>
      </c>
      <c r="O7" s="34" t="s">
        <v>341</v>
      </c>
      <c r="P7" s="34" t="s">
        <v>392</v>
      </c>
    </row>
    <row r="8" spans="1:16" ht="11.25" customHeight="1" thickTop="1" x14ac:dyDescent="0.15">
      <c r="A8" s="289" t="s">
        <v>20</v>
      </c>
      <c r="B8" s="47">
        <v>1</v>
      </c>
      <c r="C8" s="32" t="s">
        <v>310</v>
      </c>
      <c r="G8" s="33" t="s">
        <v>110</v>
      </c>
      <c r="H8" s="33" t="s">
        <v>315</v>
      </c>
      <c r="I8" s="34" t="s">
        <v>133</v>
      </c>
      <c r="J8" s="34" t="s">
        <v>139</v>
      </c>
      <c r="K8" s="34" t="s">
        <v>330</v>
      </c>
      <c r="L8" s="34" t="s">
        <v>172</v>
      </c>
      <c r="M8" s="34"/>
      <c r="N8" s="34" t="s">
        <v>337</v>
      </c>
      <c r="O8" s="34" t="s">
        <v>342</v>
      </c>
      <c r="P8" s="34" t="s">
        <v>210</v>
      </c>
    </row>
    <row r="9" spans="1:16" ht="11.25" customHeight="1" x14ac:dyDescent="0.15">
      <c r="A9" s="290"/>
      <c r="B9" s="48">
        <v>2</v>
      </c>
      <c r="C9" s="33" t="s">
        <v>106</v>
      </c>
      <c r="G9" s="33" t="s">
        <v>111</v>
      </c>
      <c r="H9" s="34" t="s">
        <v>316</v>
      </c>
      <c r="I9" s="34" t="s">
        <v>134</v>
      </c>
      <c r="J9" s="34" t="s">
        <v>140</v>
      </c>
      <c r="K9" s="34" t="s">
        <v>165</v>
      </c>
      <c r="L9" s="34" t="s">
        <v>173</v>
      </c>
      <c r="M9" s="34"/>
      <c r="N9" s="34" t="s">
        <v>338</v>
      </c>
      <c r="O9" s="35" t="s">
        <v>200</v>
      </c>
      <c r="P9" s="34" t="s">
        <v>346</v>
      </c>
    </row>
    <row r="10" spans="1:16" ht="11.25" customHeight="1" x14ac:dyDescent="0.15">
      <c r="A10" s="290"/>
      <c r="B10" s="48">
        <v>3</v>
      </c>
      <c r="C10" s="33" t="s">
        <v>702</v>
      </c>
      <c r="G10" s="34" t="s">
        <v>112</v>
      </c>
      <c r="H10" s="34" t="s">
        <v>115</v>
      </c>
      <c r="I10" s="34"/>
      <c r="J10" s="34" t="s">
        <v>141</v>
      </c>
      <c r="K10" s="276" t="s">
        <v>720</v>
      </c>
      <c r="L10" s="65"/>
      <c r="M10" s="34"/>
      <c r="N10" s="34" t="s">
        <v>187</v>
      </c>
      <c r="O10" s="35" t="s">
        <v>201</v>
      </c>
      <c r="P10" s="34" t="s">
        <v>212</v>
      </c>
    </row>
    <row r="11" spans="1:16" ht="11.25" customHeight="1" x14ac:dyDescent="0.15">
      <c r="A11" s="290"/>
      <c r="B11" s="48">
        <v>4</v>
      </c>
      <c r="C11" s="33" t="s">
        <v>311</v>
      </c>
      <c r="G11" s="34"/>
      <c r="H11" s="34" t="s">
        <v>6</v>
      </c>
      <c r="I11" s="34"/>
      <c r="J11" s="34" t="s">
        <v>142</v>
      </c>
      <c r="K11" s="35"/>
      <c r="L11" s="65"/>
      <c r="M11" s="34"/>
      <c r="N11" s="34" t="s">
        <v>188</v>
      </c>
      <c r="O11" s="59" t="s">
        <v>732</v>
      </c>
      <c r="P11" s="34" t="s">
        <v>213</v>
      </c>
    </row>
    <row r="12" spans="1:16" ht="11.25" customHeight="1" x14ac:dyDescent="0.15">
      <c r="A12" s="290"/>
      <c r="B12" s="48">
        <v>5</v>
      </c>
      <c r="C12" s="33" t="s">
        <v>108</v>
      </c>
      <c r="G12" s="34"/>
      <c r="H12" s="34" t="s">
        <v>116</v>
      </c>
      <c r="I12" s="34"/>
      <c r="J12" s="277" t="s">
        <v>768</v>
      </c>
      <c r="K12" s="35"/>
      <c r="L12" s="65"/>
      <c r="M12" s="34"/>
      <c r="N12" s="34" t="s">
        <v>339</v>
      </c>
      <c r="O12" s="35" t="s">
        <v>343</v>
      </c>
      <c r="P12" s="34" t="s">
        <v>214</v>
      </c>
    </row>
    <row r="13" spans="1:16" ht="11.25" customHeight="1" x14ac:dyDescent="0.15">
      <c r="A13" s="290"/>
      <c r="B13" s="48">
        <v>6</v>
      </c>
      <c r="C13" s="33" t="s">
        <v>109</v>
      </c>
      <c r="G13" s="34"/>
      <c r="H13" s="34" t="s">
        <v>117</v>
      </c>
      <c r="I13" s="34"/>
      <c r="J13" s="34" t="s">
        <v>143</v>
      </c>
      <c r="K13" s="35"/>
      <c r="L13" s="65"/>
      <c r="M13" s="34"/>
      <c r="N13" s="34" t="s">
        <v>340</v>
      </c>
      <c r="O13" s="35" t="s">
        <v>344</v>
      </c>
      <c r="P13" s="34" t="s">
        <v>215</v>
      </c>
    </row>
    <row r="14" spans="1:16" ht="11.25" customHeight="1" x14ac:dyDescent="0.15">
      <c r="A14" s="290"/>
      <c r="B14" s="48">
        <v>7</v>
      </c>
      <c r="C14" s="33" t="s">
        <v>110</v>
      </c>
      <c r="G14" s="34"/>
      <c r="H14" s="34" t="s">
        <v>317</v>
      </c>
      <c r="I14" s="34"/>
      <c r="J14" s="34" t="s">
        <v>144</v>
      </c>
      <c r="K14" s="35"/>
      <c r="L14" s="65"/>
      <c r="M14" s="34"/>
      <c r="N14" s="34" t="s">
        <v>191</v>
      </c>
      <c r="O14" s="35" t="s">
        <v>204</v>
      </c>
      <c r="P14" s="34" t="s">
        <v>216</v>
      </c>
    </row>
    <row r="15" spans="1:16" ht="11.25" customHeight="1" x14ac:dyDescent="0.15">
      <c r="A15" s="290"/>
      <c r="B15" s="48">
        <v>8</v>
      </c>
      <c r="C15" s="33" t="s">
        <v>111</v>
      </c>
      <c r="G15" s="34"/>
      <c r="H15" s="34" t="s">
        <v>118</v>
      </c>
      <c r="I15" s="34"/>
      <c r="J15" s="34" t="s">
        <v>145</v>
      </c>
      <c r="K15" s="35"/>
      <c r="L15" s="65"/>
      <c r="M15" s="34"/>
      <c r="N15" s="34" t="s">
        <v>192</v>
      </c>
      <c r="O15" s="35" t="s">
        <v>205</v>
      </c>
      <c r="P15" s="34" t="s">
        <v>347</v>
      </c>
    </row>
    <row r="16" spans="1:16" ht="11.25" customHeight="1" x14ac:dyDescent="0.15">
      <c r="A16" s="290"/>
      <c r="B16" s="48">
        <v>9</v>
      </c>
      <c r="C16" s="34" t="s">
        <v>112</v>
      </c>
      <c r="G16" s="34"/>
      <c r="H16" s="34" t="s">
        <v>119</v>
      </c>
      <c r="I16" s="34"/>
      <c r="J16" s="34" t="s">
        <v>146</v>
      </c>
      <c r="K16" s="35"/>
      <c r="L16" s="65"/>
      <c r="M16" s="34"/>
      <c r="N16" s="65"/>
      <c r="O16" s="35" t="s">
        <v>206</v>
      </c>
      <c r="P16" s="34" t="s">
        <v>218</v>
      </c>
    </row>
    <row r="17" spans="1:16" ht="11.25" customHeight="1" x14ac:dyDescent="0.15">
      <c r="A17" s="293" t="s">
        <v>309</v>
      </c>
      <c r="B17" s="48">
        <v>10</v>
      </c>
      <c r="C17" s="33" t="s">
        <v>113</v>
      </c>
      <c r="G17" s="34"/>
      <c r="H17" s="34" t="s">
        <v>318</v>
      </c>
      <c r="I17" s="34"/>
      <c r="J17" s="34" t="s">
        <v>147</v>
      </c>
      <c r="K17" s="35"/>
      <c r="L17" s="65"/>
      <c r="M17" s="65"/>
      <c r="N17" s="65"/>
      <c r="O17" s="35" t="s">
        <v>207</v>
      </c>
      <c r="P17" s="49" t="s">
        <v>219</v>
      </c>
    </row>
    <row r="18" spans="1:16" ht="11.25" customHeight="1" x14ac:dyDescent="0.15">
      <c r="A18" s="294"/>
      <c r="B18" s="48">
        <v>11</v>
      </c>
      <c r="C18" s="33" t="s">
        <v>114</v>
      </c>
      <c r="G18" s="34"/>
      <c r="H18" s="34" t="s">
        <v>733</v>
      </c>
      <c r="I18" s="34"/>
      <c r="J18" s="34" t="s">
        <v>148</v>
      </c>
      <c r="K18" s="35"/>
      <c r="L18" s="65"/>
      <c r="M18" s="65"/>
      <c r="N18" s="65"/>
      <c r="O18" s="35" t="s">
        <v>208</v>
      </c>
      <c r="P18" s="34" t="s">
        <v>220</v>
      </c>
    </row>
    <row r="19" spans="1:16" ht="11.25" customHeight="1" x14ac:dyDescent="0.15">
      <c r="A19" s="294"/>
      <c r="B19" s="48">
        <v>12</v>
      </c>
      <c r="C19" s="34" t="s">
        <v>312</v>
      </c>
      <c r="G19" s="34"/>
      <c r="H19" s="34" t="s">
        <v>734</v>
      </c>
      <c r="I19" s="34"/>
      <c r="J19" s="34" t="s">
        <v>149</v>
      </c>
      <c r="K19" s="35"/>
      <c r="L19" s="65"/>
      <c r="M19" s="65"/>
      <c r="N19" s="65"/>
      <c r="O19" s="34"/>
      <c r="P19" s="34" t="s">
        <v>221</v>
      </c>
    </row>
    <row r="20" spans="1:16" ht="11.25" customHeight="1" x14ac:dyDescent="0.15">
      <c r="A20" s="294"/>
      <c r="B20" s="48">
        <v>13</v>
      </c>
      <c r="C20" s="34" t="s">
        <v>313</v>
      </c>
      <c r="G20" s="34"/>
      <c r="H20" s="34" t="s">
        <v>735</v>
      </c>
      <c r="I20" s="34"/>
      <c r="J20" s="34" t="s">
        <v>326</v>
      </c>
      <c r="K20" s="65"/>
      <c r="L20" s="65"/>
      <c r="M20" s="65"/>
      <c r="N20" s="65"/>
      <c r="O20" s="65"/>
      <c r="P20" s="34" t="s">
        <v>222</v>
      </c>
    </row>
    <row r="21" spans="1:16" ht="22.5" customHeight="1" x14ac:dyDescent="0.15">
      <c r="A21" s="294"/>
      <c r="B21" s="48">
        <v>14</v>
      </c>
      <c r="C21" s="67" t="s">
        <v>314</v>
      </c>
      <c r="G21" s="34"/>
      <c r="H21" s="34" t="s">
        <v>319</v>
      </c>
      <c r="I21" s="34"/>
      <c r="J21" s="34" t="s">
        <v>327</v>
      </c>
      <c r="K21" s="65"/>
      <c r="L21" s="65"/>
      <c r="M21" s="65"/>
      <c r="N21" s="65"/>
      <c r="O21" s="65"/>
      <c r="P21" s="34" t="s">
        <v>223</v>
      </c>
    </row>
    <row r="22" spans="1:16" ht="21.75" customHeight="1" x14ac:dyDescent="0.15">
      <c r="A22" s="294"/>
      <c r="B22" s="48">
        <v>15</v>
      </c>
      <c r="C22" s="67" t="s">
        <v>724</v>
      </c>
      <c r="G22" s="34"/>
      <c r="H22" s="34" t="s">
        <v>120</v>
      </c>
      <c r="I22" s="34"/>
      <c r="J22" s="34" t="s">
        <v>150</v>
      </c>
      <c r="K22" s="65"/>
      <c r="L22" s="65"/>
      <c r="M22" s="65"/>
      <c r="N22" s="65"/>
      <c r="O22" s="65"/>
      <c r="P22" s="34" t="s">
        <v>224</v>
      </c>
    </row>
    <row r="23" spans="1:16" ht="22.5" customHeight="1" x14ac:dyDescent="0.15">
      <c r="A23" s="294"/>
      <c r="B23" s="48">
        <v>16</v>
      </c>
      <c r="C23" s="67" t="s">
        <v>315</v>
      </c>
      <c r="G23" s="34"/>
      <c r="H23" s="34" t="s">
        <v>121</v>
      </c>
      <c r="I23" s="34"/>
      <c r="J23" s="60" t="s">
        <v>736</v>
      </c>
      <c r="K23" s="65"/>
      <c r="L23" s="65"/>
      <c r="M23" s="65"/>
      <c r="N23" s="65"/>
      <c r="O23" s="65"/>
      <c r="P23" s="34" t="s">
        <v>225</v>
      </c>
    </row>
    <row r="24" spans="1:16" ht="11.25" customHeight="1" x14ac:dyDescent="0.15">
      <c r="A24" s="294"/>
      <c r="B24" s="48">
        <v>17</v>
      </c>
      <c r="C24" s="34" t="s">
        <v>316</v>
      </c>
      <c r="G24" s="34"/>
      <c r="H24" s="34" t="s">
        <v>122</v>
      </c>
      <c r="I24" s="34"/>
      <c r="J24" s="60" t="s">
        <v>737</v>
      </c>
      <c r="K24" s="65"/>
      <c r="L24" s="65"/>
      <c r="M24" s="65"/>
      <c r="N24" s="65"/>
      <c r="O24" s="65"/>
      <c r="P24" s="34" t="s">
        <v>226</v>
      </c>
    </row>
    <row r="25" spans="1:16" ht="11.25" customHeight="1" x14ac:dyDescent="0.15">
      <c r="A25" s="294"/>
      <c r="B25" s="48">
        <v>18</v>
      </c>
      <c r="C25" s="34" t="s">
        <v>115</v>
      </c>
      <c r="G25" s="34"/>
      <c r="H25" s="208" t="s">
        <v>715</v>
      </c>
      <c r="I25" s="34"/>
      <c r="J25" s="34" t="s">
        <v>151</v>
      </c>
      <c r="K25" s="65"/>
      <c r="L25" s="65"/>
      <c r="M25" s="65"/>
      <c r="N25" s="65"/>
      <c r="O25" s="65"/>
      <c r="P25" s="34" t="s">
        <v>227</v>
      </c>
    </row>
    <row r="26" spans="1:16" ht="11.25" customHeight="1" x14ac:dyDescent="0.15">
      <c r="A26" s="294"/>
      <c r="B26" s="48">
        <v>19</v>
      </c>
      <c r="C26" s="34" t="s">
        <v>6</v>
      </c>
      <c r="G26" s="34"/>
      <c r="H26" s="34" t="s">
        <v>123</v>
      </c>
      <c r="I26" s="34"/>
      <c r="J26" s="34" t="s">
        <v>152</v>
      </c>
      <c r="K26" s="65"/>
      <c r="L26" s="65"/>
      <c r="M26" s="65"/>
      <c r="N26" s="65"/>
      <c r="O26" s="65"/>
      <c r="P26" s="34" t="s">
        <v>228</v>
      </c>
    </row>
    <row r="27" spans="1:16" ht="11.25" customHeight="1" x14ac:dyDescent="0.15">
      <c r="A27" s="294"/>
      <c r="B27" s="48">
        <v>20</v>
      </c>
      <c r="C27" s="34" t="s">
        <v>116</v>
      </c>
      <c r="G27" s="34"/>
      <c r="H27" s="34" t="s">
        <v>124</v>
      </c>
      <c r="I27" s="34"/>
      <c r="J27" s="34" t="s">
        <v>153</v>
      </c>
      <c r="K27" s="65"/>
      <c r="L27" s="65"/>
      <c r="M27" s="65"/>
      <c r="N27" s="65"/>
      <c r="O27" s="65"/>
      <c r="P27" s="34" t="s">
        <v>229</v>
      </c>
    </row>
    <row r="28" spans="1:16" ht="11.25" customHeight="1" x14ac:dyDescent="0.15">
      <c r="A28" s="294"/>
      <c r="B28" s="48">
        <v>21</v>
      </c>
      <c r="C28" s="34" t="s">
        <v>117</v>
      </c>
      <c r="G28" s="34"/>
      <c r="H28" s="34" t="s">
        <v>125</v>
      </c>
      <c r="I28" s="34"/>
      <c r="J28" s="34" t="s">
        <v>154</v>
      </c>
      <c r="K28" s="65"/>
      <c r="L28" s="65"/>
      <c r="M28" s="65"/>
      <c r="N28" s="65"/>
      <c r="O28" s="65"/>
      <c r="P28" s="34" t="s">
        <v>230</v>
      </c>
    </row>
    <row r="29" spans="1:16" ht="11.25" customHeight="1" x14ac:dyDescent="0.15">
      <c r="A29" s="294"/>
      <c r="B29" s="48">
        <v>22</v>
      </c>
      <c r="C29" s="34" t="s">
        <v>317</v>
      </c>
      <c r="G29" s="34"/>
      <c r="H29" s="34" t="s">
        <v>320</v>
      </c>
      <c r="I29" s="65"/>
      <c r="J29" s="34" t="s">
        <v>155</v>
      </c>
      <c r="K29" s="65"/>
      <c r="L29" s="65"/>
      <c r="M29" s="65"/>
      <c r="N29" s="65"/>
      <c r="O29" s="65"/>
      <c r="P29" s="34" t="s">
        <v>231</v>
      </c>
    </row>
    <row r="30" spans="1:16" ht="11.25" customHeight="1" x14ac:dyDescent="0.15">
      <c r="A30" s="294"/>
      <c r="B30" s="48">
        <v>23</v>
      </c>
      <c r="C30" s="34" t="s">
        <v>118</v>
      </c>
      <c r="G30" s="34"/>
      <c r="H30" s="34" t="s">
        <v>321</v>
      </c>
      <c r="I30" s="65"/>
      <c r="J30" s="34" t="s">
        <v>156</v>
      </c>
      <c r="K30" s="65"/>
      <c r="L30" s="65"/>
      <c r="M30" s="65"/>
      <c r="N30" s="65"/>
      <c r="O30" s="65"/>
      <c r="P30" s="34" t="s">
        <v>232</v>
      </c>
    </row>
    <row r="31" spans="1:16" ht="11.25" customHeight="1" x14ac:dyDescent="0.15">
      <c r="A31" s="294"/>
      <c r="B31" s="48">
        <v>24</v>
      </c>
      <c r="C31" s="34" t="s">
        <v>119</v>
      </c>
      <c r="G31" s="34"/>
      <c r="H31" s="34" t="s">
        <v>322</v>
      </c>
      <c r="I31" s="65"/>
      <c r="J31" s="34" t="s">
        <v>157</v>
      </c>
      <c r="K31" s="65"/>
      <c r="L31" s="65"/>
      <c r="M31" s="65"/>
      <c r="N31" s="65"/>
      <c r="O31" s="65"/>
      <c r="P31" s="34" t="s">
        <v>233</v>
      </c>
    </row>
    <row r="32" spans="1:16" ht="11.25" customHeight="1" x14ac:dyDescent="0.15">
      <c r="A32" s="294"/>
      <c r="B32" s="48">
        <v>25</v>
      </c>
      <c r="C32" s="34" t="s">
        <v>318</v>
      </c>
      <c r="G32" s="34"/>
      <c r="H32" s="34" t="s">
        <v>126</v>
      </c>
      <c r="I32" s="65"/>
      <c r="J32" s="34" t="s">
        <v>158</v>
      </c>
      <c r="K32" s="65"/>
      <c r="L32" s="65"/>
      <c r="M32" s="65"/>
      <c r="N32" s="65"/>
      <c r="O32" s="65"/>
      <c r="P32" s="50" t="s">
        <v>234</v>
      </c>
    </row>
    <row r="33" spans="1:16" ht="11.25" customHeight="1" x14ac:dyDescent="0.15">
      <c r="A33" s="294" t="s">
        <v>363</v>
      </c>
      <c r="B33" s="48">
        <v>26</v>
      </c>
      <c r="C33" s="60" t="s">
        <v>733</v>
      </c>
      <c r="G33" s="34"/>
      <c r="H33" s="34" t="s">
        <v>127</v>
      </c>
      <c r="I33" s="65"/>
      <c r="J33" s="34" t="s">
        <v>159</v>
      </c>
      <c r="K33" s="65"/>
      <c r="L33" s="65"/>
      <c r="M33" s="65"/>
      <c r="N33" s="65"/>
      <c r="O33" s="65"/>
      <c r="P33" s="50" t="s">
        <v>235</v>
      </c>
    </row>
    <row r="34" spans="1:16" ht="11.25" customHeight="1" x14ac:dyDescent="0.15">
      <c r="A34" s="294"/>
      <c r="B34" s="48">
        <v>27</v>
      </c>
      <c r="C34" s="60" t="s">
        <v>734</v>
      </c>
      <c r="G34" s="34"/>
      <c r="H34" s="34" t="s">
        <v>128</v>
      </c>
      <c r="I34" s="65"/>
      <c r="J34" s="65"/>
      <c r="K34" s="65"/>
      <c r="L34" s="65"/>
      <c r="M34" s="65"/>
      <c r="N34" s="65"/>
      <c r="O34" s="65"/>
      <c r="P34" s="50" t="s">
        <v>236</v>
      </c>
    </row>
    <row r="35" spans="1:16" ht="11.25" customHeight="1" x14ac:dyDescent="0.15">
      <c r="A35" s="294"/>
      <c r="B35" s="48">
        <v>28</v>
      </c>
      <c r="C35" s="60" t="s">
        <v>735</v>
      </c>
      <c r="G35" s="34"/>
      <c r="H35" s="65"/>
      <c r="I35" s="65"/>
      <c r="J35" s="65"/>
      <c r="K35" s="65"/>
      <c r="L35" s="65"/>
      <c r="M35" s="65"/>
      <c r="N35" s="65"/>
      <c r="O35" s="65"/>
      <c r="P35" s="34" t="s">
        <v>237</v>
      </c>
    </row>
    <row r="36" spans="1:16" ht="11.25" customHeight="1" x14ac:dyDescent="0.15">
      <c r="A36" s="294"/>
      <c r="B36" s="48">
        <v>29</v>
      </c>
      <c r="C36" s="34" t="s">
        <v>319</v>
      </c>
      <c r="G36" s="34"/>
      <c r="H36" s="65"/>
      <c r="I36" s="65"/>
      <c r="J36" s="65"/>
      <c r="K36" s="65"/>
      <c r="L36" s="65"/>
      <c r="M36" s="65"/>
      <c r="N36" s="65"/>
      <c r="O36" s="65"/>
      <c r="P36" s="34" t="s">
        <v>238</v>
      </c>
    </row>
    <row r="37" spans="1:16" ht="11.25" customHeight="1" x14ac:dyDescent="0.15">
      <c r="A37" s="294"/>
      <c r="B37" s="48">
        <v>30</v>
      </c>
      <c r="C37" s="34" t="s">
        <v>120</v>
      </c>
      <c r="G37" s="34"/>
      <c r="H37" s="65"/>
      <c r="I37" s="65"/>
      <c r="J37" s="65"/>
      <c r="K37" s="65"/>
      <c r="L37" s="65"/>
      <c r="M37" s="65"/>
      <c r="N37" s="65"/>
      <c r="O37" s="65"/>
      <c r="P37" s="34" t="s">
        <v>239</v>
      </c>
    </row>
    <row r="38" spans="1:16" ht="11.25" customHeight="1" x14ac:dyDescent="0.15">
      <c r="A38" s="294"/>
      <c r="B38" s="48">
        <v>31</v>
      </c>
      <c r="C38" s="34" t="s">
        <v>121</v>
      </c>
      <c r="P38" s="34" t="s">
        <v>240</v>
      </c>
    </row>
    <row r="39" spans="1:16" ht="11.25" customHeight="1" x14ac:dyDescent="0.15">
      <c r="A39" s="294"/>
      <c r="B39" s="48">
        <v>32</v>
      </c>
      <c r="C39" s="34" t="s">
        <v>122</v>
      </c>
      <c r="P39" s="34" t="s">
        <v>241</v>
      </c>
    </row>
    <row r="40" spans="1:16" ht="22.5" customHeight="1" x14ac:dyDescent="0.15">
      <c r="A40" s="294"/>
      <c r="B40" s="48">
        <v>33</v>
      </c>
      <c r="C40" s="208" t="s">
        <v>715</v>
      </c>
      <c r="P40" s="34" t="s">
        <v>242</v>
      </c>
    </row>
    <row r="41" spans="1:16" ht="11.25" customHeight="1" x14ac:dyDescent="0.15">
      <c r="A41" s="294"/>
      <c r="B41" s="48">
        <v>34</v>
      </c>
      <c r="C41" s="34" t="s">
        <v>123</v>
      </c>
    </row>
    <row r="42" spans="1:16" ht="11.25" customHeight="1" x14ac:dyDescent="0.15">
      <c r="A42" s="294"/>
      <c r="B42" s="48">
        <v>35</v>
      </c>
      <c r="C42" s="34" t="s">
        <v>124</v>
      </c>
    </row>
    <row r="43" spans="1:16" ht="11.25" customHeight="1" x14ac:dyDescent="0.15">
      <c r="A43" s="294"/>
      <c r="B43" s="48">
        <v>36</v>
      </c>
      <c r="C43" s="34" t="s">
        <v>125</v>
      </c>
    </row>
    <row r="44" spans="1:16" ht="11.25" customHeight="1" x14ac:dyDescent="0.15">
      <c r="A44" s="294"/>
      <c r="B44" s="48">
        <v>37</v>
      </c>
      <c r="C44" s="34" t="s">
        <v>320</v>
      </c>
    </row>
    <row r="45" spans="1:16" ht="11.25" customHeight="1" x14ac:dyDescent="0.15">
      <c r="A45" s="294"/>
      <c r="B45" s="48">
        <v>38</v>
      </c>
      <c r="C45" s="34" t="s">
        <v>321</v>
      </c>
    </row>
    <row r="46" spans="1:16" ht="11.25" customHeight="1" x14ac:dyDescent="0.15">
      <c r="A46" s="294"/>
      <c r="B46" s="48">
        <v>39</v>
      </c>
      <c r="C46" s="34" t="s">
        <v>322</v>
      </c>
    </row>
    <row r="47" spans="1:16" ht="11.25" customHeight="1" x14ac:dyDescent="0.15">
      <c r="A47" s="294"/>
      <c r="B47" s="48">
        <v>40</v>
      </c>
      <c r="C47" s="34" t="s">
        <v>126</v>
      </c>
    </row>
    <row r="48" spans="1:16" ht="11.25" customHeight="1" x14ac:dyDescent="0.15">
      <c r="A48" s="294"/>
      <c r="B48" s="48">
        <v>41</v>
      </c>
      <c r="C48" s="34" t="s">
        <v>127</v>
      </c>
    </row>
    <row r="49" spans="1:3" ht="11.25" customHeight="1" x14ac:dyDescent="0.15">
      <c r="A49" s="289"/>
      <c r="B49" s="48">
        <v>42</v>
      </c>
      <c r="C49" s="34" t="s">
        <v>128</v>
      </c>
    </row>
    <row r="50" spans="1:3" ht="11.25" customHeight="1" x14ac:dyDescent="0.15">
      <c r="A50" s="291" t="s">
        <v>21</v>
      </c>
      <c r="B50" s="48">
        <v>43</v>
      </c>
      <c r="C50" s="34" t="s">
        <v>129</v>
      </c>
    </row>
    <row r="51" spans="1:3" ht="22.5" customHeight="1" x14ac:dyDescent="0.15">
      <c r="A51" s="291"/>
      <c r="B51" s="278">
        <v>44</v>
      </c>
      <c r="C51" s="277" t="s">
        <v>766</v>
      </c>
    </row>
    <row r="52" spans="1:3" ht="11.25" customHeight="1" x14ac:dyDescent="0.15">
      <c r="A52" s="291"/>
      <c r="B52" s="48">
        <v>45</v>
      </c>
      <c r="C52" s="34" t="s">
        <v>130</v>
      </c>
    </row>
    <row r="53" spans="1:3" ht="11.25" customHeight="1" x14ac:dyDescent="0.15">
      <c r="A53" s="291"/>
      <c r="B53" s="48">
        <v>46</v>
      </c>
      <c r="C53" s="34" t="s">
        <v>323</v>
      </c>
    </row>
    <row r="54" spans="1:3" ht="11.25" customHeight="1" x14ac:dyDescent="0.15">
      <c r="A54" s="291"/>
      <c r="B54" s="48">
        <v>47</v>
      </c>
      <c r="C54" s="34" t="s">
        <v>131</v>
      </c>
    </row>
    <row r="55" spans="1:3" ht="11.25" customHeight="1" x14ac:dyDescent="0.15">
      <c r="A55" s="291"/>
      <c r="B55" s="48">
        <v>48</v>
      </c>
      <c r="C55" s="34" t="s">
        <v>132</v>
      </c>
    </row>
    <row r="56" spans="1:3" ht="11.25" customHeight="1" x14ac:dyDescent="0.15">
      <c r="A56" s="291"/>
      <c r="B56" s="48">
        <v>49</v>
      </c>
      <c r="C56" s="34" t="s">
        <v>133</v>
      </c>
    </row>
    <row r="57" spans="1:3" ht="11.25" customHeight="1" x14ac:dyDescent="0.15">
      <c r="A57" s="291"/>
      <c r="B57" s="48">
        <v>50</v>
      </c>
      <c r="C57" s="34" t="s">
        <v>134</v>
      </c>
    </row>
    <row r="58" spans="1:3" ht="11.25" customHeight="1" x14ac:dyDescent="0.15">
      <c r="A58" s="295" t="s">
        <v>2</v>
      </c>
      <c r="B58" s="48">
        <v>51</v>
      </c>
      <c r="C58" s="34" t="s">
        <v>135</v>
      </c>
    </row>
    <row r="59" spans="1:3" ht="11.25" customHeight="1" x14ac:dyDescent="0.15">
      <c r="A59" s="281"/>
      <c r="B59" s="48">
        <v>52</v>
      </c>
      <c r="C59" s="34" t="s">
        <v>136</v>
      </c>
    </row>
    <row r="60" spans="1:3" ht="11.25" customHeight="1" x14ac:dyDescent="0.15">
      <c r="A60" s="281"/>
      <c r="B60" s="48">
        <v>53</v>
      </c>
      <c r="C60" s="34" t="s">
        <v>324</v>
      </c>
    </row>
    <row r="61" spans="1:3" ht="11.25" customHeight="1" x14ac:dyDescent="0.15">
      <c r="A61" s="281"/>
      <c r="B61" s="48">
        <v>54</v>
      </c>
      <c r="C61" s="34" t="s">
        <v>325</v>
      </c>
    </row>
    <row r="62" spans="1:3" ht="11.25" customHeight="1" x14ac:dyDescent="0.15">
      <c r="A62" s="281"/>
      <c r="B62" s="48">
        <v>55</v>
      </c>
      <c r="C62" s="34" t="s">
        <v>137</v>
      </c>
    </row>
    <row r="63" spans="1:3" ht="11.25" customHeight="1" x14ac:dyDescent="0.15">
      <c r="A63" s="281"/>
      <c r="B63" s="48">
        <v>56</v>
      </c>
      <c r="C63" s="34" t="s">
        <v>138</v>
      </c>
    </row>
    <row r="64" spans="1:3" ht="11.25" customHeight="1" x14ac:dyDescent="0.15">
      <c r="A64" s="281" t="s">
        <v>364</v>
      </c>
      <c r="B64" s="48">
        <v>57</v>
      </c>
      <c r="C64" s="34" t="s">
        <v>139</v>
      </c>
    </row>
    <row r="65" spans="1:3" ht="22.5" customHeight="1" x14ac:dyDescent="0.15">
      <c r="A65" s="281"/>
      <c r="B65" s="48">
        <v>58</v>
      </c>
      <c r="C65" s="60" t="s">
        <v>140</v>
      </c>
    </row>
    <row r="66" spans="1:3" ht="11.25" customHeight="1" x14ac:dyDescent="0.15">
      <c r="A66" s="281"/>
      <c r="B66" s="48">
        <v>59</v>
      </c>
      <c r="C66" s="34" t="s">
        <v>141</v>
      </c>
    </row>
    <row r="67" spans="1:3" ht="11.25" customHeight="1" x14ac:dyDescent="0.15">
      <c r="A67" s="281"/>
      <c r="B67" s="48">
        <v>60</v>
      </c>
      <c r="C67" s="34" t="s">
        <v>142</v>
      </c>
    </row>
    <row r="68" spans="1:3" ht="33.75" customHeight="1" x14ac:dyDescent="0.15">
      <c r="A68" s="281"/>
      <c r="B68" s="278">
        <v>61</v>
      </c>
      <c r="C68" s="277" t="s">
        <v>769</v>
      </c>
    </row>
    <row r="69" spans="1:3" ht="11.25" customHeight="1" x14ac:dyDescent="0.15">
      <c r="A69" s="281"/>
      <c r="B69" s="48">
        <v>62</v>
      </c>
      <c r="C69" s="34" t="s">
        <v>143</v>
      </c>
    </row>
    <row r="70" spans="1:3" ht="11.25" customHeight="1" x14ac:dyDescent="0.15">
      <c r="A70" s="281"/>
      <c r="B70" s="48">
        <v>63</v>
      </c>
      <c r="C70" s="34" t="s">
        <v>144</v>
      </c>
    </row>
    <row r="71" spans="1:3" ht="11.25" customHeight="1" x14ac:dyDescent="0.15">
      <c r="A71" s="281"/>
      <c r="B71" s="48">
        <v>64</v>
      </c>
      <c r="C71" s="34" t="s">
        <v>145</v>
      </c>
    </row>
    <row r="72" spans="1:3" ht="22.5" customHeight="1" x14ac:dyDescent="0.15">
      <c r="A72" s="281"/>
      <c r="B72" s="48">
        <v>65</v>
      </c>
      <c r="C72" s="60" t="s">
        <v>146</v>
      </c>
    </row>
    <row r="73" spans="1:3" ht="11.25" customHeight="1" x14ac:dyDescent="0.15">
      <c r="A73" s="281"/>
      <c r="B73" s="48">
        <v>66</v>
      </c>
      <c r="C73" s="34" t="s">
        <v>147</v>
      </c>
    </row>
    <row r="74" spans="1:3" ht="11.25" customHeight="1" x14ac:dyDescent="0.15">
      <c r="A74" s="281"/>
      <c r="B74" s="48">
        <v>67</v>
      </c>
      <c r="C74" s="34" t="s">
        <v>148</v>
      </c>
    </row>
    <row r="75" spans="1:3" ht="11.25" customHeight="1" x14ac:dyDescent="0.15">
      <c r="A75" s="281"/>
      <c r="B75" s="48">
        <v>68</v>
      </c>
      <c r="C75" s="34" t="s">
        <v>149</v>
      </c>
    </row>
    <row r="76" spans="1:3" ht="11.25" customHeight="1" x14ac:dyDescent="0.15">
      <c r="A76" s="281"/>
      <c r="B76" s="48">
        <v>69</v>
      </c>
      <c r="C76" s="34" t="s">
        <v>326</v>
      </c>
    </row>
    <row r="77" spans="1:3" ht="11.25" customHeight="1" x14ac:dyDescent="0.15">
      <c r="A77" s="281"/>
      <c r="B77" s="48">
        <v>70</v>
      </c>
      <c r="C77" s="34" t="s">
        <v>327</v>
      </c>
    </row>
    <row r="78" spans="1:3" ht="11.25" customHeight="1" x14ac:dyDescent="0.15">
      <c r="A78" s="281"/>
      <c r="B78" s="48">
        <v>71</v>
      </c>
      <c r="C78" s="34" t="s">
        <v>150</v>
      </c>
    </row>
    <row r="79" spans="1:3" ht="10.5" customHeight="1" x14ac:dyDescent="0.15">
      <c r="A79" s="281"/>
      <c r="B79" s="48">
        <v>72</v>
      </c>
      <c r="C79" s="60" t="s">
        <v>736</v>
      </c>
    </row>
    <row r="80" spans="1:3" ht="10.5" customHeight="1" x14ac:dyDescent="0.15">
      <c r="A80" s="281"/>
      <c r="B80" s="48">
        <v>73</v>
      </c>
      <c r="C80" s="60" t="s">
        <v>737</v>
      </c>
    </row>
    <row r="81" spans="1:3" ht="11.25" customHeight="1" x14ac:dyDescent="0.15">
      <c r="A81" s="281"/>
      <c r="B81" s="48">
        <v>74</v>
      </c>
      <c r="C81" s="34" t="s">
        <v>151</v>
      </c>
    </row>
    <row r="82" spans="1:3" ht="11.25" customHeight="1" x14ac:dyDescent="0.15">
      <c r="A82" s="281"/>
      <c r="B82" s="48">
        <v>75</v>
      </c>
      <c r="C82" s="34" t="s">
        <v>152</v>
      </c>
    </row>
    <row r="83" spans="1:3" ht="11.25" customHeight="1" x14ac:dyDescent="0.15">
      <c r="A83" s="281"/>
      <c r="B83" s="48">
        <v>76</v>
      </c>
      <c r="C83" s="34" t="s">
        <v>153</v>
      </c>
    </row>
    <row r="84" spans="1:3" ht="11.25" customHeight="1" x14ac:dyDescent="0.15">
      <c r="A84" s="281"/>
      <c r="B84" s="48">
        <v>77</v>
      </c>
      <c r="C84" s="34" t="s">
        <v>154</v>
      </c>
    </row>
    <row r="85" spans="1:3" ht="11.25" customHeight="1" x14ac:dyDescent="0.15">
      <c r="A85" s="281"/>
      <c r="B85" s="48">
        <v>78</v>
      </c>
      <c r="C85" s="34" t="s">
        <v>155</v>
      </c>
    </row>
    <row r="86" spans="1:3" ht="11.25" customHeight="1" x14ac:dyDescent="0.15">
      <c r="A86" s="281"/>
      <c r="B86" s="48">
        <v>79</v>
      </c>
      <c r="C86" s="34" t="s">
        <v>156</v>
      </c>
    </row>
    <row r="87" spans="1:3" ht="11.25" customHeight="1" x14ac:dyDescent="0.15">
      <c r="A87" s="281"/>
      <c r="B87" s="48">
        <v>80</v>
      </c>
      <c r="C87" s="34" t="s">
        <v>157</v>
      </c>
    </row>
    <row r="88" spans="1:3" ht="11.25" customHeight="1" x14ac:dyDescent="0.15">
      <c r="A88" s="281"/>
      <c r="B88" s="48">
        <v>81</v>
      </c>
      <c r="C88" s="34" t="s">
        <v>158</v>
      </c>
    </row>
    <row r="89" spans="1:3" ht="11.25" customHeight="1" x14ac:dyDescent="0.15">
      <c r="A89" s="282"/>
      <c r="B89" s="48">
        <v>82</v>
      </c>
      <c r="C89" s="34" t="s">
        <v>159</v>
      </c>
    </row>
    <row r="90" spans="1:3" ht="11.25" customHeight="1" x14ac:dyDescent="0.15">
      <c r="A90" s="286" t="s">
        <v>3</v>
      </c>
      <c r="B90" s="48">
        <v>83</v>
      </c>
      <c r="C90" s="34" t="s">
        <v>160</v>
      </c>
    </row>
    <row r="91" spans="1:3" ht="11.25" customHeight="1" x14ac:dyDescent="0.15">
      <c r="A91" s="287"/>
      <c r="B91" s="48">
        <v>84</v>
      </c>
      <c r="C91" s="34" t="s">
        <v>328</v>
      </c>
    </row>
    <row r="92" spans="1:3" ht="11.25" customHeight="1" x14ac:dyDescent="0.15">
      <c r="A92" s="287"/>
      <c r="B92" s="48">
        <v>85</v>
      </c>
      <c r="C92" s="34" t="s">
        <v>161</v>
      </c>
    </row>
    <row r="93" spans="1:3" ht="11.25" customHeight="1" x14ac:dyDescent="0.15">
      <c r="A93" s="287"/>
      <c r="B93" s="48">
        <v>86</v>
      </c>
      <c r="C93" s="34" t="s">
        <v>162</v>
      </c>
    </row>
    <row r="94" spans="1:3" ht="11.25" customHeight="1" x14ac:dyDescent="0.15">
      <c r="A94" s="287" t="s">
        <v>3</v>
      </c>
      <c r="B94" s="48">
        <v>87</v>
      </c>
      <c r="C94" s="34" t="s">
        <v>329</v>
      </c>
    </row>
    <row r="95" spans="1:3" ht="11.25" customHeight="1" x14ac:dyDescent="0.15">
      <c r="A95" s="287"/>
      <c r="B95" s="48">
        <v>88</v>
      </c>
      <c r="C95" s="34" t="s">
        <v>163</v>
      </c>
    </row>
    <row r="96" spans="1:3" ht="11.25" customHeight="1" x14ac:dyDescent="0.15">
      <c r="A96" s="287"/>
      <c r="B96" s="48">
        <v>89</v>
      </c>
      <c r="C96" s="34" t="s">
        <v>330</v>
      </c>
    </row>
    <row r="97" spans="1:3" ht="11.25" customHeight="1" x14ac:dyDescent="0.15">
      <c r="A97" s="287"/>
      <c r="B97" s="48">
        <v>90</v>
      </c>
      <c r="C97" s="34" t="s">
        <v>165</v>
      </c>
    </row>
    <row r="98" spans="1:3" ht="11.25" customHeight="1" x14ac:dyDescent="0.15">
      <c r="A98" s="288"/>
      <c r="B98" s="48">
        <v>91</v>
      </c>
      <c r="C98" s="34" t="s">
        <v>720</v>
      </c>
    </row>
    <row r="99" spans="1:3" ht="11.25" customHeight="1" x14ac:dyDescent="0.15">
      <c r="A99" s="286" t="s">
        <v>395</v>
      </c>
      <c r="B99" s="48">
        <v>92</v>
      </c>
      <c r="C99" s="34" t="s">
        <v>166</v>
      </c>
    </row>
    <row r="100" spans="1:3" ht="11.25" customHeight="1" x14ac:dyDescent="0.15">
      <c r="A100" s="287"/>
      <c r="B100" s="48">
        <v>93</v>
      </c>
      <c r="C100" s="34" t="s">
        <v>167</v>
      </c>
    </row>
    <row r="101" spans="1:3" ht="11.25" customHeight="1" x14ac:dyDescent="0.15">
      <c r="A101" s="287"/>
      <c r="B101" s="48">
        <v>94</v>
      </c>
      <c r="C101" s="34" t="s">
        <v>168</v>
      </c>
    </row>
    <row r="102" spans="1:3" ht="11.25" customHeight="1" x14ac:dyDescent="0.15">
      <c r="A102" s="287"/>
      <c r="B102" s="48">
        <v>95</v>
      </c>
      <c r="C102" s="34" t="s">
        <v>169</v>
      </c>
    </row>
    <row r="103" spans="1:3" ht="11.25" customHeight="1" x14ac:dyDescent="0.15">
      <c r="A103" s="287"/>
      <c r="B103" s="48">
        <v>96</v>
      </c>
      <c r="C103" s="34" t="s">
        <v>170</v>
      </c>
    </row>
    <row r="104" spans="1:3" ht="11.25" customHeight="1" x14ac:dyDescent="0.15">
      <c r="A104" s="287"/>
      <c r="B104" s="48">
        <v>97</v>
      </c>
      <c r="C104" s="34" t="s">
        <v>171</v>
      </c>
    </row>
    <row r="105" spans="1:3" ht="11.25" customHeight="1" x14ac:dyDescent="0.15">
      <c r="A105" s="287"/>
      <c r="B105" s="48">
        <v>98</v>
      </c>
      <c r="C105" s="34" t="s">
        <v>172</v>
      </c>
    </row>
    <row r="106" spans="1:3" ht="11.25" customHeight="1" x14ac:dyDescent="0.15">
      <c r="A106" s="288"/>
      <c r="B106" s="48">
        <v>99</v>
      </c>
      <c r="C106" s="34" t="s">
        <v>173</v>
      </c>
    </row>
    <row r="107" spans="1:3" ht="11.25" customHeight="1" x14ac:dyDescent="0.15">
      <c r="A107" s="286" t="s">
        <v>305</v>
      </c>
      <c r="B107" s="48">
        <v>100</v>
      </c>
      <c r="C107" s="34" t="s">
        <v>331</v>
      </c>
    </row>
    <row r="108" spans="1:3" ht="11.25" customHeight="1" x14ac:dyDescent="0.15">
      <c r="A108" s="287"/>
      <c r="B108" s="48">
        <v>101</v>
      </c>
      <c r="C108" s="34" t="s">
        <v>332</v>
      </c>
    </row>
    <row r="109" spans="1:3" ht="11.25" customHeight="1" x14ac:dyDescent="0.15">
      <c r="A109" s="287"/>
      <c r="B109" s="48">
        <v>102</v>
      </c>
      <c r="C109" s="34" t="s">
        <v>176</v>
      </c>
    </row>
    <row r="110" spans="1:3" ht="11.25" customHeight="1" x14ac:dyDescent="0.15">
      <c r="A110" s="287"/>
      <c r="B110" s="48">
        <v>103</v>
      </c>
      <c r="C110" s="34" t="s">
        <v>177</v>
      </c>
    </row>
    <row r="111" spans="1:3" ht="11.25" customHeight="1" x14ac:dyDescent="0.15">
      <c r="A111" s="288"/>
      <c r="B111" s="48">
        <v>104</v>
      </c>
      <c r="C111" s="34" t="s">
        <v>178</v>
      </c>
    </row>
    <row r="112" spans="1:3" ht="11.25" customHeight="1" x14ac:dyDescent="0.15">
      <c r="A112" s="292" t="s">
        <v>306</v>
      </c>
      <c r="B112" s="48">
        <v>105</v>
      </c>
      <c r="C112" s="34" t="s">
        <v>333</v>
      </c>
    </row>
    <row r="113" spans="1:3" ht="11.25" customHeight="1" x14ac:dyDescent="0.15">
      <c r="A113" s="292"/>
      <c r="B113" s="48">
        <v>106</v>
      </c>
      <c r="C113" s="34" t="s">
        <v>334</v>
      </c>
    </row>
    <row r="114" spans="1:3" ht="11.25" customHeight="1" x14ac:dyDescent="0.15">
      <c r="A114" s="292"/>
      <c r="B114" s="48">
        <v>107</v>
      </c>
      <c r="C114" s="34" t="s">
        <v>181</v>
      </c>
    </row>
    <row r="115" spans="1:3" ht="11.25" customHeight="1" x14ac:dyDescent="0.15">
      <c r="A115" s="292"/>
      <c r="B115" s="48">
        <v>108</v>
      </c>
      <c r="C115" s="34" t="s">
        <v>182</v>
      </c>
    </row>
    <row r="116" spans="1:3" ht="22.5" customHeight="1" x14ac:dyDescent="0.15">
      <c r="A116" s="292"/>
      <c r="B116" s="48">
        <v>109</v>
      </c>
      <c r="C116" s="60" t="s">
        <v>335</v>
      </c>
    </row>
    <row r="117" spans="1:3" ht="11.25" customHeight="1" x14ac:dyDescent="0.15">
      <c r="A117" s="292"/>
      <c r="B117" s="48">
        <v>110</v>
      </c>
      <c r="C117" s="34" t="s">
        <v>336</v>
      </c>
    </row>
    <row r="118" spans="1:3" ht="11.25" customHeight="1" x14ac:dyDescent="0.15">
      <c r="A118" s="292"/>
      <c r="B118" s="48">
        <v>111</v>
      </c>
      <c r="C118" s="34" t="s">
        <v>337</v>
      </c>
    </row>
    <row r="119" spans="1:3" ht="11.25" customHeight="1" x14ac:dyDescent="0.15">
      <c r="A119" s="292"/>
      <c r="B119" s="48">
        <v>112</v>
      </c>
      <c r="C119" s="34" t="s">
        <v>338</v>
      </c>
    </row>
    <row r="120" spans="1:3" ht="11.25" customHeight="1" x14ac:dyDescent="0.15">
      <c r="A120" s="292"/>
      <c r="B120" s="48">
        <v>113</v>
      </c>
      <c r="C120" s="34" t="s">
        <v>187</v>
      </c>
    </row>
    <row r="121" spans="1:3" ht="11.25" customHeight="1" x14ac:dyDescent="0.15">
      <c r="A121" s="292"/>
      <c r="B121" s="48">
        <v>114</v>
      </c>
      <c r="C121" s="34" t="s">
        <v>188</v>
      </c>
    </row>
    <row r="122" spans="1:3" ht="11.25" customHeight="1" x14ac:dyDescent="0.15">
      <c r="A122" s="292"/>
      <c r="B122" s="48">
        <v>115</v>
      </c>
      <c r="C122" s="34" t="s">
        <v>339</v>
      </c>
    </row>
    <row r="123" spans="1:3" ht="11.25" customHeight="1" x14ac:dyDescent="0.15">
      <c r="A123" s="292"/>
      <c r="B123" s="48">
        <v>116</v>
      </c>
      <c r="C123" s="34" t="s">
        <v>340</v>
      </c>
    </row>
    <row r="124" spans="1:3" ht="11.25" customHeight="1" x14ac:dyDescent="0.15">
      <c r="A124" s="292"/>
      <c r="B124" s="48">
        <v>117</v>
      </c>
      <c r="C124" s="34" t="s">
        <v>191</v>
      </c>
    </row>
    <row r="125" spans="1:3" ht="11.25" customHeight="1" x14ac:dyDescent="0.15">
      <c r="A125" s="292"/>
      <c r="B125" s="48">
        <v>118</v>
      </c>
      <c r="C125" s="34" t="s">
        <v>192</v>
      </c>
    </row>
    <row r="126" spans="1:3" ht="11.25" customHeight="1" x14ac:dyDescent="0.15">
      <c r="A126" s="279" t="s">
        <v>22</v>
      </c>
      <c r="B126" s="48">
        <v>119</v>
      </c>
      <c r="C126" s="34" t="s">
        <v>193</v>
      </c>
    </row>
    <row r="127" spans="1:3" ht="11.25" customHeight="1" x14ac:dyDescent="0.15">
      <c r="A127" s="280"/>
      <c r="B127" s="48">
        <v>120</v>
      </c>
      <c r="C127" s="34" t="s">
        <v>194</v>
      </c>
    </row>
    <row r="128" spans="1:3" ht="11.25" customHeight="1" x14ac:dyDescent="0.15">
      <c r="A128" s="281" t="s">
        <v>396</v>
      </c>
      <c r="B128" s="48">
        <v>121</v>
      </c>
      <c r="C128" s="34" t="s">
        <v>195</v>
      </c>
    </row>
    <row r="129" spans="1:3" ht="11.25" customHeight="1" x14ac:dyDescent="0.15">
      <c r="A129" s="281"/>
      <c r="B129" s="48">
        <v>122</v>
      </c>
      <c r="C129" s="34" t="s">
        <v>196</v>
      </c>
    </row>
    <row r="130" spans="1:3" ht="11.25" customHeight="1" x14ac:dyDescent="0.15">
      <c r="A130" s="281"/>
      <c r="B130" s="48">
        <v>123</v>
      </c>
      <c r="C130" s="34" t="s">
        <v>197</v>
      </c>
    </row>
    <row r="131" spans="1:3" ht="11.25" customHeight="1" x14ac:dyDescent="0.15">
      <c r="A131" s="281"/>
      <c r="B131" s="48">
        <v>124</v>
      </c>
      <c r="C131" s="34" t="s">
        <v>341</v>
      </c>
    </row>
    <row r="132" spans="1:3" ht="11.25" customHeight="1" x14ac:dyDescent="0.15">
      <c r="A132" s="281"/>
      <c r="B132" s="48">
        <v>125</v>
      </c>
      <c r="C132" s="34" t="s">
        <v>342</v>
      </c>
    </row>
    <row r="133" spans="1:3" ht="11.25" customHeight="1" x14ac:dyDescent="0.15">
      <c r="A133" s="281"/>
      <c r="B133" s="48">
        <v>126</v>
      </c>
      <c r="C133" s="35" t="s">
        <v>200</v>
      </c>
    </row>
    <row r="134" spans="1:3" ht="11.25" customHeight="1" x14ac:dyDescent="0.15">
      <c r="A134" s="281"/>
      <c r="B134" s="48">
        <v>127</v>
      </c>
      <c r="C134" s="35" t="s">
        <v>201</v>
      </c>
    </row>
    <row r="135" spans="1:3" ht="11.25" customHeight="1" x14ac:dyDescent="0.15">
      <c r="A135" s="281"/>
      <c r="B135" s="48">
        <v>128</v>
      </c>
      <c r="C135" s="59" t="s">
        <v>732</v>
      </c>
    </row>
    <row r="136" spans="1:3" ht="11.25" customHeight="1" x14ac:dyDescent="0.15">
      <c r="A136" s="281"/>
      <c r="B136" s="48">
        <v>129</v>
      </c>
      <c r="C136" s="35" t="s">
        <v>343</v>
      </c>
    </row>
    <row r="137" spans="1:3" ht="11.25" customHeight="1" x14ac:dyDescent="0.15">
      <c r="A137" s="281"/>
      <c r="B137" s="48">
        <v>130</v>
      </c>
      <c r="C137" s="35" t="s">
        <v>344</v>
      </c>
    </row>
    <row r="138" spans="1:3" ht="11.25" customHeight="1" x14ac:dyDescent="0.15">
      <c r="A138" s="281"/>
      <c r="B138" s="48">
        <v>131</v>
      </c>
      <c r="C138" s="35" t="s">
        <v>204</v>
      </c>
    </row>
    <row r="139" spans="1:3" ht="11.25" customHeight="1" x14ac:dyDescent="0.15">
      <c r="A139" s="281"/>
      <c r="B139" s="48">
        <v>132</v>
      </c>
      <c r="C139" s="35" t="s">
        <v>205</v>
      </c>
    </row>
    <row r="140" spans="1:3" ht="11.25" customHeight="1" x14ac:dyDescent="0.15">
      <c r="A140" s="281"/>
      <c r="B140" s="48">
        <v>133</v>
      </c>
      <c r="C140" s="35" t="s">
        <v>206</v>
      </c>
    </row>
    <row r="141" spans="1:3" ht="11.25" customHeight="1" x14ac:dyDescent="0.15">
      <c r="A141" s="281"/>
      <c r="B141" s="48">
        <v>134</v>
      </c>
      <c r="C141" s="35" t="s">
        <v>207</v>
      </c>
    </row>
    <row r="142" spans="1:3" ht="11.25" customHeight="1" x14ac:dyDescent="0.15">
      <c r="A142" s="282"/>
      <c r="B142" s="48">
        <v>135</v>
      </c>
      <c r="C142" s="35" t="s">
        <v>208</v>
      </c>
    </row>
    <row r="143" spans="1:3" ht="11.25" customHeight="1" x14ac:dyDescent="0.15">
      <c r="A143" s="283" t="s">
        <v>307</v>
      </c>
      <c r="B143" s="48">
        <v>136</v>
      </c>
      <c r="C143" s="35" t="s">
        <v>345</v>
      </c>
    </row>
    <row r="144" spans="1:3" ht="11.25" customHeight="1" x14ac:dyDescent="0.15">
      <c r="A144" s="284"/>
      <c r="B144" s="48">
        <v>137</v>
      </c>
      <c r="C144" s="60" t="s">
        <v>730</v>
      </c>
    </row>
    <row r="145" spans="1:3" ht="11.25" customHeight="1" x14ac:dyDescent="0.15">
      <c r="A145" s="284"/>
      <c r="B145" s="48">
        <v>138</v>
      </c>
      <c r="C145" s="34" t="s">
        <v>390</v>
      </c>
    </row>
    <row r="146" spans="1:3" ht="10.5" customHeight="1" x14ac:dyDescent="0.15">
      <c r="A146" s="284"/>
      <c r="B146" s="48">
        <v>139</v>
      </c>
      <c r="C146" s="60" t="s">
        <v>731</v>
      </c>
    </row>
    <row r="147" spans="1:3" ht="11.25" customHeight="1" x14ac:dyDescent="0.15">
      <c r="A147" s="284"/>
      <c r="B147" s="48">
        <v>140</v>
      </c>
      <c r="C147" s="34" t="s">
        <v>391</v>
      </c>
    </row>
    <row r="148" spans="1:3" ht="11.25" customHeight="1" x14ac:dyDescent="0.15">
      <c r="A148" s="284"/>
      <c r="B148" s="48">
        <v>141</v>
      </c>
      <c r="C148" s="34" t="s">
        <v>392</v>
      </c>
    </row>
    <row r="149" spans="1:3" ht="11.25" customHeight="1" x14ac:dyDescent="0.15">
      <c r="A149" s="284"/>
      <c r="B149" s="48">
        <v>142</v>
      </c>
      <c r="C149" s="34" t="s">
        <v>210</v>
      </c>
    </row>
    <row r="150" spans="1:3" ht="11.25" customHeight="1" x14ac:dyDescent="0.15">
      <c r="A150" s="284"/>
      <c r="B150" s="48">
        <v>143</v>
      </c>
      <c r="C150" s="34" t="s">
        <v>346</v>
      </c>
    </row>
    <row r="151" spans="1:3" ht="11.25" customHeight="1" x14ac:dyDescent="0.15">
      <c r="A151" s="284"/>
      <c r="B151" s="48">
        <v>144</v>
      </c>
      <c r="C151" s="34" t="s">
        <v>212</v>
      </c>
    </row>
    <row r="152" spans="1:3" ht="11.25" customHeight="1" x14ac:dyDescent="0.15">
      <c r="A152" s="284"/>
      <c r="B152" s="48">
        <v>145</v>
      </c>
      <c r="C152" s="34" t="s">
        <v>213</v>
      </c>
    </row>
    <row r="153" spans="1:3" ht="11.25" customHeight="1" x14ac:dyDescent="0.15">
      <c r="A153" s="284"/>
      <c r="B153" s="48">
        <v>146</v>
      </c>
      <c r="C153" s="34" t="s">
        <v>214</v>
      </c>
    </row>
    <row r="154" spans="1:3" ht="11.25" customHeight="1" x14ac:dyDescent="0.15">
      <c r="A154" s="284"/>
      <c r="B154" s="48">
        <v>147</v>
      </c>
      <c r="C154" s="34" t="s">
        <v>215</v>
      </c>
    </row>
    <row r="155" spans="1:3" ht="11.25" customHeight="1" x14ac:dyDescent="0.15">
      <c r="A155" s="284"/>
      <c r="B155" s="48">
        <v>148</v>
      </c>
      <c r="C155" s="34" t="s">
        <v>216</v>
      </c>
    </row>
    <row r="156" spans="1:3" ht="11.25" customHeight="1" x14ac:dyDescent="0.15">
      <c r="A156" s="284"/>
      <c r="B156" s="48">
        <v>149</v>
      </c>
      <c r="C156" s="34" t="s">
        <v>347</v>
      </c>
    </row>
    <row r="157" spans="1:3" ht="11.25" customHeight="1" x14ac:dyDescent="0.15">
      <c r="A157" s="284"/>
      <c r="B157" s="48">
        <v>150</v>
      </c>
      <c r="C157" s="34" t="s">
        <v>218</v>
      </c>
    </row>
    <row r="158" spans="1:3" ht="11.25" customHeight="1" x14ac:dyDescent="0.15">
      <c r="A158" s="284"/>
      <c r="B158" s="48">
        <v>151</v>
      </c>
      <c r="C158" s="49" t="s">
        <v>219</v>
      </c>
    </row>
    <row r="159" spans="1:3" ht="11.25" customHeight="1" x14ac:dyDescent="0.15">
      <c r="A159" s="284" t="s">
        <v>397</v>
      </c>
      <c r="B159" s="48">
        <v>152</v>
      </c>
      <c r="C159" s="34" t="s">
        <v>220</v>
      </c>
    </row>
    <row r="160" spans="1:3" ht="11.25" customHeight="1" x14ac:dyDescent="0.15">
      <c r="A160" s="284"/>
      <c r="B160" s="48">
        <v>153</v>
      </c>
      <c r="C160" s="34" t="s">
        <v>221</v>
      </c>
    </row>
    <row r="161" spans="1:3" ht="11.25" customHeight="1" x14ac:dyDescent="0.15">
      <c r="A161" s="284"/>
      <c r="B161" s="48">
        <v>154</v>
      </c>
      <c r="C161" s="34" t="s">
        <v>222</v>
      </c>
    </row>
    <row r="162" spans="1:3" ht="11.25" customHeight="1" x14ac:dyDescent="0.15">
      <c r="A162" s="284"/>
      <c r="B162" s="48">
        <v>155</v>
      </c>
      <c r="C162" s="34" t="s">
        <v>223</v>
      </c>
    </row>
    <row r="163" spans="1:3" ht="11.25" customHeight="1" x14ac:dyDescent="0.15">
      <c r="A163" s="284"/>
      <c r="B163" s="48">
        <v>156</v>
      </c>
      <c r="C163" s="34" t="s">
        <v>224</v>
      </c>
    </row>
    <row r="164" spans="1:3" ht="11.25" customHeight="1" x14ac:dyDescent="0.15">
      <c r="A164" s="284"/>
      <c r="B164" s="48">
        <v>157</v>
      </c>
      <c r="C164" s="34" t="s">
        <v>225</v>
      </c>
    </row>
    <row r="165" spans="1:3" ht="11.25" customHeight="1" x14ac:dyDescent="0.15">
      <c r="A165" s="284"/>
      <c r="B165" s="48">
        <v>158</v>
      </c>
      <c r="C165" s="34" t="s">
        <v>226</v>
      </c>
    </row>
    <row r="166" spans="1:3" ht="11.25" customHeight="1" x14ac:dyDescent="0.15">
      <c r="A166" s="284"/>
      <c r="B166" s="48">
        <v>159</v>
      </c>
      <c r="C166" s="34" t="s">
        <v>227</v>
      </c>
    </row>
    <row r="167" spans="1:3" ht="11.25" customHeight="1" x14ac:dyDescent="0.15">
      <c r="A167" s="284"/>
      <c r="B167" s="48">
        <v>160</v>
      </c>
      <c r="C167" s="34" t="s">
        <v>228</v>
      </c>
    </row>
    <row r="168" spans="1:3" ht="11.25" customHeight="1" x14ac:dyDescent="0.15">
      <c r="A168" s="284"/>
      <c r="B168" s="48">
        <v>161</v>
      </c>
      <c r="C168" s="34" t="s">
        <v>229</v>
      </c>
    </row>
    <row r="169" spans="1:3" ht="11.25" customHeight="1" x14ac:dyDescent="0.15">
      <c r="A169" s="284"/>
      <c r="B169" s="48">
        <v>162</v>
      </c>
      <c r="C169" s="34" t="s">
        <v>230</v>
      </c>
    </row>
    <row r="170" spans="1:3" ht="11.25" customHeight="1" x14ac:dyDescent="0.15">
      <c r="A170" s="284"/>
      <c r="B170" s="48">
        <v>163</v>
      </c>
      <c r="C170" s="34" t="s">
        <v>231</v>
      </c>
    </row>
    <row r="171" spans="1:3" ht="11.25" customHeight="1" x14ac:dyDescent="0.15">
      <c r="A171" s="284"/>
      <c r="B171" s="48">
        <v>164</v>
      </c>
      <c r="C171" s="34" t="s">
        <v>232</v>
      </c>
    </row>
    <row r="172" spans="1:3" ht="11.25" customHeight="1" x14ac:dyDescent="0.15">
      <c r="A172" s="284"/>
      <c r="B172" s="48">
        <v>165</v>
      </c>
      <c r="C172" s="34" t="s">
        <v>233</v>
      </c>
    </row>
    <row r="173" spans="1:3" ht="11.25" customHeight="1" x14ac:dyDescent="0.15">
      <c r="A173" s="284"/>
      <c r="B173" s="48">
        <v>166</v>
      </c>
      <c r="C173" s="50" t="s">
        <v>234</v>
      </c>
    </row>
    <row r="174" spans="1:3" ht="11.25" customHeight="1" x14ac:dyDescent="0.15">
      <c r="A174" s="284"/>
      <c r="B174" s="48">
        <v>167</v>
      </c>
      <c r="C174" s="50" t="s">
        <v>235</v>
      </c>
    </row>
    <row r="175" spans="1:3" ht="11.25" customHeight="1" x14ac:dyDescent="0.15">
      <c r="A175" s="284"/>
      <c r="B175" s="48">
        <v>168</v>
      </c>
      <c r="C175" s="50" t="s">
        <v>236</v>
      </c>
    </row>
    <row r="176" spans="1:3" ht="11.25" customHeight="1" x14ac:dyDescent="0.15">
      <c r="A176" s="284"/>
      <c r="B176" s="48">
        <v>169</v>
      </c>
      <c r="C176" s="34" t="s">
        <v>237</v>
      </c>
    </row>
    <row r="177" spans="1:3" ht="11.25" customHeight="1" x14ac:dyDescent="0.15">
      <c r="A177" s="284"/>
      <c r="B177" s="48">
        <v>170</v>
      </c>
      <c r="C177" s="34" t="s">
        <v>238</v>
      </c>
    </row>
    <row r="178" spans="1:3" ht="11.25" customHeight="1" x14ac:dyDescent="0.15">
      <c r="A178" s="284"/>
      <c r="B178" s="48">
        <v>171</v>
      </c>
      <c r="C178" s="34" t="s">
        <v>239</v>
      </c>
    </row>
    <row r="179" spans="1:3" ht="11.25" customHeight="1" x14ac:dyDescent="0.15">
      <c r="A179" s="284"/>
      <c r="B179" s="48">
        <v>172</v>
      </c>
      <c r="C179" s="34" t="s">
        <v>240</v>
      </c>
    </row>
    <row r="180" spans="1:3" ht="11.25" customHeight="1" x14ac:dyDescent="0.15">
      <c r="A180" s="284"/>
      <c r="B180" s="48">
        <v>173</v>
      </c>
      <c r="C180" s="34" t="s">
        <v>241</v>
      </c>
    </row>
    <row r="181" spans="1:3" ht="11.25" customHeight="1" x14ac:dyDescent="0.15">
      <c r="A181" s="285"/>
      <c r="B181" s="48">
        <v>174</v>
      </c>
      <c r="C181" s="34" t="s">
        <v>242</v>
      </c>
    </row>
    <row r="182" spans="1:3" ht="11.25" customHeight="1" x14ac:dyDescent="0.15">
      <c r="A182" s="30"/>
      <c r="C182" s="66"/>
    </row>
    <row r="183" spans="1:3" ht="11.25" customHeight="1" x14ac:dyDescent="0.15">
      <c r="A183" s="30"/>
      <c r="C183" s="66"/>
    </row>
    <row r="184" spans="1:3" ht="11.25" customHeight="1" x14ac:dyDescent="0.15">
      <c r="A184" s="30"/>
      <c r="C184" s="66"/>
    </row>
    <row r="185" spans="1:3" ht="11.25" customHeight="1" x14ac:dyDescent="0.15">
      <c r="A185" s="30"/>
      <c r="C185" s="66"/>
    </row>
    <row r="186" spans="1:3" ht="11.25" customHeight="1" x14ac:dyDescent="0.15">
      <c r="A186" s="30"/>
      <c r="B186" s="51"/>
      <c r="C186" s="66"/>
    </row>
    <row r="187" spans="1:3" ht="11.25" customHeight="1" x14ac:dyDescent="0.15">
      <c r="A187" s="30"/>
      <c r="B187" s="51"/>
      <c r="C187" s="66"/>
    </row>
    <row r="188" spans="1:3" ht="11.25" customHeight="1" x14ac:dyDescent="0.15">
      <c r="A188" s="30"/>
      <c r="B188" s="51"/>
      <c r="C188" s="66"/>
    </row>
    <row r="189" spans="1:3" ht="11.25" customHeight="1" x14ac:dyDescent="0.15">
      <c r="A189" s="30"/>
      <c r="B189" s="51"/>
      <c r="C189" s="66"/>
    </row>
    <row r="190" spans="1:3" ht="11.25" customHeight="1" x14ac:dyDescent="0.15">
      <c r="A190" s="30"/>
      <c r="B190" s="51"/>
      <c r="C190" s="66"/>
    </row>
    <row r="191" spans="1:3" ht="11.25" customHeight="1" x14ac:dyDescent="0.15">
      <c r="A191" s="30"/>
      <c r="B191" s="51"/>
      <c r="C191" s="66"/>
    </row>
    <row r="192" spans="1:3" ht="11.25" customHeight="1" x14ac:dyDescent="0.15">
      <c r="A192" s="30"/>
      <c r="B192" s="51"/>
      <c r="C192" s="66"/>
    </row>
    <row r="193" spans="1:3" ht="11.25" customHeight="1" x14ac:dyDescent="0.15">
      <c r="A193" s="30"/>
      <c r="B193" s="51"/>
      <c r="C193" s="66"/>
    </row>
    <row r="194" spans="1:3" ht="11.25" customHeight="1" x14ac:dyDescent="0.15">
      <c r="A194" s="30"/>
      <c r="B194" s="51"/>
      <c r="C194" s="66"/>
    </row>
    <row r="195" spans="1:3" ht="11.25" customHeight="1" x14ac:dyDescent="0.15">
      <c r="A195" s="30"/>
      <c r="B195" s="51"/>
      <c r="C195" s="66"/>
    </row>
    <row r="196" spans="1:3" ht="11.25" customHeight="1" x14ac:dyDescent="0.15">
      <c r="A196" s="30"/>
      <c r="B196" s="51"/>
      <c r="C196" s="66"/>
    </row>
    <row r="197" spans="1:3" ht="11.25" customHeight="1" x14ac:dyDescent="0.15">
      <c r="A197" s="30"/>
      <c r="B197" s="51"/>
      <c r="C197" s="66"/>
    </row>
    <row r="198" spans="1:3" ht="11.25" customHeight="1" x14ac:dyDescent="0.15">
      <c r="A198" s="30"/>
      <c r="B198" s="51"/>
      <c r="C198" s="66"/>
    </row>
    <row r="199" spans="1:3" ht="11.25" customHeight="1" x14ac:dyDescent="0.15">
      <c r="A199" s="30"/>
      <c r="B199" s="51"/>
      <c r="C199" s="66"/>
    </row>
    <row r="200" spans="1:3" ht="11.25" customHeight="1" x14ac:dyDescent="0.15">
      <c r="A200" s="30"/>
      <c r="B200" s="51"/>
      <c r="C200" s="66"/>
    </row>
    <row r="201" spans="1:3" ht="11.25" customHeight="1" x14ac:dyDescent="0.15">
      <c r="A201" s="30"/>
      <c r="B201" s="51"/>
      <c r="C201" s="66"/>
    </row>
    <row r="202" spans="1:3" ht="11.25" customHeight="1" x14ac:dyDescent="0.15">
      <c r="A202" s="30"/>
      <c r="B202" s="51"/>
      <c r="C202" s="66"/>
    </row>
    <row r="203" spans="1:3" ht="11.25" customHeight="1" x14ac:dyDescent="0.15">
      <c r="A203" s="30"/>
      <c r="B203" s="51"/>
      <c r="C203" s="66"/>
    </row>
    <row r="204" spans="1:3" ht="11.25" customHeight="1" x14ac:dyDescent="0.15">
      <c r="A204" s="30"/>
      <c r="B204" s="51"/>
      <c r="C204" s="66"/>
    </row>
    <row r="205" spans="1:3" ht="11.25" customHeight="1" x14ac:dyDescent="0.15">
      <c r="A205" s="30"/>
      <c r="B205" s="51"/>
      <c r="C205" s="66"/>
    </row>
    <row r="206" spans="1:3" ht="11.25" customHeight="1" x14ac:dyDescent="0.15">
      <c r="A206" s="30"/>
      <c r="B206" s="51"/>
      <c r="C206" s="66"/>
    </row>
    <row r="207" spans="1:3" ht="11.25" customHeight="1" x14ac:dyDescent="0.15">
      <c r="A207" s="30"/>
      <c r="B207" s="51"/>
      <c r="C207" s="66"/>
    </row>
    <row r="208" spans="1:3" ht="11.25" customHeight="1" x14ac:dyDescent="0.15">
      <c r="A208" s="30"/>
      <c r="B208" s="51"/>
      <c r="C208" s="66"/>
    </row>
    <row r="209" spans="1:3" ht="11.25" customHeight="1" x14ac:dyDescent="0.15">
      <c r="A209" s="30"/>
      <c r="B209" s="51"/>
      <c r="C209" s="66"/>
    </row>
    <row r="210" spans="1:3" ht="11.25" customHeight="1" x14ac:dyDescent="0.15">
      <c r="A210" s="30"/>
      <c r="B210" s="51"/>
      <c r="C210" s="66"/>
    </row>
    <row r="211" spans="1:3" ht="11.25" customHeight="1" x14ac:dyDescent="0.15">
      <c r="A211" s="30"/>
      <c r="B211" s="51"/>
      <c r="C211" s="66"/>
    </row>
    <row r="212" spans="1:3" ht="11.25" customHeight="1" x14ac:dyDescent="0.15">
      <c r="A212" s="30"/>
      <c r="B212" s="51"/>
      <c r="C212" s="66"/>
    </row>
    <row r="213" spans="1:3" ht="11.25" customHeight="1" x14ac:dyDescent="0.15">
      <c r="A213" s="30"/>
      <c r="B213" s="51"/>
      <c r="C213" s="66"/>
    </row>
    <row r="214" spans="1:3" ht="11.25" customHeight="1" x14ac:dyDescent="0.15">
      <c r="A214" s="30"/>
      <c r="B214" s="51"/>
      <c r="C214" s="66"/>
    </row>
    <row r="215" spans="1:3" ht="11.25" customHeight="1" x14ac:dyDescent="0.15">
      <c r="A215" s="30"/>
      <c r="B215" s="51"/>
      <c r="C215" s="66"/>
    </row>
    <row r="216" spans="1:3" ht="11.25" customHeight="1" x14ac:dyDescent="0.15">
      <c r="A216" s="30"/>
      <c r="B216" s="51"/>
      <c r="C216" s="66"/>
    </row>
    <row r="217" spans="1:3" ht="11.25" customHeight="1" x14ac:dyDescent="0.15">
      <c r="A217" s="30"/>
      <c r="B217" s="51"/>
      <c r="C217" s="66"/>
    </row>
    <row r="218" spans="1:3" ht="11.25" customHeight="1" x14ac:dyDescent="0.15">
      <c r="A218" s="30"/>
      <c r="B218" s="51"/>
      <c r="C218" s="66"/>
    </row>
    <row r="219" spans="1:3" ht="11.25" customHeight="1" x14ac:dyDescent="0.15">
      <c r="A219" s="30"/>
      <c r="B219" s="51"/>
      <c r="C219" s="66"/>
    </row>
    <row r="220" spans="1:3" ht="11.25" customHeight="1" x14ac:dyDescent="0.15">
      <c r="A220" s="30"/>
      <c r="B220" s="51"/>
      <c r="C220" s="66"/>
    </row>
    <row r="221" spans="1:3" ht="11.25" customHeight="1" x14ac:dyDescent="0.15">
      <c r="A221" s="30"/>
      <c r="B221" s="51"/>
      <c r="C221" s="66"/>
    </row>
    <row r="222" spans="1:3" ht="11.25" customHeight="1" x14ac:dyDescent="0.15">
      <c r="A222" s="30"/>
      <c r="B222" s="51"/>
      <c r="C222" s="66"/>
    </row>
    <row r="223" spans="1:3" ht="11.25" customHeight="1" x14ac:dyDescent="0.15">
      <c r="A223" s="30"/>
      <c r="B223" s="51"/>
      <c r="C223" s="66"/>
    </row>
    <row r="224" spans="1:3" ht="11.25" customHeight="1" x14ac:dyDescent="0.15">
      <c r="A224" s="30"/>
      <c r="B224" s="51"/>
      <c r="C224" s="66"/>
    </row>
    <row r="225" spans="1:3" ht="11.25" customHeight="1" x14ac:dyDescent="0.15">
      <c r="A225" s="30"/>
      <c r="B225" s="51"/>
      <c r="C225" s="66"/>
    </row>
    <row r="226" spans="1:3" ht="11.25" customHeight="1" x14ac:dyDescent="0.15">
      <c r="A226" s="30"/>
      <c r="B226" s="51"/>
      <c r="C226" s="66"/>
    </row>
    <row r="227" spans="1:3" ht="11.25" customHeight="1" x14ac:dyDescent="0.15">
      <c r="A227" s="30"/>
      <c r="B227" s="51"/>
      <c r="C227" s="66"/>
    </row>
    <row r="228" spans="1:3" ht="11.25" customHeight="1" x14ac:dyDescent="0.15">
      <c r="A228" s="30"/>
      <c r="B228" s="51"/>
      <c r="C228" s="66"/>
    </row>
    <row r="229" spans="1:3" ht="11.25" customHeight="1" x14ac:dyDescent="0.15">
      <c r="A229" s="30"/>
      <c r="B229" s="51"/>
      <c r="C229" s="66"/>
    </row>
    <row r="230" spans="1:3" ht="11.25" customHeight="1" x14ac:dyDescent="0.15">
      <c r="A230" s="30"/>
      <c r="B230" s="51"/>
      <c r="C230" s="66"/>
    </row>
    <row r="231" spans="1:3" ht="11.25" customHeight="1" x14ac:dyDescent="0.15">
      <c r="A231" s="30"/>
      <c r="B231" s="51"/>
      <c r="C231" s="66"/>
    </row>
    <row r="232" spans="1:3" ht="11.25" customHeight="1" x14ac:dyDescent="0.15">
      <c r="A232" s="30"/>
      <c r="B232" s="51"/>
      <c r="C232" s="66"/>
    </row>
    <row r="233" spans="1:3" ht="11.25" customHeight="1" x14ac:dyDescent="0.15">
      <c r="A233" s="30"/>
      <c r="B233" s="51"/>
      <c r="C233" s="66"/>
    </row>
    <row r="234" spans="1:3" ht="11.25" customHeight="1" x14ac:dyDescent="0.15">
      <c r="A234" s="30"/>
      <c r="B234" s="51"/>
      <c r="C234" s="66"/>
    </row>
    <row r="235" spans="1:3" ht="11.25" customHeight="1" x14ac:dyDescent="0.15">
      <c r="A235" s="30"/>
      <c r="B235" s="51"/>
      <c r="C235" s="66"/>
    </row>
    <row r="236" spans="1:3" ht="11.25" customHeight="1" x14ac:dyDescent="0.15">
      <c r="A236" s="30"/>
      <c r="B236" s="51"/>
      <c r="C236" s="66"/>
    </row>
    <row r="237" spans="1:3" ht="11.25" customHeight="1" x14ac:dyDescent="0.15">
      <c r="A237" s="30"/>
      <c r="B237" s="51"/>
      <c r="C237" s="66"/>
    </row>
    <row r="238" spans="1:3" ht="11.25" customHeight="1" x14ac:dyDescent="0.15">
      <c r="A238" s="30"/>
      <c r="B238" s="51"/>
      <c r="C238" s="66"/>
    </row>
    <row r="239" spans="1:3" ht="11.25" customHeight="1" x14ac:dyDescent="0.15">
      <c r="A239" s="30"/>
      <c r="B239" s="51"/>
      <c r="C239" s="66"/>
    </row>
    <row r="240" spans="1:3" ht="11.25" customHeight="1" x14ac:dyDescent="0.15">
      <c r="A240" s="30"/>
      <c r="B240" s="51"/>
      <c r="C240" s="66"/>
    </row>
    <row r="241" spans="1:3" ht="11.25" customHeight="1" x14ac:dyDescent="0.15">
      <c r="A241" s="30"/>
      <c r="B241" s="51"/>
      <c r="C241" s="66"/>
    </row>
    <row r="242" spans="1:3" ht="11.25" customHeight="1" x14ac:dyDescent="0.15">
      <c r="A242" s="30"/>
      <c r="B242" s="51"/>
      <c r="C242" s="66"/>
    </row>
    <row r="243" spans="1:3" ht="11.25" customHeight="1" x14ac:dyDescent="0.15">
      <c r="A243" s="30"/>
      <c r="B243" s="51"/>
      <c r="C243" s="66"/>
    </row>
    <row r="244" spans="1:3" ht="11.25" customHeight="1" x14ac:dyDescent="0.15">
      <c r="A244" s="30"/>
      <c r="B244" s="51"/>
      <c r="C244" s="66"/>
    </row>
    <row r="245" spans="1:3" ht="11.25" customHeight="1" x14ac:dyDescent="0.15">
      <c r="A245" s="30"/>
      <c r="B245" s="51"/>
      <c r="C245" s="66"/>
    </row>
    <row r="246" spans="1:3" ht="11.25" customHeight="1" x14ac:dyDescent="0.15">
      <c r="A246" s="30"/>
      <c r="B246" s="51"/>
      <c r="C246" s="66"/>
    </row>
    <row r="247" spans="1:3" ht="11.25" customHeight="1" x14ac:dyDescent="0.15">
      <c r="A247" s="30"/>
      <c r="B247" s="51"/>
      <c r="C247" s="66"/>
    </row>
    <row r="248" spans="1:3" ht="11.25" customHeight="1" x14ac:dyDescent="0.15">
      <c r="A248" s="30"/>
      <c r="B248" s="51"/>
      <c r="C248" s="66"/>
    </row>
    <row r="249" spans="1:3" ht="11.25" customHeight="1" x14ac:dyDescent="0.15">
      <c r="A249" s="30"/>
      <c r="B249" s="51"/>
      <c r="C249" s="66"/>
    </row>
    <row r="250" spans="1:3" ht="11.25" customHeight="1" x14ac:dyDescent="0.15">
      <c r="A250" s="30"/>
      <c r="B250" s="51"/>
      <c r="C250" s="66"/>
    </row>
    <row r="251" spans="1:3" ht="11.25" customHeight="1" x14ac:dyDescent="0.15">
      <c r="A251" s="30"/>
      <c r="B251" s="51"/>
      <c r="C251" s="66"/>
    </row>
    <row r="252" spans="1:3" ht="11.25" customHeight="1" x14ac:dyDescent="0.15">
      <c r="A252" s="30"/>
      <c r="B252" s="51"/>
      <c r="C252" s="66"/>
    </row>
    <row r="253" spans="1:3" ht="11.25" customHeight="1" x14ac:dyDescent="0.15">
      <c r="A253" s="30"/>
      <c r="B253" s="51"/>
      <c r="C253" s="66"/>
    </row>
    <row r="254" spans="1:3" ht="11.25" customHeight="1" x14ac:dyDescent="0.15">
      <c r="A254" s="30"/>
      <c r="B254" s="51"/>
      <c r="C254" s="66"/>
    </row>
    <row r="255" spans="1:3" ht="11.25" customHeight="1" x14ac:dyDescent="0.15">
      <c r="A255" s="30"/>
      <c r="B255" s="51"/>
      <c r="C255" s="66"/>
    </row>
    <row r="256" spans="1:3" ht="11.25" customHeight="1" x14ac:dyDescent="0.15">
      <c r="A256" s="30"/>
      <c r="B256" s="51"/>
      <c r="C256" s="66"/>
    </row>
    <row r="257" spans="1:3" ht="11.25" customHeight="1" x14ac:dyDescent="0.15">
      <c r="A257" s="30"/>
      <c r="B257" s="51"/>
      <c r="C257" s="66"/>
    </row>
    <row r="258" spans="1:3" ht="11.25" customHeight="1" x14ac:dyDescent="0.15">
      <c r="A258" s="30"/>
      <c r="B258" s="51"/>
      <c r="C258" s="66"/>
    </row>
    <row r="259" spans="1:3" ht="11.25" customHeight="1" x14ac:dyDescent="0.15">
      <c r="A259" s="30"/>
      <c r="B259" s="51"/>
      <c r="C259" s="66"/>
    </row>
    <row r="260" spans="1:3" ht="11.25" customHeight="1" x14ac:dyDescent="0.15">
      <c r="A260" s="30"/>
      <c r="B260" s="51"/>
      <c r="C260" s="66"/>
    </row>
    <row r="261" spans="1:3" ht="11.25" customHeight="1" x14ac:dyDescent="0.15">
      <c r="A261" s="30"/>
      <c r="B261" s="51"/>
      <c r="C261" s="66"/>
    </row>
    <row r="262" spans="1:3" ht="11.25" customHeight="1" x14ac:dyDescent="0.15">
      <c r="A262" s="30"/>
      <c r="B262" s="51"/>
      <c r="C262" s="66"/>
    </row>
    <row r="263" spans="1:3" ht="11.25" customHeight="1" x14ac:dyDescent="0.15">
      <c r="A263" s="30"/>
      <c r="B263" s="51"/>
      <c r="C263" s="66"/>
    </row>
    <row r="264" spans="1:3" ht="11.25" customHeight="1" x14ac:dyDescent="0.15">
      <c r="A264" s="30"/>
      <c r="B264" s="51"/>
      <c r="C264" s="66"/>
    </row>
    <row r="265" spans="1:3" ht="11.25" customHeight="1" x14ac:dyDescent="0.15">
      <c r="A265" s="30"/>
      <c r="B265" s="51"/>
      <c r="C265" s="66"/>
    </row>
    <row r="266" spans="1:3" ht="11.25" customHeight="1" x14ac:dyDescent="0.15">
      <c r="A266" s="30"/>
      <c r="B266" s="51"/>
      <c r="C266" s="66"/>
    </row>
    <row r="267" spans="1:3" ht="11.25" customHeight="1" x14ac:dyDescent="0.15">
      <c r="A267" s="30"/>
      <c r="B267" s="51"/>
      <c r="C267" s="66"/>
    </row>
    <row r="268" spans="1:3" ht="11.25" customHeight="1" x14ac:dyDescent="0.15">
      <c r="A268" s="30"/>
      <c r="B268" s="51"/>
      <c r="C268" s="66"/>
    </row>
    <row r="269" spans="1:3" ht="11.25" customHeight="1" x14ac:dyDescent="0.15">
      <c r="A269" s="30"/>
      <c r="B269" s="51"/>
      <c r="C269" s="66"/>
    </row>
    <row r="270" spans="1:3" ht="11.25" customHeight="1" x14ac:dyDescent="0.15">
      <c r="A270" s="30"/>
      <c r="B270" s="51"/>
      <c r="C270" s="30"/>
    </row>
    <row r="271" spans="1:3" ht="11.25" customHeight="1" x14ac:dyDescent="0.15">
      <c r="A271" s="30"/>
      <c r="B271" s="51"/>
      <c r="C271" s="30"/>
    </row>
    <row r="272" spans="1:3" ht="11.25" customHeight="1" x14ac:dyDescent="0.15">
      <c r="A272" s="30"/>
      <c r="B272" s="51"/>
      <c r="C272" s="30"/>
    </row>
    <row r="273" spans="1:3" ht="11.25" customHeight="1" x14ac:dyDescent="0.15">
      <c r="A273" s="30"/>
      <c r="B273" s="51"/>
      <c r="C273" s="30"/>
    </row>
    <row r="274" spans="1:3" ht="11.25" customHeight="1" x14ac:dyDescent="0.15">
      <c r="A274" s="30"/>
      <c r="B274" s="51"/>
      <c r="C274" s="30"/>
    </row>
    <row r="275" spans="1:3" ht="11.25" customHeight="1" x14ac:dyDescent="0.15">
      <c r="A275" s="30"/>
      <c r="B275" s="51"/>
      <c r="C275" s="30"/>
    </row>
    <row r="276" spans="1:3" ht="11.25" customHeight="1" x14ac:dyDescent="0.15">
      <c r="A276" s="30"/>
      <c r="B276" s="51"/>
      <c r="C276" s="30"/>
    </row>
    <row r="277" spans="1:3" ht="11.25" customHeight="1" x14ac:dyDescent="0.15">
      <c r="A277" s="30"/>
      <c r="B277" s="51"/>
      <c r="C277" s="30"/>
    </row>
    <row r="278" spans="1:3" ht="11.25" customHeight="1" x14ac:dyDescent="0.15">
      <c r="A278" s="30"/>
      <c r="B278" s="51"/>
      <c r="C278" s="30"/>
    </row>
    <row r="279" spans="1:3" ht="11.25" customHeight="1" x14ac:dyDescent="0.15">
      <c r="A279" s="30"/>
      <c r="B279" s="51"/>
      <c r="C279" s="30"/>
    </row>
    <row r="280" spans="1:3" ht="11.25" customHeight="1" x14ac:dyDescent="0.15">
      <c r="A280" s="30"/>
      <c r="B280" s="51"/>
      <c r="C280" s="30"/>
    </row>
    <row r="281" spans="1:3" ht="11.25" customHeight="1" x14ac:dyDescent="0.15">
      <c r="A281" s="30"/>
      <c r="B281" s="51"/>
      <c r="C281" s="30"/>
    </row>
    <row r="282" spans="1:3" ht="11.25" customHeight="1" x14ac:dyDescent="0.15">
      <c r="A282" s="30"/>
      <c r="B282" s="51"/>
      <c r="C282" s="30"/>
    </row>
    <row r="283" spans="1:3" ht="11.25" customHeight="1" x14ac:dyDescent="0.15">
      <c r="A283" s="30"/>
      <c r="B283" s="51"/>
      <c r="C283" s="30"/>
    </row>
    <row r="284" spans="1:3" ht="11.25" customHeight="1" x14ac:dyDescent="0.15">
      <c r="A284" s="30"/>
      <c r="B284" s="51"/>
      <c r="C284" s="30"/>
    </row>
    <row r="285" spans="1:3" ht="11.25" customHeight="1" x14ac:dyDescent="0.15">
      <c r="A285" s="30"/>
      <c r="B285" s="51"/>
      <c r="C285" s="30"/>
    </row>
    <row r="286" spans="1:3" ht="11.25" customHeight="1" x14ac:dyDescent="0.15">
      <c r="A286" s="30"/>
      <c r="B286" s="51"/>
      <c r="C286" s="30"/>
    </row>
    <row r="287" spans="1:3" ht="11.25" customHeight="1" x14ac:dyDescent="0.15">
      <c r="A287" s="30"/>
      <c r="B287" s="51"/>
      <c r="C287" s="30"/>
    </row>
    <row r="288" spans="1:3" ht="11.25" customHeight="1" x14ac:dyDescent="0.15">
      <c r="A288" s="30"/>
      <c r="B288" s="51"/>
      <c r="C288" s="30"/>
    </row>
    <row r="289" spans="1:3" ht="11.25" customHeight="1" x14ac:dyDescent="0.15">
      <c r="A289" s="30"/>
      <c r="B289" s="51"/>
      <c r="C289" s="30"/>
    </row>
    <row r="290" spans="1:3" ht="11.25" customHeight="1" x14ac:dyDescent="0.15">
      <c r="A290" s="30"/>
      <c r="B290" s="51"/>
      <c r="C290" s="30"/>
    </row>
    <row r="291" spans="1:3" ht="11.25" customHeight="1" x14ac:dyDescent="0.15">
      <c r="A291" s="30"/>
      <c r="B291" s="51"/>
      <c r="C291" s="30"/>
    </row>
    <row r="292" spans="1:3" ht="11.25" customHeight="1" x14ac:dyDescent="0.15">
      <c r="A292" s="30"/>
      <c r="B292" s="51"/>
      <c r="C292" s="30"/>
    </row>
  </sheetData>
  <sheetProtection sheet="1" objects="1" scenarios="1" selectLockedCells="1"/>
  <dataConsolidate/>
  <mergeCells count="15">
    <mergeCell ref="A8:A16"/>
    <mergeCell ref="A50:A57"/>
    <mergeCell ref="A112:A125"/>
    <mergeCell ref="A17:A32"/>
    <mergeCell ref="A33:A49"/>
    <mergeCell ref="A58:A63"/>
    <mergeCell ref="A64:A89"/>
    <mergeCell ref="A90:A93"/>
    <mergeCell ref="A107:A111"/>
    <mergeCell ref="A94:A98"/>
    <mergeCell ref="A126:A127"/>
    <mergeCell ref="A128:A142"/>
    <mergeCell ref="A143:A158"/>
    <mergeCell ref="A159:A181"/>
    <mergeCell ref="A99:A106"/>
  </mergeCells>
  <phoneticPr fontId="2"/>
  <dataValidations count="2">
    <dataValidation type="list" allowBlank="1" showInputMessage="1" showErrorMessage="1" sqref="C4" xr:uid="{00000000-0002-0000-0000-000000000000}">
      <formula1>INDIRECT(A4)</formula1>
    </dataValidation>
    <dataValidation type="list" allowBlank="1" showInputMessage="1" showErrorMessage="1" sqref="A4" xr:uid="{00000000-0002-0000-0000-000001000000}">
      <formula1>分類</formula1>
    </dataValidation>
  </dataValidations>
  <hyperlinks>
    <hyperlink ref="C5" location="集計表!A1" display="③ 集計表を開きます。" xr:uid="{00000000-0004-0000-0000-000000000000}"/>
  </hyperlinks>
  <pageMargins left="0.70866141732283472" right="0.70866141732283472" top="0.74803149606299213" bottom="0.74803149606299213" header="0.31496062992125984" footer="0.31496062992125984"/>
  <pageSetup paperSize="9" scale="2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65"/>
  <sheetViews>
    <sheetView showWhiteSpace="0" view="pageLayout" topLeftCell="B1" zoomScaleNormal="100" workbookViewId="0">
      <selection activeCell="F1" sqref="F1"/>
    </sheetView>
  </sheetViews>
  <sheetFormatPr defaultColWidth="3.125" defaultRowHeight="17.25" customHeight="1" x14ac:dyDescent="0.15"/>
  <cols>
    <col min="1" max="1" width="12.75" style="1" hidden="1" customWidth="1"/>
    <col min="2" max="2" width="18.25" style="1" customWidth="1"/>
    <col min="3" max="7" width="12.25" style="1" customWidth="1"/>
    <col min="8" max="8" width="9.75" style="1" customWidth="1"/>
    <col min="9" max="16384" width="3.125" style="1"/>
  </cols>
  <sheetData>
    <row r="1" spans="1:8" ht="17.25" customHeight="1" x14ac:dyDescent="0.15">
      <c r="B1" s="26" t="s">
        <v>360</v>
      </c>
      <c r="F1" s="22" t="s">
        <v>394</v>
      </c>
      <c r="G1" s="23" t="s">
        <v>399</v>
      </c>
    </row>
    <row r="2" spans="1:8" ht="17.25" customHeight="1" x14ac:dyDescent="0.15">
      <c r="B2" s="296" t="str">
        <f>"○"&amp;ＴＯＰ!C4</f>
        <v>○</v>
      </c>
      <c r="C2" s="296"/>
      <c r="D2" s="296"/>
      <c r="E2" s="296"/>
      <c r="F2" s="296"/>
      <c r="G2" s="296"/>
      <c r="H2" s="296"/>
    </row>
    <row r="3" spans="1:8" s="2" customFormat="1" ht="16.5" customHeight="1" x14ac:dyDescent="0.15">
      <c r="A3" s="3" t="s">
        <v>12</v>
      </c>
      <c r="B3" s="4" t="s">
        <v>13</v>
      </c>
      <c r="C3" s="5" t="s">
        <v>741</v>
      </c>
      <c r="D3" s="5" t="s">
        <v>740</v>
      </c>
      <c r="E3" s="5" t="s">
        <v>725</v>
      </c>
      <c r="F3" s="5" t="s">
        <v>739</v>
      </c>
      <c r="G3" s="5" t="s">
        <v>765</v>
      </c>
      <c r="H3" s="5" t="str">
        <f>G3&amp;"順位"</f>
        <v>R3順位</v>
      </c>
    </row>
    <row r="4" spans="1:8" ht="16.5" customHeight="1" x14ac:dyDescent="0.15">
      <c r="A4" s="6">
        <v>12025</v>
      </c>
      <c r="B4" s="7" t="str">
        <f ca="1">INDEX(INDIRECT(G$3&amp;"!$A$1:$KF$100"),MATCH($A4,'R1'!$A$1:$A$102),2)</f>
        <v>函館市</v>
      </c>
      <c r="C4" s="8" t="e">
        <f ca="1">INDEX(INDIRECT(C$3&amp;"!$A$1:$KF$100"),MATCH($A4,'R1'!$A$1:$A$102),ＴＯＰ!$D$2+2)</f>
        <v>#N/A</v>
      </c>
      <c r="D4" s="8" t="e">
        <f ca="1">INDEX(INDIRECT(D$3&amp;"!$A$1:$KF$100"),MATCH($A4,'R1'!$A$1:$A$102),ＴＯＰ!$D$2+2)</f>
        <v>#N/A</v>
      </c>
      <c r="E4" s="8" t="e">
        <f ca="1">INDEX(INDIRECT(E$3&amp;"!$A$1:$KF$100"),MATCH($A4,'R1'!$A$1:$A$102),ＴＯＰ!$D$2+2)</f>
        <v>#N/A</v>
      </c>
      <c r="F4" s="8" t="e">
        <f ca="1">INDEX(INDIRECT(F$3&amp;"!$A$1:$KF$100"),MATCH($A4,'R1'!$A$1:$A$102),ＴＯＰ!$D$2+2)</f>
        <v>#N/A</v>
      </c>
      <c r="G4" s="8" t="e">
        <f ca="1">INDEX(INDIRECT(G$3&amp;"!$A$1:$KF$100"),MATCH($A4,'R1'!$A$1:$A$102),ＴＯＰ!$D$2+2)</f>
        <v>#N/A</v>
      </c>
      <c r="H4" s="9" t="e">
        <f ca="1">RANK(G4,$G$4:$G$65)+COUNTIF($G$4:G4,G4)-1</f>
        <v>#N/A</v>
      </c>
    </row>
    <row r="5" spans="1:8" ht="16.5" customHeight="1" x14ac:dyDescent="0.15">
      <c r="A5" s="6">
        <v>12041</v>
      </c>
      <c r="B5" s="10" t="str">
        <f ca="1">INDEX(INDIRECT(G$3&amp;"!$A$1:$KF$100"),MATCH($A5,'R1'!$A$1:$A$102),2)</f>
        <v>旭川市</v>
      </c>
      <c r="C5" s="11" t="e">
        <f ca="1">INDEX(INDIRECT(C$3&amp;"!$A$1:$KF$100"),MATCH($A5,'R1'!$A$1:$A$102),ＴＯＰ!$D$2+2)</f>
        <v>#N/A</v>
      </c>
      <c r="D5" s="11" t="e">
        <f ca="1">INDEX(INDIRECT(D$3&amp;"!$A$1:$KF$100"),MATCH($A5,'R1'!$A$1:$A$102),ＴＯＰ!$D$2+2)</f>
        <v>#N/A</v>
      </c>
      <c r="E5" s="11" t="e">
        <f ca="1">INDEX(INDIRECT(E$3&amp;"!$A$1:$KF$100"),MATCH($A5,'R1'!$A$1:$A$102),ＴＯＰ!$D$2+2)</f>
        <v>#N/A</v>
      </c>
      <c r="F5" s="11" t="e">
        <f ca="1">INDEX(INDIRECT(F$3&amp;"!$A$1:$KF$100"),MATCH($A5,'R1'!$A$1:$A$102),ＴＯＰ!$D$2+2)</f>
        <v>#N/A</v>
      </c>
      <c r="G5" s="11" t="e">
        <f ca="1">INDEX(INDIRECT(G$3&amp;"!$A$1:$KF$100"),MATCH($A5,'R1'!$A$1:$A$102),ＴＯＰ!$D$2+2)</f>
        <v>#N/A</v>
      </c>
      <c r="H5" s="12" t="e">
        <f ca="1">RANK(G5,$G$4:$G$65)+COUNTIF($G$4:G5,G5)-1</f>
        <v>#N/A</v>
      </c>
    </row>
    <row r="6" spans="1:8" ht="16.5" customHeight="1" x14ac:dyDescent="0.15">
      <c r="A6" s="6">
        <v>22012</v>
      </c>
      <c r="B6" s="10" t="str">
        <f ca="1">INDEX(INDIRECT(G$3&amp;"!$A$1:$KF$100"),MATCH($A6,'R1'!$A$1:$A$102),2)</f>
        <v>青森市</v>
      </c>
      <c r="C6" s="11" t="e">
        <f ca="1">INDEX(INDIRECT(C$3&amp;"!$A$1:$KF$100"),MATCH($A6,'R1'!$A$1:$A$102),ＴＯＰ!$D$2+2)</f>
        <v>#N/A</v>
      </c>
      <c r="D6" s="11" t="e">
        <f ca="1">INDEX(INDIRECT(D$3&amp;"!$A$1:$KF$100"),MATCH($A6,'R1'!$A$1:$A$102),ＴＯＰ!$D$2+2)</f>
        <v>#N/A</v>
      </c>
      <c r="E6" s="11" t="e">
        <f ca="1">INDEX(INDIRECT(E$3&amp;"!$A$1:$KF$100"),MATCH($A6,'R1'!$A$1:$A$102),ＴＯＰ!$D$2+2)</f>
        <v>#N/A</v>
      </c>
      <c r="F6" s="11" t="e">
        <f ca="1">INDEX(INDIRECT(F$3&amp;"!$A$1:$KF$100"),MATCH($A6,'R1'!$A$1:$A$102),ＴＯＰ!$D$2+2)</f>
        <v>#N/A</v>
      </c>
      <c r="G6" s="11" t="e">
        <f ca="1">INDEX(INDIRECT(G$3&amp;"!$A$1:$KF$100"),MATCH($A6,'R1'!$A$1:$A$102),ＴＯＰ!$D$2+2)</f>
        <v>#N/A</v>
      </c>
      <c r="H6" s="12" t="e">
        <f ca="1">RANK(G6,$G$4:$G$65)+COUNTIF($G$4:G6,G6)-1</f>
        <v>#N/A</v>
      </c>
    </row>
    <row r="7" spans="1:8" ht="16.5" customHeight="1" x14ac:dyDescent="0.15">
      <c r="A7" s="6">
        <v>22039</v>
      </c>
      <c r="B7" s="10" t="str">
        <f ca="1">INDEX(INDIRECT(G$3&amp;"!$A$1:$KF$100"),MATCH($A7,'R1'!$A$1:$A$102),2)</f>
        <v>八戸市</v>
      </c>
      <c r="C7" s="11" t="e">
        <f ca="1">INDEX(INDIRECT(C$3&amp;"!$A$1:$KF$100"),MATCH($A7,'R1'!$A$1:$A$102),ＴＯＰ!$D$2+2)</f>
        <v>#N/A</v>
      </c>
      <c r="D7" s="11" t="e">
        <f ca="1">INDEX(INDIRECT(D$3&amp;"!$A$1:$KF$100"),MATCH($A7,'R1'!$A$1:$A$102),ＴＯＰ!$D$2+2)</f>
        <v>#N/A</v>
      </c>
      <c r="E7" s="11" t="e">
        <f ca="1">INDEX(INDIRECT(E$3&amp;"!$A$1:$KF$100"),MATCH($A7,'R1'!$A$1:$A$102),ＴＯＰ!$D$2+2)</f>
        <v>#N/A</v>
      </c>
      <c r="F7" s="11" t="e">
        <f ca="1">INDEX(INDIRECT(F$3&amp;"!$A$1:$KF$100"),MATCH($A7,'R1'!$A$1:$A$102),ＴＯＰ!$D$2+2)</f>
        <v>#N/A</v>
      </c>
      <c r="G7" s="11" t="e">
        <f ca="1">INDEX(INDIRECT(G$3&amp;"!$A$1:$KF$100"),MATCH($A7,'R1'!$A$1:$A$102),ＴＯＰ!$D$2+2)</f>
        <v>#N/A</v>
      </c>
      <c r="H7" s="12" t="e">
        <f ca="1">RANK(G7,$G$4:$G$65)+COUNTIF($G$4:G7,G7)-1</f>
        <v>#N/A</v>
      </c>
    </row>
    <row r="8" spans="1:8" ht="16.5" customHeight="1" x14ac:dyDescent="0.15">
      <c r="A8" s="6">
        <v>32018</v>
      </c>
      <c r="B8" s="13" t="str">
        <f ca="1">INDEX(INDIRECT(G$3&amp;"!$A$1:$KF$100"),MATCH($A8,'R1'!$A$1:$A$102),2)</f>
        <v>盛岡市</v>
      </c>
      <c r="C8" s="209" t="e">
        <f ca="1">INDEX(INDIRECT(C$3&amp;"!$A$1:$KF$100"),MATCH($A8,'R1'!$A$1:$A$102),ＴＯＰ!$D$2+2)</f>
        <v>#N/A</v>
      </c>
      <c r="D8" s="209" t="e">
        <f ca="1">INDEX(INDIRECT(D$3&amp;"!$A$1:$KF$100"),MATCH($A8,'R1'!$A$1:$A$102),ＴＯＰ!$D$2+2)</f>
        <v>#N/A</v>
      </c>
      <c r="E8" s="209" t="e">
        <f ca="1">INDEX(INDIRECT(E$3&amp;"!$A$1:$KF$100"),MATCH($A8,'R1'!$A$1:$A$102),ＴＯＰ!$D$2+2)</f>
        <v>#N/A</v>
      </c>
      <c r="F8" s="209" t="e">
        <f ca="1">INDEX(INDIRECT(F$3&amp;"!$A$1:$KF$100"),MATCH($A8,'R1'!$A$1:$A$102),ＴＯＰ!$D$2+2)</f>
        <v>#N/A</v>
      </c>
      <c r="G8" s="209" t="e">
        <f ca="1">INDEX(INDIRECT(G$3&amp;"!$A$1:$KF$100"),MATCH($A8,'R1'!$A$1:$A$102),ＴＯＰ!$D$2+2)</f>
        <v>#N/A</v>
      </c>
      <c r="H8" s="210" t="e">
        <f ca="1">RANK(G8,$G$4:$G$65)+COUNTIF($G$4:G8,G8)-1</f>
        <v>#N/A</v>
      </c>
    </row>
    <row r="9" spans="1:8" ht="16.5" customHeight="1" x14ac:dyDescent="0.15">
      <c r="A9" s="6">
        <v>52019</v>
      </c>
      <c r="B9" s="10" t="str">
        <f ca="1">INDEX(INDIRECT(G$3&amp;"!$A$1:$KF$100"),MATCH($A9,'R1'!$A$1:$A$102),2)</f>
        <v>秋田市</v>
      </c>
      <c r="C9" s="11" t="e">
        <f ca="1">INDEX(INDIRECT(C$3&amp;"!$A$1:$KF$100"),MATCH($A9,'R1'!$A$1:$A$102),ＴＯＰ!$D$2+2)</f>
        <v>#N/A</v>
      </c>
      <c r="D9" s="11" t="e">
        <f ca="1">INDEX(INDIRECT(D$3&amp;"!$A$1:$KF$100"),MATCH($A9,'R1'!$A$1:$A$102),ＴＯＰ!$D$2+2)</f>
        <v>#N/A</v>
      </c>
      <c r="E9" s="11" t="e">
        <f ca="1">INDEX(INDIRECT(E$3&amp;"!$A$1:$KF$100"),MATCH($A9,'R1'!$A$1:$A$102),ＴＯＰ!$D$2+2)</f>
        <v>#N/A</v>
      </c>
      <c r="F9" s="11" t="e">
        <f ca="1">INDEX(INDIRECT(F$3&amp;"!$A$1:$KF$100"),MATCH($A9,'R1'!$A$1:$A$102),ＴＯＰ!$D$2+2)</f>
        <v>#N/A</v>
      </c>
      <c r="G9" s="11" t="e">
        <f ca="1">INDEX(INDIRECT(G$3&amp;"!$A$1:$KF$100"),MATCH($A9,'R1'!$A$1:$A$102),ＴＯＰ!$D$2+2)</f>
        <v>#N/A</v>
      </c>
      <c r="H9" s="12" t="e">
        <f ca="1">RANK(G9,$G$4:$G$65)+COUNTIF($G$4:G9,G9)-1</f>
        <v>#N/A</v>
      </c>
    </row>
    <row r="10" spans="1:8" ht="16.5" customHeight="1" x14ac:dyDescent="0.15">
      <c r="A10" s="6">
        <v>62014</v>
      </c>
      <c r="B10" s="10" t="str">
        <f ca="1">INDEX(INDIRECT(G$3&amp;"!$A$1:$KF$100"),MATCH($A10,'R1'!$A$1:$A$102),2)</f>
        <v>山形市</v>
      </c>
      <c r="C10" s="11" t="e">
        <f ca="1">INDEX(INDIRECT(C$3&amp;"!$A$1:$KF$100"),MATCH($A10,'R1'!$A$1:$A$102),ＴＯＰ!$D$2+2)</f>
        <v>#N/A</v>
      </c>
      <c r="D10" s="11" t="e">
        <f ca="1">INDEX(INDIRECT(D$3&amp;"!$A$1:$KF$100"),MATCH($A10,'R1'!$A$1:$A$102),ＴＯＰ!$D$2+2)</f>
        <v>#N/A</v>
      </c>
      <c r="E10" s="11" t="e">
        <f ca="1">INDEX(INDIRECT(E$3&amp;"!$A$1:$KF$100"),MATCH($A10,'R1'!$A$1:$A$102),ＴＯＰ!$D$2+2)</f>
        <v>#N/A</v>
      </c>
      <c r="F10" s="11" t="e">
        <f ca="1">INDEX(INDIRECT(F$3&amp;"!$A$1:$KF$100"),MATCH($A10,'R1'!$A$1:$A$102),ＴＯＰ!$D$2+2)</f>
        <v>#N/A</v>
      </c>
      <c r="G10" s="11" t="e">
        <f ca="1">INDEX(INDIRECT(G$3&amp;"!$A$1:$KF$100"),MATCH($A10,'R1'!$A$1:$A$102),ＴＯＰ!$D$2+2)</f>
        <v>#N/A</v>
      </c>
      <c r="H10" s="12" t="e">
        <f ca="1">RANK(G10,$G$4:$G$65)+COUNTIF($G$4:G10,G10)-1</f>
        <v>#N/A</v>
      </c>
    </row>
    <row r="11" spans="1:8" ht="16.5" customHeight="1" x14ac:dyDescent="0.15">
      <c r="A11" s="6">
        <v>72010</v>
      </c>
      <c r="B11" s="10" t="str">
        <f ca="1">INDEX(INDIRECT(G$3&amp;"!$A$1:$KF$100"),MATCH($A11,'R1'!$A$1:$A$102),2)</f>
        <v>福島市</v>
      </c>
      <c r="C11" s="11" t="e">
        <f ca="1">INDEX(INDIRECT(C$3&amp;"!$A$1:$KF$100"),MATCH($A11,'R1'!$A$1:$A$102),ＴＯＰ!$D$2+2)</f>
        <v>#N/A</v>
      </c>
      <c r="D11" s="11" t="e">
        <f ca="1">INDEX(INDIRECT(D$3&amp;"!$A$1:$KF$100"),MATCH($A11,'R1'!$A$1:$A$102),ＴＯＰ!$D$2+2)</f>
        <v>#N/A</v>
      </c>
      <c r="E11" s="11" t="e">
        <f ca="1">INDEX(INDIRECT(E$3&amp;"!$A$1:$KF$100"),MATCH($A11,'R1'!$A$1:$A$102),ＴＯＰ!$D$2+2)</f>
        <v>#N/A</v>
      </c>
      <c r="F11" s="11" t="e">
        <f ca="1">INDEX(INDIRECT(F$3&amp;"!$A$1:$KF$100"),MATCH($A11,'R1'!$A$1:$A$102),ＴＯＰ!$D$2+2)</f>
        <v>#N/A</v>
      </c>
      <c r="G11" s="11" t="e">
        <f ca="1">INDEX(INDIRECT(G$3&amp;"!$A$1:$KF$100"),MATCH($A11,'R1'!$A$1:$A$102),ＴＯＰ!$D$2+2)</f>
        <v>#N/A</v>
      </c>
      <c r="H11" s="12" t="e">
        <f ca="1">RANK(G11,$G$4:$G$65)+COUNTIF($G$4:G11,G11)-1</f>
        <v>#N/A</v>
      </c>
    </row>
    <row r="12" spans="1:8" ht="16.5" customHeight="1" x14ac:dyDescent="0.15">
      <c r="A12" s="6">
        <v>72036</v>
      </c>
      <c r="B12" s="10" t="str">
        <f ca="1">INDEX(INDIRECT(G$3&amp;"!$A$1:$KF$100"),MATCH($A12,'R1'!$A$1:$A$102),2)</f>
        <v>郡山市</v>
      </c>
      <c r="C12" s="11" t="e">
        <f ca="1">INDEX(INDIRECT(C$3&amp;"!$A$1:$KF$100"),MATCH($A12,'R1'!$A$1:$A$102),ＴＯＰ!$D$2+2)</f>
        <v>#N/A</v>
      </c>
      <c r="D12" s="11" t="e">
        <f ca="1">INDEX(INDIRECT(D$3&amp;"!$A$1:$KF$100"),MATCH($A12,'R1'!$A$1:$A$102),ＴＯＰ!$D$2+2)</f>
        <v>#N/A</v>
      </c>
      <c r="E12" s="11" t="e">
        <f ca="1">INDEX(INDIRECT(E$3&amp;"!$A$1:$KF$100"),MATCH($A12,'R1'!$A$1:$A$102),ＴＯＰ!$D$2+2)</f>
        <v>#N/A</v>
      </c>
      <c r="F12" s="11" t="e">
        <f ca="1">INDEX(INDIRECT(F$3&amp;"!$A$1:$KF$100"),MATCH($A12,'R1'!$A$1:$A$102),ＴＯＰ!$D$2+2)</f>
        <v>#N/A</v>
      </c>
      <c r="G12" s="11" t="e">
        <f ca="1">INDEX(INDIRECT(G$3&amp;"!$A$1:$KF$100"),MATCH($A12,'R1'!$A$1:$A$102),ＴＯＰ!$D$2+2)</f>
        <v>#N/A</v>
      </c>
      <c r="H12" s="12" t="e">
        <f ca="1">RANK(G12,$G$4:$G$65)+COUNTIF($G$4:G12,G12)-1</f>
        <v>#N/A</v>
      </c>
    </row>
    <row r="13" spans="1:8" ht="16.5" customHeight="1" x14ac:dyDescent="0.15">
      <c r="A13" s="6">
        <v>72044</v>
      </c>
      <c r="B13" s="10" t="str">
        <f ca="1">INDEX(INDIRECT(G$3&amp;"!$A$1:$KF$100"),MATCH($A13,'R1'!$A$1:$A$102),2)</f>
        <v>いわき市</v>
      </c>
      <c r="C13" s="11" t="e">
        <f ca="1">INDEX(INDIRECT(C$3&amp;"!$A$1:$KF$100"),MATCH($A13,'R1'!$A$1:$A$102),ＴＯＰ!$D$2+2)</f>
        <v>#N/A</v>
      </c>
      <c r="D13" s="11" t="e">
        <f ca="1">INDEX(INDIRECT(D$3&amp;"!$A$1:$KF$100"),MATCH($A13,'R1'!$A$1:$A$102),ＴＯＰ!$D$2+2)</f>
        <v>#N/A</v>
      </c>
      <c r="E13" s="11" t="e">
        <f ca="1">INDEX(INDIRECT(E$3&amp;"!$A$1:$KF$100"),MATCH($A13,'R1'!$A$1:$A$102),ＴＯＰ!$D$2+2)</f>
        <v>#N/A</v>
      </c>
      <c r="F13" s="11" t="e">
        <f ca="1">INDEX(INDIRECT(F$3&amp;"!$A$1:$KF$100"),MATCH($A13,'R1'!$A$1:$A$102),ＴＯＰ!$D$2+2)</f>
        <v>#N/A</v>
      </c>
      <c r="G13" s="11" t="e">
        <f ca="1">INDEX(INDIRECT(G$3&amp;"!$A$1:$KF$100"),MATCH($A13,'R1'!$A$1:$A$102),ＴＯＰ!$D$2+2)</f>
        <v>#N/A</v>
      </c>
      <c r="H13" s="12" t="e">
        <f ca="1">RANK(G13,$G$4:$G$65)+COUNTIF($G$4:G13,G13)-1</f>
        <v>#N/A</v>
      </c>
    </row>
    <row r="14" spans="1:8" ht="16.5" customHeight="1" x14ac:dyDescent="0.15">
      <c r="A14" s="6">
        <v>82015</v>
      </c>
      <c r="B14" s="10" t="str">
        <f ca="1">INDEX(INDIRECT(G$3&amp;"!$A$1:$KF$100"),MATCH($A14,'R1'!$A$1:$A$102),2)</f>
        <v>水戸市</v>
      </c>
      <c r="C14" s="11" t="e">
        <f ca="1">INDEX(INDIRECT(C$3&amp;"!$A$1:$KF$100"),MATCH($A14,'R1'!$A$1:$A$102),ＴＯＰ!$D$2+2)</f>
        <v>#N/A</v>
      </c>
      <c r="D14" s="11" t="e">
        <f ca="1">INDEX(INDIRECT(D$3&amp;"!$A$1:$KF$100"),MATCH($A14,'R1'!$A$1:$A$102),ＴＯＰ!$D$2+2)</f>
        <v>#N/A</v>
      </c>
      <c r="E14" s="11" t="e">
        <f ca="1">INDEX(INDIRECT(E$3&amp;"!$A$1:$KF$100"),MATCH($A14,'R1'!$A$1:$A$102),ＴＯＰ!$D$2+2)</f>
        <v>#N/A</v>
      </c>
      <c r="F14" s="11" t="e">
        <f ca="1">INDEX(INDIRECT(F$3&amp;"!$A$1:$KF$100"),MATCH($A14,'R1'!$A$1:$A$102),ＴＯＰ!$D$2+2)</f>
        <v>#N/A</v>
      </c>
      <c r="G14" s="11" t="e">
        <f ca="1">INDEX(INDIRECT(G$3&amp;"!$A$1:$KF$100"),MATCH($A14,'R1'!$A$1:$A$102),ＴＯＰ!$D$2+2)</f>
        <v>#N/A</v>
      </c>
      <c r="H14" s="12" t="e">
        <f ca="1">RANK(G14,$G$4:$G$65)+COUNTIF($G$4:G14,G14)-1</f>
        <v>#N/A</v>
      </c>
    </row>
    <row r="15" spans="1:8" ht="16.5" customHeight="1" x14ac:dyDescent="0.15">
      <c r="A15" s="6">
        <v>92011</v>
      </c>
      <c r="B15" s="10" t="str">
        <f ca="1">INDEX(INDIRECT(G$3&amp;"!$A$1:$KF$100"),MATCH($A15,'R1'!$A$1:$A$102),2)</f>
        <v>宇都宮市</v>
      </c>
      <c r="C15" s="11" t="e">
        <f ca="1">INDEX(INDIRECT(C$3&amp;"!$A$1:$KF$100"),MATCH($A15,'R1'!$A$1:$A$102),ＴＯＰ!$D$2+2)</f>
        <v>#N/A</v>
      </c>
      <c r="D15" s="11" t="e">
        <f ca="1">INDEX(INDIRECT(D$3&amp;"!$A$1:$KF$100"),MATCH($A15,'R1'!$A$1:$A$102),ＴＯＰ!$D$2+2)</f>
        <v>#N/A</v>
      </c>
      <c r="E15" s="11" t="e">
        <f ca="1">INDEX(INDIRECT(E$3&amp;"!$A$1:$KF$100"),MATCH($A15,'R1'!$A$1:$A$102),ＴＯＰ!$D$2+2)</f>
        <v>#N/A</v>
      </c>
      <c r="F15" s="11" t="e">
        <f ca="1">INDEX(INDIRECT(F$3&amp;"!$A$1:$KF$100"),MATCH($A15,'R1'!$A$1:$A$102),ＴＯＰ!$D$2+2)</f>
        <v>#N/A</v>
      </c>
      <c r="G15" s="11" t="e">
        <f ca="1">INDEX(INDIRECT(G$3&amp;"!$A$1:$KF$100"),MATCH($A15,'R1'!$A$1:$A$102),ＴＯＰ!$D$2+2)</f>
        <v>#N/A</v>
      </c>
      <c r="H15" s="12" t="e">
        <f ca="1">RANK(G15,$G$4:$G$65)+COUNTIF($G$4:G15,G15)-1</f>
        <v>#N/A</v>
      </c>
    </row>
    <row r="16" spans="1:8" ht="16.5" customHeight="1" x14ac:dyDescent="0.15">
      <c r="A16" s="6">
        <v>102016</v>
      </c>
      <c r="B16" s="10" t="str">
        <f ca="1">INDEX(INDIRECT(G$3&amp;"!$A$1:$KF$100"),MATCH($A16,'R1'!$A$1:$A$102),2)</f>
        <v>前橋市</v>
      </c>
      <c r="C16" s="11" t="e">
        <f ca="1">INDEX(INDIRECT(C$3&amp;"!$A$1:$KF$100"),MATCH($A16,'R1'!$A$1:$A$102),ＴＯＰ!$D$2+2)</f>
        <v>#N/A</v>
      </c>
      <c r="D16" s="11" t="e">
        <f ca="1">INDEX(INDIRECT(D$3&amp;"!$A$1:$KF$100"),MATCH($A16,'R1'!$A$1:$A$102),ＴＯＰ!$D$2+2)</f>
        <v>#N/A</v>
      </c>
      <c r="E16" s="11" t="e">
        <f ca="1">INDEX(INDIRECT(E$3&amp;"!$A$1:$KF$100"),MATCH($A16,'R1'!$A$1:$A$102),ＴＯＰ!$D$2+2)</f>
        <v>#N/A</v>
      </c>
      <c r="F16" s="11" t="e">
        <f ca="1">INDEX(INDIRECT(F$3&amp;"!$A$1:$KF$100"),MATCH($A16,'R1'!$A$1:$A$102),ＴＯＰ!$D$2+2)</f>
        <v>#N/A</v>
      </c>
      <c r="G16" s="11" t="e">
        <f ca="1">INDEX(INDIRECT(G$3&amp;"!$A$1:$KF$100"),MATCH($A16,'R1'!$A$1:$A$102),ＴＯＰ!$D$2+2)</f>
        <v>#N/A</v>
      </c>
      <c r="H16" s="12" t="e">
        <f ca="1">RANK(G16,$G$4:$G$65)+COUNTIF($G$4:G16,G16)-1</f>
        <v>#N/A</v>
      </c>
    </row>
    <row r="17" spans="1:8" ht="16.5" customHeight="1" x14ac:dyDescent="0.15">
      <c r="A17" s="6">
        <v>102024</v>
      </c>
      <c r="B17" s="10" t="str">
        <f ca="1">INDEX(INDIRECT(G$3&amp;"!$A$1:$KF$100"),MATCH($A17,'R1'!$A$1:$A$102),2)</f>
        <v>高崎市</v>
      </c>
      <c r="C17" s="11" t="e">
        <f ca="1">INDEX(INDIRECT(C$3&amp;"!$A$1:$KF$100"),MATCH($A17,'R1'!$A$1:$A$102),ＴＯＰ!$D$2+2)</f>
        <v>#N/A</v>
      </c>
      <c r="D17" s="11" t="e">
        <f ca="1">INDEX(INDIRECT(D$3&amp;"!$A$1:$KF$100"),MATCH($A17,'R1'!$A$1:$A$102),ＴＯＰ!$D$2+2)</f>
        <v>#N/A</v>
      </c>
      <c r="E17" s="11" t="e">
        <f ca="1">INDEX(INDIRECT(E$3&amp;"!$A$1:$KF$100"),MATCH($A17,'R1'!$A$1:$A$102),ＴＯＰ!$D$2+2)</f>
        <v>#N/A</v>
      </c>
      <c r="F17" s="11" t="e">
        <f ca="1">INDEX(INDIRECT(F$3&amp;"!$A$1:$KF$100"),MATCH($A17,'R1'!$A$1:$A$102),ＴＯＰ!$D$2+2)</f>
        <v>#N/A</v>
      </c>
      <c r="G17" s="11" t="e">
        <f ca="1">INDEX(INDIRECT(G$3&amp;"!$A$1:$KF$100"),MATCH($A17,'R1'!$A$1:$A$102),ＴＯＰ!$D$2+2)</f>
        <v>#N/A</v>
      </c>
      <c r="H17" s="12" t="e">
        <f ca="1">RANK(G17,$G$4:$G$65)+COUNTIF($G$4:G17,G17)-1</f>
        <v>#N/A</v>
      </c>
    </row>
    <row r="18" spans="1:8" ht="16.5" customHeight="1" x14ac:dyDescent="0.15">
      <c r="A18" s="6">
        <v>112011</v>
      </c>
      <c r="B18" s="10" t="str">
        <f ca="1">INDEX(INDIRECT(G$3&amp;"!$A$1:$KF$100"),MATCH($A18,'R1'!$A$1:$A$102),2)</f>
        <v>川越市</v>
      </c>
      <c r="C18" s="11" t="e">
        <f ca="1">INDEX(INDIRECT(C$3&amp;"!$A$1:$KF$100"),MATCH($A18,'R1'!$A$1:$A$102),ＴＯＰ!$D$2+2)</f>
        <v>#N/A</v>
      </c>
      <c r="D18" s="11" t="e">
        <f ca="1">INDEX(INDIRECT(D$3&amp;"!$A$1:$KF$100"),MATCH($A18,'R1'!$A$1:$A$102),ＴＯＰ!$D$2+2)</f>
        <v>#N/A</v>
      </c>
      <c r="E18" s="11" t="e">
        <f ca="1">INDEX(INDIRECT(E$3&amp;"!$A$1:$KF$100"),MATCH($A18,'R1'!$A$1:$A$102),ＴＯＰ!$D$2+2)</f>
        <v>#N/A</v>
      </c>
      <c r="F18" s="11" t="e">
        <f ca="1">INDEX(INDIRECT(F$3&amp;"!$A$1:$KF$100"),MATCH($A18,'R1'!$A$1:$A$102),ＴＯＰ!$D$2+2)</f>
        <v>#N/A</v>
      </c>
      <c r="G18" s="11" t="e">
        <f ca="1">INDEX(INDIRECT(G$3&amp;"!$A$1:$KF$100"),MATCH($A18,'R1'!$A$1:$A$102),ＴＯＰ!$D$2+2)</f>
        <v>#N/A</v>
      </c>
      <c r="H18" s="12" t="e">
        <f ca="1">RANK(G18,$G$4:$G$65)+COUNTIF($G$4:G18,G18)-1</f>
        <v>#N/A</v>
      </c>
    </row>
    <row r="19" spans="1:8" ht="16.5" customHeight="1" x14ac:dyDescent="0.15">
      <c r="A19" s="6">
        <v>112038</v>
      </c>
      <c r="B19" s="10" t="str">
        <f ca="1">INDEX(INDIRECT(G$3&amp;"!$A$1:$KF$100"),MATCH($A19,'R1'!$A$1:$A$102),2)</f>
        <v>川口市</v>
      </c>
      <c r="C19" s="11" t="e">
        <f ca="1">INDEX(INDIRECT(C$3&amp;"!$A$1:$KF$100"),MATCH($A19,'R1'!$A$1:$A$102),ＴＯＰ!$D$2+2)</f>
        <v>#N/A</v>
      </c>
      <c r="D19" s="11" t="e">
        <f ca="1">INDEX(INDIRECT(D$3&amp;"!$A$1:$KF$100"),MATCH($A19,'R1'!$A$1:$A$102),ＴＯＰ!$D$2+2)</f>
        <v>#N/A</v>
      </c>
      <c r="E19" s="11" t="e">
        <f ca="1">INDEX(INDIRECT(E$3&amp;"!$A$1:$KF$100"),MATCH($A19,'R1'!$A$1:$A$102),ＴＯＰ!$D$2+2)</f>
        <v>#N/A</v>
      </c>
      <c r="F19" s="11" t="e">
        <f ca="1">INDEX(INDIRECT(F$3&amp;"!$A$1:$KF$100"),MATCH($A19,'R1'!$A$1:$A$102),ＴＯＰ!$D$2+2)</f>
        <v>#N/A</v>
      </c>
      <c r="G19" s="11" t="e">
        <f ca="1">INDEX(INDIRECT(G$3&amp;"!$A$1:$KF$100"),MATCH($A19,'R1'!$A$1:$A$102),ＴＯＰ!$D$2+2)</f>
        <v>#N/A</v>
      </c>
      <c r="H19" s="12" t="e">
        <f ca="1">RANK(G19,$G$4:$G$65)+COUNTIF($G$4:G19,G19)-1</f>
        <v>#N/A</v>
      </c>
    </row>
    <row r="20" spans="1:8" ht="16.5" customHeight="1" x14ac:dyDescent="0.15">
      <c r="A20" s="6">
        <v>112224</v>
      </c>
      <c r="B20" s="10" t="str">
        <f ca="1">INDEX(INDIRECT(G$3&amp;"!$A$1:$KF$100"),MATCH($A20,'R1'!$A$1:$A$102),2)</f>
        <v>越谷市</v>
      </c>
      <c r="C20" s="11" t="e">
        <f ca="1">INDEX(INDIRECT(C$3&amp;"!$A$1:$KF$100"),MATCH($A20,'R1'!$A$1:$A$102),ＴＯＰ!$D$2+2)</f>
        <v>#N/A</v>
      </c>
      <c r="D20" s="11" t="e">
        <f ca="1">INDEX(INDIRECT(D$3&amp;"!$A$1:$KF$100"),MATCH($A20,'R1'!$A$1:$A$102),ＴＯＰ!$D$2+2)</f>
        <v>#N/A</v>
      </c>
      <c r="E20" s="11" t="e">
        <f ca="1">INDEX(INDIRECT(E$3&amp;"!$A$1:$KF$100"),MATCH($A20,'R1'!$A$1:$A$102),ＴＯＰ!$D$2+2)</f>
        <v>#N/A</v>
      </c>
      <c r="F20" s="11" t="e">
        <f ca="1">INDEX(INDIRECT(F$3&amp;"!$A$1:$KF$100"),MATCH($A20,'R1'!$A$1:$A$102),ＴＯＰ!$D$2+2)</f>
        <v>#N/A</v>
      </c>
      <c r="G20" s="11" t="e">
        <f ca="1">INDEX(INDIRECT(G$3&amp;"!$A$1:$KF$100"),MATCH($A20,'R1'!$A$1:$A$102),ＴＯＰ!$D$2+2)</f>
        <v>#N/A</v>
      </c>
      <c r="H20" s="12" t="e">
        <f ca="1">RANK(G20,$G$4:$G$65)+COUNTIF($G$4:G20,G20)-1</f>
        <v>#N/A</v>
      </c>
    </row>
    <row r="21" spans="1:8" ht="16.5" customHeight="1" x14ac:dyDescent="0.15">
      <c r="A21" s="6">
        <v>122041</v>
      </c>
      <c r="B21" s="10" t="str">
        <f ca="1">INDEX(INDIRECT(G$3&amp;"!$A$1:$KF$100"),MATCH($A21,'R1'!$A$1:$A$102),2)</f>
        <v>船橋市</v>
      </c>
      <c r="C21" s="11" t="e">
        <f ca="1">INDEX(INDIRECT(C$3&amp;"!$A$1:$KF$100"),MATCH($A21,'R1'!$A$1:$A$102),ＴＯＰ!$D$2+2)</f>
        <v>#N/A</v>
      </c>
      <c r="D21" s="11" t="e">
        <f ca="1">INDEX(INDIRECT(D$3&amp;"!$A$1:$KF$100"),MATCH($A21,'R1'!$A$1:$A$102),ＴＯＰ!$D$2+2)</f>
        <v>#N/A</v>
      </c>
      <c r="E21" s="11" t="e">
        <f ca="1">INDEX(INDIRECT(E$3&amp;"!$A$1:$KF$100"),MATCH($A21,'R1'!$A$1:$A$102),ＴＯＰ!$D$2+2)</f>
        <v>#N/A</v>
      </c>
      <c r="F21" s="11" t="e">
        <f ca="1">INDEX(INDIRECT(F$3&amp;"!$A$1:$KF$100"),MATCH($A21,'R1'!$A$1:$A$102),ＴＯＰ!$D$2+2)</f>
        <v>#N/A</v>
      </c>
      <c r="G21" s="11" t="e">
        <f ca="1">INDEX(INDIRECT(G$3&amp;"!$A$1:$KF$100"),MATCH($A21,'R1'!$A$1:$A$102),ＴＯＰ!$D$2+2)</f>
        <v>#N/A</v>
      </c>
      <c r="H21" s="12" t="e">
        <f ca="1">RANK(G21,$G$4:$G$65)+COUNTIF($G$4:G21,G21)-1</f>
        <v>#N/A</v>
      </c>
    </row>
    <row r="22" spans="1:8" ht="16.5" customHeight="1" x14ac:dyDescent="0.15">
      <c r="A22" s="6">
        <v>122173</v>
      </c>
      <c r="B22" s="10" t="str">
        <f ca="1">INDEX(INDIRECT(G$3&amp;"!$A$1:$KF$100"),MATCH($A22,'R1'!$A$1:$A$102),2)</f>
        <v>柏市</v>
      </c>
      <c r="C22" s="11" t="e">
        <f ca="1">INDEX(INDIRECT(C$3&amp;"!$A$1:$KF$100"),MATCH($A22,'R1'!$A$1:$A$102),ＴＯＰ!$D$2+2)</f>
        <v>#N/A</v>
      </c>
      <c r="D22" s="11" t="e">
        <f ca="1">INDEX(INDIRECT(D$3&amp;"!$A$1:$KF$100"),MATCH($A22,'R1'!$A$1:$A$102),ＴＯＰ!$D$2+2)</f>
        <v>#N/A</v>
      </c>
      <c r="E22" s="11" t="e">
        <f ca="1">INDEX(INDIRECT(E$3&amp;"!$A$1:$KF$100"),MATCH($A22,'R1'!$A$1:$A$102),ＴＯＰ!$D$2+2)</f>
        <v>#N/A</v>
      </c>
      <c r="F22" s="11" t="e">
        <f ca="1">INDEX(INDIRECT(F$3&amp;"!$A$1:$KF$100"),MATCH($A22,'R1'!$A$1:$A$102),ＴＯＰ!$D$2+2)</f>
        <v>#N/A</v>
      </c>
      <c r="G22" s="11" t="e">
        <f ca="1">INDEX(INDIRECT(G$3&amp;"!$A$1:$KF$100"),MATCH($A22,'R1'!$A$1:$A$102),ＴＯＰ!$D$2+2)</f>
        <v>#N/A</v>
      </c>
      <c r="H22" s="12" t="e">
        <f ca="1">RANK(G22,$G$4:$G$65)+COUNTIF($G$4:G22,G22)-1</f>
        <v>#N/A</v>
      </c>
    </row>
    <row r="23" spans="1:8" ht="16.5" customHeight="1" x14ac:dyDescent="0.15">
      <c r="A23" s="6">
        <v>132012</v>
      </c>
      <c r="B23" s="10" t="str">
        <f ca="1">INDEX(INDIRECT(G$3&amp;"!$A$1:$KF$100"),MATCH($A23,'R1'!$A$1:$A$102),2)</f>
        <v>八王子市</v>
      </c>
      <c r="C23" s="11" t="e">
        <f ca="1">INDEX(INDIRECT(C$3&amp;"!$A$1:$KF$100"),MATCH($A23,'R1'!$A$1:$A$102),ＴＯＰ!$D$2+2)</f>
        <v>#N/A</v>
      </c>
      <c r="D23" s="11" t="e">
        <f ca="1">INDEX(INDIRECT(D$3&amp;"!$A$1:$KF$100"),MATCH($A23,'R1'!$A$1:$A$102),ＴＯＰ!$D$2+2)</f>
        <v>#N/A</v>
      </c>
      <c r="E23" s="11" t="e">
        <f ca="1">INDEX(INDIRECT(E$3&amp;"!$A$1:$KF$100"),MATCH($A23,'R1'!$A$1:$A$102),ＴＯＰ!$D$2+2)</f>
        <v>#N/A</v>
      </c>
      <c r="F23" s="11" t="e">
        <f ca="1">INDEX(INDIRECT(F$3&amp;"!$A$1:$KF$100"),MATCH($A23,'R1'!$A$1:$A$102),ＴＯＰ!$D$2+2)</f>
        <v>#N/A</v>
      </c>
      <c r="G23" s="11" t="e">
        <f ca="1">INDEX(INDIRECT(G$3&amp;"!$A$1:$KF$100"),MATCH($A23,'R1'!$A$1:$A$102),ＴＯＰ!$D$2+2)</f>
        <v>#N/A</v>
      </c>
      <c r="H23" s="12" t="e">
        <f ca="1">RANK(G23,$G$4:$G$65)+COUNTIF($G$4:G23,G23)-1</f>
        <v>#N/A</v>
      </c>
    </row>
    <row r="24" spans="1:8" ht="16.5" customHeight="1" x14ac:dyDescent="0.15">
      <c r="A24" s="6">
        <v>142018</v>
      </c>
      <c r="B24" s="10" t="str">
        <f ca="1">INDEX(INDIRECT(G$3&amp;"!$A$1:$KF$100"),MATCH($A24,'R1'!$A$1:$A$102),2)</f>
        <v>横須賀市</v>
      </c>
      <c r="C24" s="11" t="e">
        <f ca="1">INDEX(INDIRECT(C$3&amp;"!$A$1:$KF$100"),MATCH($A24,'R1'!$A$1:$A$102),ＴＯＰ!$D$2+2)</f>
        <v>#N/A</v>
      </c>
      <c r="D24" s="11" t="e">
        <f ca="1">INDEX(INDIRECT(D$3&amp;"!$A$1:$KF$100"),MATCH($A24,'R1'!$A$1:$A$102),ＴＯＰ!$D$2+2)</f>
        <v>#N/A</v>
      </c>
      <c r="E24" s="11" t="e">
        <f ca="1">INDEX(INDIRECT(E$3&amp;"!$A$1:$KF$100"),MATCH($A24,'R1'!$A$1:$A$102),ＴＯＰ!$D$2+2)</f>
        <v>#N/A</v>
      </c>
      <c r="F24" s="11" t="e">
        <f ca="1">INDEX(INDIRECT(F$3&amp;"!$A$1:$KF$100"),MATCH($A24,'R1'!$A$1:$A$102),ＴＯＰ!$D$2+2)</f>
        <v>#N/A</v>
      </c>
      <c r="G24" s="11" t="e">
        <f ca="1">INDEX(INDIRECT(G$3&amp;"!$A$1:$KF$100"),MATCH($A24,'R1'!$A$1:$A$102),ＴＯＰ!$D$2+2)</f>
        <v>#N/A</v>
      </c>
      <c r="H24" s="12" t="e">
        <f ca="1">RANK(G24,$G$4:$G$65)+COUNTIF($G$4:G24,G24)-1</f>
        <v>#N/A</v>
      </c>
    </row>
    <row r="25" spans="1:8" ht="16.5" customHeight="1" x14ac:dyDescent="0.15">
      <c r="A25" s="6">
        <v>162019</v>
      </c>
      <c r="B25" s="10" t="str">
        <f ca="1">INDEX(INDIRECT(G$3&amp;"!$A$1:$KF$100"),MATCH($A25,'R1'!$A$1:$A$102),2)</f>
        <v>富山市</v>
      </c>
      <c r="C25" s="11" t="e">
        <f ca="1">INDEX(INDIRECT(C$3&amp;"!$A$1:$KF$100"),MATCH($A25,'R1'!$A$1:$A$102),ＴＯＰ!$D$2+2)</f>
        <v>#N/A</v>
      </c>
      <c r="D25" s="11" t="e">
        <f ca="1">INDEX(INDIRECT(D$3&amp;"!$A$1:$KF$100"),MATCH($A25,'R1'!$A$1:$A$102),ＴＯＰ!$D$2+2)</f>
        <v>#N/A</v>
      </c>
      <c r="E25" s="11" t="e">
        <f ca="1">INDEX(INDIRECT(E$3&amp;"!$A$1:$KF$100"),MATCH($A25,'R1'!$A$1:$A$102),ＴＯＰ!$D$2+2)</f>
        <v>#N/A</v>
      </c>
      <c r="F25" s="11" t="e">
        <f ca="1">INDEX(INDIRECT(F$3&amp;"!$A$1:$KF$100"),MATCH($A25,'R1'!$A$1:$A$102),ＴＯＰ!$D$2+2)</f>
        <v>#N/A</v>
      </c>
      <c r="G25" s="11" t="e">
        <f ca="1">INDEX(INDIRECT(G$3&amp;"!$A$1:$KF$100"),MATCH($A25,'R1'!$A$1:$A$102),ＴＯＰ!$D$2+2)</f>
        <v>#N/A</v>
      </c>
      <c r="H25" s="12" t="e">
        <f ca="1">RANK(G25,$G$4:$G$65)+COUNTIF($G$4:G25,G25)-1</f>
        <v>#N/A</v>
      </c>
    </row>
    <row r="26" spans="1:8" ht="16.5" customHeight="1" x14ac:dyDescent="0.15">
      <c r="A26" s="6">
        <v>172014</v>
      </c>
      <c r="B26" s="10" t="str">
        <f ca="1">INDEX(INDIRECT(G$3&amp;"!$A$1:$KF$100"),MATCH($A26,'R1'!$A$1:$A$102),2)</f>
        <v>金沢市</v>
      </c>
      <c r="C26" s="11" t="e">
        <f ca="1">INDEX(INDIRECT(C$3&amp;"!$A$1:$KF$100"),MATCH($A26,'R1'!$A$1:$A$102),ＴＯＰ!$D$2+2)</f>
        <v>#N/A</v>
      </c>
      <c r="D26" s="11" t="e">
        <f ca="1">INDEX(INDIRECT(D$3&amp;"!$A$1:$KF$100"),MATCH($A26,'R1'!$A$1:$A$102),ＴＯＰ!$D$2+2)</f>
        <v>#N/A</v>
      </c>
      <c r="E26" s="11" t="e">
        <f ca="1">INDEX(INDIRECT(E$3&amp;"!$A$1:$KF$100"),MATCH($A26,'R1'!$A$1:$A$102),ＴＯＰ!$D$2+2)</f>
        <v>#N/A</v>
      </c>
      <c r="F26" s="11" t="e">
        <f ca="1">INDEX(INDIRECT(F$3&amp;"!$A$1:$KF$100"),MATCH($A26,'R1'!$A$1:$A$102),ＴＯＰ!$D$2+2)</f>
        <v>#N/A</v>
      </c>
      <c r="G26" s="11" t="e">
        <f ca="1">INDEX(INDIRECT(G$3&amp;"!$A$1:$KF$100"),MATCH($A26,'R1'!$A$1:$A$102),ＴＯＰ!$D$2+2)</f>
        <v>#N/A</v>
      </c>
      <c r="H26" s="12" t="e">
        <f ca="1">RANK(G26,$G$4:$G$65)+COUNTIF($G$4:G26,G26)-1</f>
        <v>#N/A</v>
      </c>
    </row>
    <row r="27" spans="1:8" ht="16.5" customHeight="1" x14ac:dyDescent="0.15">
      <c r="A27" s="6">
        <v>182010</v>
      </c>
      <c r="B27" s="10" t="str">
        <f ca="1">INDEX(INDIRECT(G$3&amp;"!$A$1:$KF$100"),MATCH($A27,'R1'!$A$1:$A$102),2)</f>
        <v>福井市</v>
      </c>
      <c r="C27" s="11" t="e">
        <f ca="1">INDEX(INDIRECT(C$3&amp;"!$A$1:$KF$100"),MATCH($A27,'R1'!$A$1:$A$102),ＴＯＰ!$D$2+2)</f>
        <v>#N/A</v>
      </c>
      <c r="D27" s="11" t="e">
        <f ca="1">INDEX(INDIRECT(D$3&amp;"!$A$1:$KF$100"),MATCH($A27,'R1'!$A$1:$A$102),ＴＯＰ!$D$2+2)</f>
        <v>#N/A</v>
      </c>
      <c r="E27" s="11" t="e">
        <f ca="1">INDEX(INDIRECT(E$3&amp;"!$A$1:$KF$100"),MATCH($A27,'R1'!$A$1:$A$102),ＴＯＰ!$D$2+2)</f>
        <v>#N/A</v>
      </c>
      <c r="F27" s="11" t="e">
        <f ca="1">INDEX(INDIRECT(F$3&amp;"!$A$1:$KF$100"),MATCH($A27,'R1'!$A$1:$A$102),ＴＯＰ!$D$2+2)</f>
        <v>#N/A</v>
      </c>
      <c r="G27" s="11" t="e">
        <f ca="1">INDEX(INDIRECT(G$3&amp;"!$A$1:$KF$100"),MATCH($A27,'R1'!$A$1:$A$102),ＴＯＰ!$D$2+2)</f>
        <v>#N/A</v>
      </c>
      <c r="H27" s="12" t="e">
        <f ca="1">RANK(G27,$G$4:$G$65)+COUNTIF($G$4:G27,G27)-1</f>
        <v>#N/A</v>
      </c>
    </row>
    <row r="28" spans="1:8" ht="16.5" customHeight="1" x14ac:dyDescent="0.15">
      <c r="A28" s="6">
        <v>192015</v>
      </c>
      <c r="B28" s="10" t="str">
        <f ca="1">INDEX(INDIRECT(G$3&amp;"!$A$1:$KF$100"),MATCH($A28,'R1'!$A$1:$A$102),2)</f>
        <v>甲府市</v>
      </c>
      <c r="C28" s="11" t="e">
        <f ca="1">INDEX(INDIRECT(C$3&amp;"!$A$1:$KF$100"),MATCH($A28,'R1'!$A$1:$A$102),ＴＯＰ!$D$2+2)</f>
        <v>#N/A</v>
      </c>
      <c r="D28" s="11" t="e">
        <f ca="1">INDEX(INDIRECT(D$3&amp;"!$A$1:$KF$100"),MATCH($A28,'R1'!$A$1:$A$102),ＴＯＰ!$D$2+2)</f>
        <v>#N/A</v>
      </c>
      <c r="E28" s="11" t="e">
        <f ca="1">INDEX(INDIRECT(E$3&amp;"!$A$1:$KF$100"),MATCH($A28,'R1'!$A$1:$A$102),ＴＯＰ!$D$2+2)</f>
        <v>#N/A</v>
      </c>
      <c r="F28" s="11" t="e">
        <f ca="1">INDEX(INDIRECT(F$3&amp;"!$A$1:$KF$100"),MATCH($A28,'R1'!$A$1:$A$102),ＴＯＰ!$D$2+2)</f>
        <v>#N/A</v>
      </c>
      <c r="G28" s="11" t="e">
        <f ca="1">INDEX(INDIRECT(G$3&amp;"!$A$1:$KF$100"),MATCH($A28,'R1'!$A$1:$A$102),ＴＯＰ!$D$2+2)</f>
        <v>#N/A</v>
      </c>
      <c r="H28" s="12" t="e">
        <f ca="1">RANK(G28,$G$4:$G$65)+COUNTIF($G$4:G28,G28)-1</f>
        <v>#N/A</v>
      </c>
    </row>
    <row r="29" spans="1:8" ht="16.5" customHeight="1" x14ac:dyDescent="0.15">
      <c r="A29" s="6">
        <v>202011</v>
      </c>
      <c r="B29" s="14" t="str">
        <f ca="1">INDEX(INDIRECT(G$3&amp;"!$A$1:$KF$100"),MATCH($A29,'R1'!$A$1:$A$102),2)</f>
        <v>長野市</v>
      </c>
      <c r="C29" s="11" t="e">
        <f ca="1">INDEX(INDIRECT(C$3&amp;"!$A$1:$KF$100"),MATCH($A29,'R1'!$A$1:$A$102),ＴＯＰ!$D$2+2)</f>
        <v>#N/A</v>
      </c>
      <c r="D29" s="11" t="e">
        <f ca="1">INDEX(INDIRECT(D$3&amp;"!$A$1:$KF$100"),MATCH($A29,'R1'!$A$1:$A$102),ＴＯＰ!$D$2+2)</f>
        <v>#N/A</v>
      </c>
      <c r="E29" s="11" t="e">
        <f ca="1">INDEX(INDIRECT(E$3&amp;"!$A$1:$KF$100"),MATCH($A29,'R1'!$A$1:$A$102),ＴＯＰ!$D$2+2)</f>
        <v>#N/A</v>
      </c>
      <c r="F29" s="11" t="e">
        <f ca="1">INDEX(INDIRECT(F$3&amp;"!$A$1:$KF$100"),MATCH($A29,'R1'!$A$1:$A$102),ＴＯＰ!$D$2+2)</f>
        <v>#N/A</v>
      </c>
      <c r="G29" s="11" t="e">
        <f ca="1">INDEX(INDIRECT(G$3&amp;"!$A$1:$KF$100"),MATCH($A29,'R1'!$A$1:$A$102),ＴＯＰ!$D$2+2)</f>
        <v>#N/A</v>
      </c>
      <c r="H29" s="12" t="e">
        <f ca="1">RANK(G29,$G$4:$G$65)+COUNTIF($G$4:G29,G29)-1</f>
        <v>#N/A</v>
      </c>
    </row>
    <row r="30" spans="1:8" ht="16.5" customHeight="1" x14ac:dyDescent="0.15">
      <c r="A30" s="6">
        <v>202029</v>
      </c>
      <c r="B30" s="14" t="s">
        <v>727</v>
      </c>
      <c r="C30" s="11" t="e">
        <f ca="1">INDEX(INDIRECT(C$3&amp;"!$A$1:$KF$100"),MATCH($A30,'R1'!$A$1:$A$102),ＴＯＰ!$D$2+2)</f>
        <v>#N/A</v>
      </c>
      <c r="D30" s="11" t="e">
        <f ca="1">INDEX(INDIRECT(D$3&amp;"!$A$1:$KF$100"),MATCH($A30,'R1'!$A$1:$A$102),ＴＯＰ!$D$2+2)</f>
        <v>#N/A</v>
      </c>
      <c r="E30" s="11" t="e">
        <f ca="1">INDEX(INDIRECT(E$3&amp;"!$A$1:$KF$100"),MATCH($A30,'R1'!$A$1:$A$102),ＴＯＰ!$D$2+2)</f>
        <v>#N/A</v>
      </c>
      <c r="F30" s="11" t="e">
        <f ca="1">INDEX(INDIRECT(F$3&amp;"!$A$1:$KF$100"),MATCH($A30,'R1'!$A$1:$A$102),ＴＯＰ!$D$2+2)</f>
        <v>#N/A</v>
      </c>
      <c r="G30" s="11" t="e">
        <f ca="1">INDEX(INDIRECT(G$3&amp;"!$A$1:$KF$100"),MATCH($A30,'R1'!$A$1:$A$102),ＴＯＰ!$D$2+2)</f>
        <v>#N/A</v>
      </c>
      <c r="H30" s="12" t="e">
        <f ca="1">RANK(G30,$G$4:$G$65)+COUNTIF($G$4:G30,G30)-1</f>
        <v>#N/A</v>
      </c>
    </row>
    <row r="31" spans="1:8" ht="16.5" customHeight="1" x14ac:dyDescent="0.15">
      <c r="A31" s="6">
        <v>210005</v>
      </c>
      <c r="B31" s="10" t="s">
        <v>427</v>
      </c>
      <c r="C31" s="11" t="e">
        <f ca="1">INDEX(INDIRECT(C$3&amp;"!$A$1:$KF$100"),MATCH($A31,'R1'!$A$1:$A$102),ＴＯＰ!$D$2+2)</f>
        <v>#N/A</v>
      </c>
      <c r="D31" s="11" t="e">
        <f ca="1">INDEX(INDIRECT(D$3&amp;"!$A$1:$KF$100"),MATCH($A31,'R1'!$A$1:$A$102),ＴＯＰ!$D$2+2)</f>
        <v>#N/A</v>
      </c>
      <c r="E31" s="11" t="e">
        <f ca="1">INDEX(INDIRECT(E$3&amp;"!$A$1:$KF$100"),MATCH($A31,'R1'!$A$1:$A$102),ＴＯＰ!$D$2+2)</f>
        <v>#N/A</v>
      </c>
      <c r="F31" s="11" t="e">
        <f ca="1">INDEX(INDIRECT(F$3&amp;"!$A$1:$KF$100"),MATCH($A31,'R1'!$A$1:$A$102),ＴＯＰ!$D$2+2)</f>
        <v>#N/A</v>
      </c>
      <c r="G31" s="11" t="e">
        <f ca="1">INDEX(INDIRECT(G$3&amp;"!$A$1:$KF$100"),MATCH($A31,'R1'!$A$1:$A$102),ＴＯＰ!$D$2+2)</f>
        <v>#N/A</v>
      </c>
      <c r="H31" s="12" t="e">
        <f ca="1">RANK(G31,$G$4:$G$65)+COUNTIF($G$4:G31,G31)-1</f>
        <v>#N/A</v>
      </c>
    </row>
    <row r="32" spans="1:8" ht="16.5" customHeight="1" x14ac:dyDescent="0.15">
      <c r="A32" s="6">
        <v>232017</v>
      </c>
      <c r="B32" s="10" t="s">
        <v>426</v>
      </c>
      <c r="C32" s="11" t="e">
        <f ca="1">INDEX(INDIRECT(C$3&amp;"!$A$1:$KF$100"),MATCH($A32,'R1'!$A$1:$A$102),ＴＯＰ!$D$2+2)</f>
        <v>#N/A</v>
      </c>
      <c r="D32" s="11" t="e">
        <f ca="1">INDEX(INDIRECT(D$3&amp;"!$A$1:$KF$100"),MATCH($A32,'R1'!$A$1:$A$102),ＴＯＰ!$D$2+2)</f>
        <v>#N/A</v>
      </c>
      <c r="E32" s="11" t="e">
        <f ca="1">INDEX(INDIRECT(E$3&amp;"!$A$1:$KF$100"),MATCH($A32,'R1'!$A$1:$A$102),ＴＯＰ!$D$2+2)</f>
        <v>#N/A</v>
      </c>
      <c r="F32" s="11" t="e">
        <f ca="1">INDEX(INDIRECT(F$3&amp;"!$A$1:$KF$100"),MATCH($A32,'R1'!$A$1:$A$102),ＴＯＰ!$D$2+2)</f>
        <v>#N/A</v>
      </c>
      <c r="G32" s="11" t="e">
        <f ca="1">INDEX(INDIRECT(G$3&amp;"!$A$1:$KF$100"),MATCH($A32,'R1'!$A$1:$A$102),ＴＯＰ!$D$2+2)</f>
        <v>#N/A</v>
      </c>
      <c r="H32" s="12" t="e">
        <f ca="1">RANK(G32,$G$4:$G$65)+COUNTIF($G$4:G32,G32)-1</f>
        <v>#N/A</v>
      </c>
    </row>
    <row r="33" spans="1:8" ht="16.5" customHeight="1" x14ac:dyDescent="0.15">
      <c r="A33" s="6">
        <v>232025</v>
      </c>
      <c r="B33" s="10" t="s">
        <v>425</v>
      </c>
      <c r="C33" s="11" t="e">
        <f ca="1">INDEX(INDIRECT(C$3&amp;"!$A$1:$KF$100"),MATCH($A33,'R1'!$A$1:$A$102),ＴＯＰ!$D$2+2)</f>
        <v>#N/A</v>
      </c>
      <c r="D33" s="11" t="e">
        <f ca="1">INDEX(INDIRECT(D$3&amp;"!$A$1:$KF$100"),MATCH($A33,'R1'!$A$1:$A$102),ＴＯＰ!$D$2+2)</f>
        <v>#N/A</v>
      </c>
      <c r="E33" s="11" t="e">
        <f ca="1">INDEX(INDIRECT(E$3&amp;"!$A$1:$KF$100"),MATCH($A33,'R1'!$A$1:$A$102),ＴＯＰ!$D$2+2)</f>
        <v>#N/A</v>
      </c>
      <c r="F33" s="11" t="e">
        <f ca="1">INDEX(INDIRECT(F$3&amp;"!$A$1:$KF$100"),MATCH($A33,'R1'!$A$1:$A$102),ＴＯＰ!$D$2+2)</f>
        <v>#N/A</v>
      </c>
      <c r="G33" s="11" t="e">
        <f ca="1">INDEX(INDIRECT(G$3&amp;"!$A$1:$KF$100"),MATCH($A33,'R1'!$A$1:$A$102),ＴＯＰ!$D$2+2)</f>
        <v>#N/A</v>
      </c>
      <c r="H33" s="12" t="e">
        <f ca="1">RANK(G33,$G$4:$G$65)+COUNTIF($G$4:G33,G33)-1</f>
        <v>#N/A</v>
      </c>
    </row>
    <row r="34" spans="1:8" ht="16.5" customHeight="1" x14ac:dyDescent="0.15">
      <c r="A34" s="6">
        <v>232033</v>
      </c>
      <c r="B34" s="10" t="s">
        <v>726</v>
      </c>
      <c r="C34" s="11" t="e">
        <f ca="1">INDEX(INDIRECT(C$3&amp;"!$A$1:$KF$100"),MATCH($A34,'R1'!$A$1:$A$102),ＴＯＰ!$D$2+2)</f>
        <v>#N/A</v>
      </c>
      <c r="D34" s="11" t="e">
        <f ca="1">INDEX(INDIRECT(D$3&amp;"!$A$1:$KF$100"),MATCH($A34,'R1'!$A$1:$A$102),ＴＯＰ!$D$2+2)</f>
        <v>#N/A</v>
      </c>
      <c r="E34" s="11" t="e">
        <f ca="1">INDEX(INDIRECT(E$3&amp;"!$A$1:$KF$100"),MATCH($A34,'R1'!$A$1:$A$102),ＴＯＰ!$D$2+2)</f>
        <v>#N/A</v>
      </c>
      <c r="F34" s="11" t="e">
        <f ca="1">INDEX(INDIRECT(F$3&amp;"!$A$1:$KF$100"),MATCH($A34,'R1'!$A$1:$A$102),ＴＯＰ!$D$2+2)</f>
        <v>#N/A</v>
      </c>
      <c r="G34" s="11" t="e">
        <f ca="1">INDEX(INDIRECT(G$3&amp;"!$A$1:$KF$100"),MATCH($A34,'R1'!$A$1:$A$102),ＴＯＰ!$D$2+2)</f>
        <v>#N/A</v>
      </c>
      <c r="H34" s="12" t="e">
        <f ca="1">RANK(G34,$G$4:$G$65)+COUNTIF($G$4:G34,G34)-1</f>
        <v>#N/A</v>
      </c>
    </row>
    <row r="35" spans="1:8" ht="16.5" customHeight="1" x14ac:dyDescent="0.15">
      <c r="A35" s="6">
        <v>232114</v>
      </c>
      <c r="B35" s="10" t="str">
        <f ca="1">INDEX(INDIRECT(G$3&amp;"!$A$1:$KF$100"),MATCH($A35,'R1'!$A$1:$A$102),2)</f>
        <v>豊田市</v>
      </c>
      <c r="C35" s="11" t="e">
        <f ca="1">INDEX(INDIRECT(C$3&amp;"!$A$1:$KF$100"),MATCH($A35,'R1'!$A$1:$A$102),ＴＯＰ!$D$2+2)</f>
        <v>#N/A</v>
      </c>
      <c r="D35" s="11" t="e">
        <f ca="1">INDEX(INDIRECT(D$3&amp;"!$A$1:$KF$100"),MATCH($A35,'R1'!$A$1:$A$102),ＴＯＰ!$D$2+2)</f>
        <v>#N/A</v>
      </c>
      <c r="E35" s="11" t="e">
        <f ca="1">INDEX(INDIRECT(E$3&amp;"!$A$1:$KF$100"),MATCH($A35,'R1'!$A$1:$A$102),ＴＯＰ!$D$2+2)</f>
        <v>#N/A</v>
      </c>
      <c r="F35" s="11" t="e">
        <f ca="1">INDEX(INDIRECT(F$3&amp;"!$A$1:$KF$100"),MATCH($A35,'R1'!$A$1:$A$102),ＴＯＰ!$D$2+2)</f>
        <v>#N/A</v>
      </c>
      <c r="G35" s="11" t="e">
        <f ca="1">INDEX(INDIRECT(G$3&amp;"!$A$1:$KF$100"),MATCH($A35,'R1'!$A$1:$A$102),ＴＯＰ!$D$2+2)</f>
        <v>#N/A</v>
      </c>
      <c r="H35" s="12" t="e">
        <f ca="1">RANK(G35,$G$4:$G$65)+COUNTIF($G$4:G35,G35)-1</f>
        <v>#N/A</v>
      </c>
    </row>
    <row r="36" spans="1:8" ht="16.5" customHeight="1" x14ac:dyDescent="0.15">
      <c r="A36" s="6">
        <v>252018</v>
      </c>
      <c r="B36" s="10" t="str">
        <f ca="1">INDEX(INDIRECT(G$3&amp;"!$A$1:$KF$100"),MATCH($A36,'R1'!$A$1:$A$102),2)</f>
        <v>大津市</v>
      </c>
      <c r="C36" s="11" t="e">
        <f ca="1">INDEX(INDIRECT(C$3&amp;"!$A$1:$KF$100"),MATCH($A36,'R1'!$A$1:$A$102),ＴＯＰ!$D$2+2)</f>
        <v>#N/A</v>
      </c>
      <c r="D36" s="11" t="e">
        <f ca="1">INDEX(INDIRECT(D$3&amp;"!$A$1:$KF$100"),MATCH($A36,'R1'!$A$1:$A$102),ＴＯＰ!$D$2+2)</f>
        <v>#N/A</v>
      </c>
      <c r="E36" s="11" t="e">
        <f ca="1">INDEX(INDIRECT(E$3&amp;"!$A$1:$KF$100"),MATCH($A36,'R1'!$A$1:$A$102),ＴＯＰ!$D$2+2)</f>
        <v>#N/A</v>
      </c>
      <c r="F36" s="11" t="e">
        <f ca="1">INDEX(INDIRECT(F$3&amp;"!$A$1:$KF$100"),MATCH($A36,'R1'!$A$1:$A$102),ＴＯＰ!$D$2+2)</f>
        <v>#N/A</v>
      </c>
      <c r="G36" s="11" t="e">
        <f ca="1">INDEX(INDIRECT(G$3&amp;"!$A$1:$KF$100"),MATCH($A36,'R1'!$A$1:$A$102),ＴＯＰ!$D$2+2)</f>
        <v>#N/A</v>
      </c>
      <c r="H36" s="12" t="e">
        <f ca="1">RANK(G36,$G$4:$G$65)+COUNTIF($G$4:G36,G36)-1</f>
        <v>#N/A</v>
      </c>
    </row>
    <row r="37" spans="1:8" ht="16.5" customHeight="1" x14ac:dyDescent="0.15">
      <c r="A37" s="6">
        <v>272035</v>
      </c>
      <c r="B37" s="10" t="str">
        <f ca="1">INDEX(INDIRECT(G$3&amp;"!$A$1:$KF$100"),MATCH($A37,'R1'!$A$1:$A$102),2)</f>
        <v>豊中市</v>
      </c>
      <c r="C37" s="11" t="e">
        <f ca="1">INDEX(INDIRECT(C$3&amp;"!$A$1:$KF$100"),MATCH($A37,'R1'!$A$1:$A$102),ＴＯＰ!$D$2+2)</f>
        <v>#N/A</v>
      </c>
      <c r="D37" s="11" t="e">
        <f ca="1">INDEX(INDIRECT(D$3&amp;"!$A$1:$KF$100"),MATCH($A37,'R1'!$A$1:$A$102),ＴＯＰ!$D$2+2)</f>
        <v>#N/A</v>
      </c>
      <c r="E37" s="11" t="e">
        <f ca="1">INDEX(INDIRECT(E$3&amp;"!$A$1:$KF$100"),MATCH($A37,'R1'!$A$1:$A$102),ＴＯＰ!$D$2+2)</f>
        <v>#N/A</v>
      </c>
      <c r="F37" s="11" t="e">
        <f ca="1">INDEX(INDIRECT(F$3&amp;"!$A$1:$KF$100"),MATCH($A37,'R1'!$A$1:$A$102),ＴＯＰ!$D$2+2)</f>
        <v>#N/A</v>
      </c>
      <c r="G37" s="11" t="e">
        <f ca="1">INDEX(INDIRECT(G$3&amp;"!$A$1:$KF$100"),MATCH($A37,'R1'!$A$1:$A$102),ＴＯＰ!$D$2+2)</f>
        <v>#N/A</v>
      </c>
      <c r="H37" s="12" t="e">
        <f ca="1">RANK(G37,$G$4:$G$65)+COUNTIF($G$4:G37,G37)-1</f>
        <v>#N/A</v>
      </c>
    </row>
    <row r="38" spans="1:8" ht="16.5" customHeight="1" x14ac:dyDescent="0.15">
      <c r="A38" s="6">
        <v>272051</v>
      </c>
      <c r="B38" s="10" t="str">
        <f ca="1">INDEX(INDIRECT(G$3&amp;"!$A$1:$KF$100"),MATCH($A38,'R1'!$A$1:$A$102),2)</f>
        <v>吹田市</v>
      </c>
      <c r="C38" s="11" t="e">
        <f ca="1">INDEX(INDIRECT(C$3&amp;"!$A$1:$KF$100"),MATCH($A38,'R1'!$A$1:$A$102),ＴＯＰ!$D$2+2)</f>
        <v>#N/A</v>
      </c>
      <c r="D38" s="11" t="e">
        <f ca="1">INDEX(INDIRECT(D$3&amp;"!$A$1:$KF$100"),MATCH($A38,'R1'!$A$1:$A$102),ＴＯＰ!$D$2+2)</f>
        <v>#N/A</v>
      </c>
      <c r="E38" s="11" t="e">
        <f ca="1">INDEX(INDIRECT(E$3&amp;"!$A$1:$KF$100"),MATCH($A38,'R1'!$A$1:$A$102),ＴＯＰ!$D$2+2)</f>
        <v>#N/A</v>
      </c>
      <c r="F38" s="11" t="e">
        <f ca="1">INDEX(INDIRECT(F$3&amp;"!$A$1:$KF$100"),MATCH($A38,'R1'!$A$1:$A$102),ＴＯＰ!$D$2+2)</f>
        <v>#N/A</v>
      </c>
      <c r="G38" s="11" t="e">
        <f ca="1">INDEX(INDIRECT(G$3&amp;"!$A$1:$KF$100"),MATCH($A38,'R1'!$A$1:$A$102),ＴＯＰ!$D$2+2)</f>
        <v>#N/A</v>
      </c>
      <c r="H38" s="12" t="e">
        <f ca="1">RANK(G38,$G$4:$G$65)+COUNTIF($G$4:G38,G38)-1</f>
        <v>#N/A</v>
      </c>
    </row>
    <row r="39" spans="1:8" ht="16.5" customHeight="1" x14ac:dyDescent="0.15">
      <c r="A39" s="6">
        <v>272078</v>
      </c>
      <c r="B39" s="10" t="str">
        <f ca="1">INDEX(INDIRECT(G$3&amp;"!$A$1:$KF$100"),MATCH($A39,'R1'!$A$1:$A$102),2)</f>
        <v>高槻市</v>
      </c>
      <c r="C39" s="11" t="e">
        <f ca="1">INDEX(INDIRECT(C$3&amp;"!$A$1:$KF$100"),MATCH($A39,'R1'!$A$1:$A$102),ＴＯＰ!$D$2+2)</f>
        <v>#N/A</v>
      </c>
      <c r="D39" s="11" t="e">
        <f ca="1">INDEX(INDIRECT(D$3&amp;"!$A$1:$KF$100"),MATCH($A39,'R1'!$A$1:$A$102),ＴＯＰ!$D$2+2)</f>
        <v>#N/A</v>
      </c>
      <c r="E39" s="11" t="e">
        <f ca="1">INDEX(INDIRECT(E$3&amp;"!$A$1:$KF$100"),MATCH($A39,'R1'!$A$1:$A$102),ＴＯＰ!$D$2+2)</f>
        <v>#N/A</v>
      </c>
      <c r="F39" s="11" t="e">
        <f ca="1">INDEX(INDIRECT(F$3&amp;"!$A$1:$KF$100"),MATCH($A39,'R1'!$A$1:$A$102),ＴＯＰ!$D$2+2)</f>
        <v>#N/A</v>
      </c>
      <c r="G39" s="11" t="e">
        <f ca="1">INDEX(INDIRECT(G$3&amp;"!$A$1:$KF$100"),MATCH($A39,'R1'!$A$1:$A$102),ＴＯＰ!$D$2+2)</f>
        <v>#N/A</v>
      </c>
      <c r="H39" s="12" t="e">
        <f ca="1">RANK(G39,$G$4:$G$65)+COUNTIF($G$4:G39,G39)-1</f>
        <v>#N/A</v>
      </c>
    </row>
    <row r="40" spans="1:8" ht="16.5" customHeight="1" x14ac:dyDescent="0.15">
      <c r="A40" s="6">
        <v>272108</v>
      </c>
      <c r="B40" s="10" t="str">
        <f ca="1">INDEX(INDIRECT(G$3&amp;"!$A$1:$KF$100"),MATCH($A40,'R1'!$A$1:$A$102),2)</f>
        <v>枚方市</v>
      </c>
      <c r="C40" s="11" t="e">
        <f ca="1">INDEX(INDIRECT(C$3&amp;"!$A$1:$KF$100"),MATCH($A40,'R1'!$A$1:$A$102),ＴＯＰ!$D$2+2)</f>
        <v>#N/A</v>
      </c>
      <c r="D40" s="11" t="e">
        <f ca="1">INDEX(INDIRECT(D$3&amp;"!$A$1:$KF$100"),MATCH($A40,'R1'!$A$1:$A$102),ＴＯＰ!$D$2+2)</f>
        <v>#N/A</v>
      </c>
      <c r="E40" s="11" t="e">
        <f ca="1">INDEX(INDIRECT(E$3&amp;"!$A$1:$KF$100"),MATCH($A40,'R1'!$A$1:$A$102),ＴＯＰ!$D$2+2)</f>
        <v>#N/A</v>
      </c>
      <c r="F40" s="11" t="e">
        <f ca="1">INDEX(INDIRECT(F$3&amp;"!$A$1:$KF$100"),MATCH($A40,'R1'!$A$1:$A$102),ＴＯＰ!$D$2+2)</f>
        <v>#N/A</v>
      </c>
      <c r="G40" s="11" t="e">
        <f ca="1">INDEX(INDIRECT(G$3&amp;"!$A$1:$KF$100"),MATCH($A40,'R1'!$A$1:$A$102),ＴＯＰ!$D$2+2)</f>
        <v>#N/A</v>
      </c>
      <c r="H40" s="12" t="e">
        <f ca="1">RANK(G40,$G$4:$G$65)+COUNTIF($G$4:G40,G40)-1</f>
        <v>#N/A</v>
      </c>
    </row>
    <row r="41" spans="1:8" ht="16.5" customHeight="1" x14ac:dyDescent="0.15">
      <c r="A41" s="6">
        <v>272124</v>
      </c>
      <c r="B41" s="10" t="str">
        <f ca="1">INDEX(INDIRECT(G$3&amp;"!$A$1:$KF$100"),MATCH($A41,'R1'!$A$1:$A$102),2)</f>
        <v>八　　 尾   　市</v>
      </c>
      <c r="C41" s="11" t="e">
        <f ca="1">INDEX(INDIRECT(C$3&amp;"!$A$1:$KF$100"),MATCH($A41,'R1'!$A$1:$A$102),ＴＯＰ!$D$2+2)</f>
        <v>#N/A</v>
      </c>
      <c r="D41" s="11" t="e">
        <f ca="1">INDEX(INDIRECT(D$3&amp;"!$A$1:$KF$100"),MATCH($A41,'R1'!$A$1:$A$102),ＴＯＰ!$D$2+2)</f>
        <v>#N/A</v>
      </c>
      <c r="E41" s="11" t="e">
        <f ca="1">INDEX(INDIRECT(E$3&amp;"!$A$1:$KF$100"),MATCH($A41,'R1'!$A$1:$A$102),ＴＯＰ!$D$2+2)</f>
        <v>#N/A</v>
      </c>
      <c r="F41" s="11" t="e">
        <f ca="1">INDEX(INDIRECT(F$3&amp;"!$A$1:$KF$100"),MATCH($A41,'R1'!$A$1:$A$102),ＴＯＰ!$D$2+2)</f>
        <v>#N/A</v>
      </c>
      <c r="G41" s="11" t="e">
        <f ca="1">INDEX(INDIRECT(G$3&amp;"!$A$1:$KF$100"),MATCH($A41,'R1'!$A$1:$A$102),ＴＯＰ!$D$2+2)</f>
        <v>#N/A</v>
      </c>
      <c r="H41" s="12" t="e">
        <f ca="1">RANK(G41,$G$4:$G$65)+COUNTIF($G$4:G41,G41)-1</f>
        <v>#N/A</v>
      </c>
    </row>
    <row r="42" spans="1:8" ht="16.5" customHeight="1" x14ac:dyDescent="0.15">
      <c r="A42" s="6">
        <v>272159</v>
      </c>
      <c r="B42" s="10" t="str">
        <f ca="1">INDEX(INDIRECT(G$3&amp;"!$A$1:$KF$100"),MATCH($A42,'R1'!$A$1:$A$102),2)</f>
        <v>寝屋川市</v>
      </c>
      <c r="C42" s="11" t="e">
        <f ca="1">INDEX(INDIRECT(C$3&amp;"!$A$1:$KF$100"),MATCH($A42,'R1'!$A$1:$A$102),ＴＯＰ!$D$2+2)</f>
        <v>#N/A</v>
      </c>
      <c r="D42" s="11" t="e">
        <f ca="1">INDEX(INDIRECT(D$3&amp;"!$A$1:$KF$100"),MATCH($A42,'R1'!$A$1:$A$102),ＴＯＰ!$D$2+2)</f>
        <v>#N/A</v>
      </c>
      <c r="E42" s="11" t="e">
        <f ca="1">INDEX(INDIRECT(E$3&amp;"!$A$1:$KF$100"),MATCH($A42,'R1'!$A$1:$A$102),ＴＯＰ!$D$2+2)</f>
        <v>#N/A</v>
      </c>
      <c r="F42" s="11" t="e">
        <f ca="1">INDEX(INDIRECT(F$3&amp;"!$A$1:$KF$100"),MATCH($A42,'R1'!$A$1:$A$102),ＴＯＰ!$D$2+2)</f>
        <v>#N/A</v>
      </c>
      <c r="G42" s="11" t="e">
        <f ca="1">INDEX(INDIRECT(G$3&amp;"!$A$1:$KF$100"),MATCH($A42,'R1'!$A$1:$A$102),ＴＯＰ!$D$2+2)</f>
        <v>#N/A</v>
      </c>
      <c r="H42" s="12" t="e">
        <f ca="1">RANK(G42,$G$4:$G$65)+COUNTIF($G$4:G42,G42)-1</f>
        <v>#N/A</v>
      </c>
    </row>
    <row r="43" spans="1:8" ht="16.5" customHeight="1" x14ac:dyDescent="0.15">
      <c r="A43" s="6">
        <v>272272</v>
      </c>
      <c r="B43" s="10" t="str">
        <f ca="1">INDEX(INDIRECT(G$3&amp;"!$A$1:$KF$100"),MATCH($A43,'R1'!$A$1:$A$102),2)</f>
        <v>東大阪市</v>
      </c>
      <c r="C43" s="11" t="e">
        <f ca="1">INDEX(INDIRECT(C$3&amp;"!$A$1:$KF$100"),MATCH($A43,'R1'!$A$1:$A$102),ＴＯＰ!$D$2+2)</f>
        <v>#N/A</v>
      </c>
      <c r="D43" s="11" t="e">
        <f ca="1">INDEX(INDIRECT(D$3&amp;"!$A$1:$KF$100"),MATCH($A43,'R1'!$A$1:$A$102),ＴＯＰ!$D$2+2)</f>
        <v>#N/A</v>
      </c>
      <c r="E43" s="11" t="e">
        <f ca="1">INDEX(INDIRECT(E$3&amp;"!$A$1:$KF$100"),MATCH($A43,'R1'!$A$1:$A$102),ＴＯＰ!$D$2+2)</f>
        <v>#N/A</v>
      </c>
      <c r="F43" s="11" t="e">
        <f ca="1">INDEX(INDIRECT(F$3&amp;"!$A$1:$KF$100"),MATCH($A43,'R1'!$A$1:$A$102),ＴＯＰ!$D$2+2)</f>
        <v>#N/A</v>
      </c>
      <c r="G43" s="11" t="e">
        <f ca="1">INDEX(INDIRECT(G$3&amp;"!$A$1:$KF$100"),MATCH($A43,'R1'!$A$1:$A$102),ＴＯＰ!$D$2+2)</f>
        <v>#N/A</v>
      </c>
      <c r="H43" s="12" t="e">
        <f ca="1">RANK(G43,$G$4:$G$65)+COUNTIF($G$4:G43,G43)-1</f>
        <v>#N/A</v>
      </c>
    </row>
    <row r="44" spans="1:8" ht="16.5" customHeight="1" x14ac:dyDescent="0.15">
      <c r="A44" s="6">
        <v>282014</v>
      </c>
      <c r="B44" s="10" t="str">
        <f ca="1">INDEX(INDIRECT(G$3&amp;"!$A$1:$KF$100"),MATCH($A44,'R1'!$A$1:$A$102),2)</f>
        <v>姫路市</v>
      </c>
      <c r="C44" s="11" t="e">
        <f ca="1">INDEX(INDIRECT(C$3&amp;"!$A$1:$KF$100"),MATCH($A44,'R1'!$A$1:$A$102),ＴＯＰ!$D$2+2)</f>
        <v>#N/A</v>
      </c>
      <c r="D44" s="11" t="e">
        <f ca="1">INDEX(INDIRECT(D$3&amp;"!$A$1:$KF$100"),MATCH($A44,'R1'!$A$1:$A$102),ＴＯＰ!$D$2+2)</f>
        <v>#N/A</v>
      </c>
      <c r="E44" s="11" t="e">
        <f ca="1">INDEX(INDIRECT(E$3&amp;"!$A$1:$KF$100"),MATCH($A44,'R1'!$A$1:$A$102),ＴＯＰ!$D$2+2)</f>
        <v>#N/A</v>
      </c>
      <c r="F44" s="11" t="e">
        <f ca="1">INDEX(INDIRECT(F$3&amp;"!$A$1:$KF$100"),MATCH($A44,'R1'!$A$1:$A$102),ＴＯＰ!$D$2+2)</f>
        <v>#N/A</v>
      </c>
      <c r="G44" s="11" t="e">
        <f ca="1">INDEX(INDIRECT(G$3&amp;"!$A$1:$KF$100"),MATCH($A44,'R1'!$A$1:$A$102),ＴＯＰ!$D$2+2)</f>
        <v>#N/A</v>
      </c>
      <c r="H44" s="12" t="e">
        <f ca="1">RANK(G44,$G$4:$G$65)+COUNTIF($G$4:G44,G44)-1</f>
        <v>#N/A</v>
      </c>
    </row>
    <row r="45" spans="1:8" ht="16.5" customHeight="1" x14ac:dyDescent="0.15">
      <c r="A45" s="6">
        <v>282022</v>
      </c>
      <c r="B45" s="10" t="str">
        <f ca="1">INDEX(INDIRECT(G$3&amp;"!$A$1:$KF$100"),MATCH($A45,'R1'!$A$1:$A$102),2)</f>
        <v>尼崎市</v>
      </c>
      <c r="C45" s="11" t="e">
        <f ca="1">INDEX(INDIRECT(C$3&amp;"!$A$1:$KF$100"),MATCH($A45,'R1'!$A$1:$A$102),ＴＯＰ!$D$2+2)</f>
        <v>#N/A</v>
      </c>
      <c r="D45" s="11" t="e">
        <f ca="1">INDEX(INDIRECT(D$3&amp;"!$A$1:$KF$100"),MATCH($A45,'R1'!$A$1:$A$102),ＴＯＰ!$D$2+2)</f>
        <v>#N/A</v>
      </c>
      <c r="E45" s="11" t="e">
        <f ca="1">INDEX(INDIRECT(E$3&amp;"!$A$1:$KF$100"),MATCH($A45,'R1'!$A$1:$A$102),ＴＯＰ!$D$2+2)</f>
        <v>#N/A</v>
      </c>
      <c r="F45" s="11" t="e">
        <f ca="1">INDEX(INDIRECT(F$3&amp;"!$A$1:$KF$100"),MATCH($A45,'R1'!$A$1:$A$102),ＴＯＰ!$D$2+2)</f>
        <v>#N/A</v>
      </c>
      <c r="G45" s="11" t="e">
        <f ca="1">INDEX(INDIRECT(G$3&amp;"!$A$1:$KF$100"),MATCH($A45,'R1'!$A$1:$A$102),ＴＯＰ!$D$2+2)</f>
        <v>#N/A</v>
      </c>
      <c r="H45" s="12" t="e">
        <f ca="1">RANK(G45,$G$4:$G$65)+COUNTIF($G$4:G45,G45)-1</f>
        <v>#N/A</v>
      </c>
    </row>
    <row r="46" spans="1:8" ht="16.5" customHeight="1" x14ac:dyDescent="0.15">
      <c r="A46" s="6">
        <v>282031</v>
      </c>
      <c r="B46" s="10" t="str">
        <f ca="1">INDEX(INDIRECT(G$3&amp;"!$A$1:$KF$100"),MATCH($A46,'R1'!$A$1:$A$102),2)</f>
        <v>明石市</v>
      </c>
      <c r="C46" s="11" t="e">
        <f ca="1">INDEX(INDIRECT(C$3&amp;"!$A$1:$KF$100"),MATCH($A46,'R1'!$A$1:$A$102),ＴＯＰ!$D$2+2)</f>
        <v>#N/A</v>
      </c>
      <c r="D46" s="11" t="e">
        <f ca="1">INDEX(INDIRECT(D$3&amp;"!$A$1:$KF$100"),MATCH($A46,'R1'!$A$1:$A$102),ＴＯＰ!$D$2+2)</f>
        <v>#N/A</v>
      </c>
      <c r="E46" s="11" t="e">
        <f ca="1">INDEX(INDIRECT(E$3&amp;"!$A$1:$KF$100"),MATCH($A46,'R1'!$A$1:$A$102),ＴＯＰ!$D$2+2)</f>
        <v>#N/A</v>
      </c>
      <c r="F46" s="11" t="e">
        <f ca="1">INDEX(INDIRECT(F$3&amp;"!$A$1:$KF$100"),MATCH($A46,'R1'!$A$1:$A$102),ＴＯＰ!$D$2+2)</f>
        <v>#N/A</v>
      </c>
      <c r="G46" s="11" t="e">
        <f ca="1">INDEX(INDIRECT(G$3&amp;"!$A$1:$KF$100"),MATCH($A46,'R1'!$A$1:$A$102),ＴＯＰ!$D$2+2)</f>
        <v>#N/A</v>
      </c>
      <c r="H46" s="12" t="e">
        <f ca="1">RANK(G46,$G$4:$G$65)+COUNTIF($G$4:G46,G46)-1</f>
        <v>#N/A</v>
      </c>
    </row>
    <row r="47" spans="1:8" ht="16.5" customHeight="1" x14ac:dyDescent="0.15">
      <c r="A47" s="6">
        <v>282049</v>
      </c>
      <c r="B47" s="10" t="str">
        <f ca="1">INDEX(INDIRECT(G$3&amp;"!$A$1:$KF$100"),MATCH($A47,'R1'!$A$1:$A$102),2)</f>
        <v>西宮市</v>
      </c>
      <c r="C47" s="11" t="e">
        <f ca="1">INDEX(INDIRECT(C$3&amp;"!$A$1:$KF$100"),MATCH($A47,'R1'!$A$1:$A$102),ＴＯＰ!$D$2+2)</f>
        <v>#N/A</v>
      </c>
      <c r="D47" s="11" t="e">
        <f ca="1">INDEX(INDIRECT(D$3&amp;"!$A$1:$KF$100"),MATCH($A47,'R1'!$A$1:$A$102),ＴＯＰ!$D$2+2)</f>
        <v>#N/A</v>
      </c>
      <c r="E47" s="11" t="e">
        <f ca="1">INDEX(INDIRECT(E$3&amp;"!$A$1:$KF$100"),MATCH($A47,'R1'!$A$1:$A$102),ＴＯＰ!$D$2+2)</f>
        <v>#N/A</v>
      </c>
      <c r="F47" s="11" t="e">
        <f ca="1">INDEX(INDIRECT(F$3&amp;"!$A$1:$KF$100"),MATCH($A47,'R1'!$A$1:$A$102),ＴＯＰ!$D$2+2)</f>
        <v>#N/A</v>
      </c>
      <c r="G47" s="11" t="e">
        <f ca="1">INDEX(INDIRECT(G$3&amp;"!$A$1:$KF$100"),MATCH($A47,'R1'!$A$1:$A$102),ＴＯＰ!$D$2+2)</f>
        <v>#N/A</v>
      </c>
      <c r="H47" s="12" t="e">
        <f ca="1">RANK(G47,$G$4:$G$65)+COUNTIF($G$4:G47,G47)-1</f>
        <v>#N/A</v>
      </c>
    </row>
    <row r="48" spans="1:8" ht="16.5" customHeight="1" x14ac:dyDescent="0.15">
      <c r="A48" s="6">
        <v>292010</v>
      </c>
      <c r="B48" s="10" t="str">
        <f ca="1">INDEX(INDIRECT(G$3&amp;"!$A$1:$KF$100"),MATCH($A48,'R1'!$A$1:$A$102),2)</f>
        <v>奈良市</v>
      </c>
      <c r="C48" s="11" t="e">
        <f ca="1">INDEX(INDIRECT(C$3&amp;"!$A$1:$KF$100"),MATCH($A48,'R1'!$A$1:$A$102),ＴＯＰ!$D$2+2)</f>
        <v>#N/A</v>
      </c>
      <c r="D48" s="11" t="e">
        <f ca="1">INDEX(INDIRECT(D$3&amp;"!$A$1:$KF$100"),MATCH($A48,'R1'!$A$1:$A$102),ＴＯＰ!$D$2+2)</f>
        <v>#N/A</v>
      </c>
      <c r="E48" s="11" t="e">
        <f ca="1">INDEX(INDIRECT(E$3&amp;"!$A$1:$KF$100"),MATCH($A48,'R1'!$A$1:$A$102),ＴＯＰ!$D$2+2)</f>
        <v>#N/A</v>
      </c>
      <c r="F48" s="11" t="e">
        <f ca="1">INDEX(INDIRECT(F$3&amp;"!$A$1:$KF$100"),MATCH($A48,'R1'!$A$1:$A$102),ＴＯＰ!$D$2+2)</f>
        <v>#N/A</v>
      </c>
      <c r="G48" s="11" t="e">
        <f ca="1">INDEX(INDIRECT(G$3&amp;"!$A$1:$KF$100"),MATCH($A48,'R1'!$A$1:$A$102),ＴＯＰ!$D$2+2)</f>
        <v>#N/A</v>
      </c>
      <c r="H48" s="12" t="e">
        <f ca="1">RANK(G48,$G$4:$G$65)+COUNTIF($G$4:G48,G48)-1</f>
        <v>#N/A</v>
      </c>
    </row>
    <row r="49" spans="1:8" ht="16.5" customHeight="1" x14ac:dyDescent="0.15">
      <c r="A49" s="6">
        <v>302015</v>
      </c>
      <c r="B49" s="10" t="str">
        <f ca="1">INDEX(INDIRECT(G$3&amp;"!$A$1:$KF$100"),MATCH($A49,'R1'!$A$1:$A$102),2)</f>
        <v>和歌山市</v>
      </c>
      <c r="C49" s="11" t="e">
        <f ca="1">INDEX(INDIRECT(C$3&amp;"!$A$1:$KF$100"),MATCH($A49,'R1'!$A$1:$A$102),ＴＯＰ!$D$2+2)</f>
        <v>#N/A</v>
      </c>
      <c r="D49" s="11" t="e">
        <f ca="1">INDEX(INDIRECT(D$3&amp;"!$A$1:$KF$100"),MATCH($A49,'R1'!$A$1:$A$102),ＴＯＰ!$D$2+2)</f>
        <v>#N/A</v>
      </c>
      <c r="E49" s="11" t="e">
        <f ca="1">INDEX(INDIRECT(E$3&amp;"!$A$1:$KF$100"),MATCH($A49,'R1'!$A$1:$A$102),ＴＯＰ!$D$2+2)</f>
        <v>#N/A</v>
      </c>
      <c r="F49" s="11" t="e">
        <f ca="1">INDEX(INDIRECT(F$3&amp;"!$A$1:$KF$100"),MATCH($A49,'R1'!$A$1:$A$102),ＴＯＰ!$D$2+2)</f>
        <v>#N/A</v>
      </c>
      <c r="G49" s="11" t="e">
        <f ca="1">INDEX(INDIRECT(G$3&amp;"!$A$1:$KF$100"),MATCH($A49,'R1'!$A$1:$A$102),ＴＯＰ!$D$2+2)</f>
        <v>#N/A</v>
      </c>
      <c r="H49" s="12" t="e">
        <f ca="1">RANK(G49,$G$4:$G$65)+COUNTIF($G$4:G49,G49)-1</f>
        <v>#N/A</v>
      </c>
    </row>
    <row r="50" spans="1:8" ht="16.5" customHeight="1" x14ac:dyDescent="0.15">
      <c r="A50" s="6">
        <v>312011</v>
      </c>
      <c r="B50" s="10" t="str">
        <f ca="1">INDEX(INDIRECT(G$3&amp;"!$A$1:$KF$100"),MATCH($A50,'R1'!$A$1:$A$102),2)</f>
        <v>鳥取市</v>
      </c>
      <c r="C50" s="11" t="e">
        <f ca="1">INDEX(INDIRECT(C$3&amp;"!$A$1:$KF$100"),MATCH($A50,'R1'!$A$1:$A$102),ＴＯＰ!$D$2+2)</f>
        <v>#N/A</v>
      </c>
      <c r="D50" s="11" t="e">
        <f ca="1">INDEX(INDIRECT(D$3&amp;"!$A$1:$KF$100"),MATCH($A50,'R1'!$A$1:$A$102),ＴＯＰ!$D$2+2)</f>
        <v>#N/A</v>
      </c>
      <c r="E50" s="11" t="e">
        <f ca="1">INDEX(INDIRECT(E$3&amp;"!$A$1:$KF$100"),MATCH($A50,'R1'!$A$1:$A$102),ＴＯＰ!$D$2+2)</f>
        <v>#N/A</v>
      </c>
      <c r="F50" s="11" t="e">
        <f ca="1">INDEX(INDIRECT(F$3&amp;"!$A$1:$KF$100"),MATCH($A50,'R1'!$A$1:$A$102),ＴＯＰ!$D$2+2)</f>
        <v>#N/A</v>
      </c>
      <c r="G50" s="11" t="e">
        <f ca="1">INDEX(INDIRECT(G$3&amp;"!$A$1:$KF$100"),MATCH($A50,'R1'!$A$1:$A$102),ＴＯＰ!$D$2+2)</f>
        <v>#N/A</v>
      </c>
      <c r="H50" s="12" t="e">
        <f ca="1">RANK(G50,$G$4:$G$65)+COUNTIF($G$4:G50,G50)-1</f>
        <v>#N/A</v>
      </c>
    </row>
    <row r="51" spans="1:8" ht="16.5" customHeight="1" x14ac:dyDescent="0.15">
      <c r="A51" s="6">
        <v>322016</v>
      </c>
      <c r="B51" s="10" t="str">
        <f ca="1">INDEX(INDIRECT(G$3&amp;"!$A$1:$KF$100"),MATCH($A51,'R1'!$A$1:$A$102),2)</f>
        <v>松江市</v>
      </c>
      <c r="C51" s="11" t="e">
        <f ca="1">INDEX(INDIRECT(C$3&amp;"!$A$1:$KF$100"),MATCH($A51,'R1'!$A$1:$A$102),ＴＯＰ!$D$2+2)</f>
        <v>#N/A</v>
      </c>
      <c r="D51" s="11" t="e">
        <f ca="1">INDEX(INDIRECT(D$3&amp;"!$A$1:$KF$100"),MATCH($A51,'R1'!$A$1:$A$102),ＴＯＰ!$D$2+2)</f>
        <v>#N/A</v>
      </c>
      <c r="E51" s="11" t="e">
        <f ca="1">INDEX(INDIRECT(E$3&amp;"!$A$1:$KF$100"),MATCH($A51,'R1'!$A$1:$A$102),ＴＯＰ!$D$2+2)</f>
        <v>#N/A</v>
      </c>
      <c r="F51" s="11" t="e">
        <f ca="1">INDEX(INDIRECT(F$3&amp;"!$A$1:$KF$100"),MATCH($A51,'R1'!$A$1:$A$102),ＴＯＰ!$D$2+2)</f>
        <v>#N/A</v>
      </c>
      <c r="G51" s="11" t="e">
        <f ca="1">INDEX(INDIRECT(G$3&amp;"!$A$1:$KF$100"),MATCH($A51,'R1'!$A$1:$A$102),ＴＯＰ!$D$2+2)</f>
        <v>#N/A</v>
      </c>
      <c r="H51" s="12" t="e">
        <f ca="1">RANK(G51,$G$4:$G$65)+COUNTIF($G$4:G51,G51)-1</f>
        <v>#N/A</v>
      </c>
    </row>
    <row r="52" spans="1:8" ht="16.5" customHeight="1" x14ac:dyDescent="0.15">
      <c r="A52" s="6">
        <v>332020</v>
      </c>
      <c r="B52" s="10" t="str">
        <f ca="1">INDEX(INDIRECT(G$3&amp;"!$A$1:$KF$100"),MATCH($A52,'R1'!$A$1:$A$102),2)</f>
        <v>倉敷市</v>
      </c>
      <c r="C52" s="11" t="e">
        <f ca="1">INDEX(INDIRECT(C$3&amp;"!$A$1:$KF$100"),MATCH($A52,'R1'!$A$1:$A$102),ＴＯＰ!$D$2+2)</f>
        <v>#N/A</v>
      </c>
      <c r="D52" s="11" t="e">
        <f ca="1">INDEX(INDIRECT(D$3&amp;"!$A$1:$KF$100"),MATCH($A52,'R1'!$A$1:$A$102),ＴＯＰ!$D$2+2)</f>
        <v>#N/A</v>
      </c>
      <c r="E52" s="11" t="e">
        <f ca="1">INDEX(INDIRECT(E$3&amp;"!$A$1:$KF$100"),MATCH($A52,'R1'!$A$1:$A$102),ＴＯＰ!$D$2+2)</f>
        <v>#N/A</v>
      </c>
      <c r="F52" s="11" t="e">
        <f ca="1">INDEX(INDIRECT(F$3&amp;"!$A$1:$KF$100"),MATCH($A52,'R1'!$A$1:$A$102),ＴＯＰ!$D$2+2)</f>
        <v>#N/A</v>
      </c>
      <c r="G52" s="11" t="e">
        <f ca="1">INDEX(INDIRECT(G$3&amp;"!$A$1:$KF$100"),MATCH($A52,'R1'!$A$1:$A$102),ＴＯＰ!$D$2+2)</f>
        <v>#N/A</v>
      </c>
      <c r="H52" s="12" t="e">
        <f ca="1">RANK(G52,$G$4:$G$65)+COUNTIF($G$4:G52,G52)-1</f>
        <v>#N/A</v>
      </c>
    </row>
    <row r="53" spans="1:8" ht="16.5" customHeight="1" x14ac:dyDescent="0.15">
      <c r="A53" s="6">
        <v>342025</v>
      </c>
      <c r="B53" s="10" t="str">
        <f ca="1">INDEX(INDIRECT(G$3&amp;"!$A$1:$KF$100"),MATCH($A53,'R1'!$A$1:$A$102),2)</f>
        <v>呉市</v>
      </c>
      <c r="C53" s="11" t="e">
        <f ca="1">INDEX(INDIRECT(C$3&amp;"!$A$1:$KF$100"),MATCH($A53,'R1'!$A$1:$A$102),ＴＯＰ!$D$2+2)</f>
        <v>#N/A</v>
      </c>
      <c r="D53" s="11" t="e">
        <f ca="1">INDEX(INDIRECT(D$3&amp;"!$A$1:$KF$100"),MATCH($A53,'R1'!$A$1:$A$102),ＴＯＰ!$D$2+2)</f>
        <v>#N/A</v>
      </c>
      <c r="E53" s="11" t="e">
        <f ca="1">INDEX(INDIRECT(E$3&amp;"!$A$1:$KF$100"),MATCH($A53,'R1'!$A$1:$A$102),ＴＯＰ!$D$2+2)</f>
        <v>#N/A</v>
      </c>
      <c r="F53" s="11" t="e">
        <f ca="1">INDEX(INDIRECT(F$3&amp;"!$A$1:$KF$100"),MATCH($A53,'R1'!$A$1:$A$102),ＴＯＰ!$D$2+2)</f>
        <v>#N/A</v>
      </c>
      <c r="G53" s="11" t="e">
        <f ca="1">INDEX(INDIRECT(G$3&amp;"!$A$1:$KF$100"),MATCH($A53,'R1'!$A$1:$A$102),ＴＯＰ!$D$2+2)</f>
        <v>#N/A</v>
      </c>
      <c r="H53" s="12" t="e">
        <f ca="1">RANK(G53,$G$4:$G$65)+COUNTIF($G$4:G53,G53)-1</f>
        <v>#N/A</v>
      </c>
    </row>
    <row r="54" spans="1:8" ht="16.5" customHeight="1" x14ac:dyDescent="0.15">
      <c r="A54" s="6">
        <v>342076</v>
      </c>
      <c r="B54" s="10" t="str">
        <f ca="1">INDEX(INDIRECT(G$3&amp;"!$A$1:$KF$100"),MATCH($A54,'R1'!$A$1:$A$102),2)</f>
        <v>福山市</v>
      </c>
      <c r="C54" s="11" t="e">
        <f ca="1">INDEX(INDIRECT(C$3&amp;"!$A$1:$KF$100"),MATCH($A54,'R1'!$A$1:$A$102),ＴＯＰ!$D$2+2)</f>
        <v>#N/A</v>
      </c>
      <c r="D54" s="11" t="e">
        <f ca="1">INDEX(INDIRECT(D$3&amp;"!$A$1:$KF$100"),MATCH($A54,'R1'!$A$1:$A$102),ＴＯＰ!$D$2+2)</f>
        <v>#N/A</v>
      </c>
      <c r="E54" s="11" t="e">
        <f ca="1">INDEX(INDIRECT(E$3&amp;"!$A$1:$KF$100"),MATCH($A54,'R1'!$A$1:$A$102),ＴＯＰ!$D$2+2)</f>
        <v>#N/A</v>
      </c>
      <c r="F54" s="11" t="e">
        <f ca="1">INDEX(INDIRECT(F$3&amp;"!$A$1:$KF$100"),MATCH($A54,'R1'!$A$1:$A$102),ＴＯＰ!$D$2+2)</f>
        <v>#N/A</v>
      </c>
      <c r="G54" s="11" t="e">
        <f ca="1">INDEX(INDIRECT(G$3&amp;"!$A$1:$KF$100"),MATCH($A54,'R1'!$A$1:$A$102),ＴＯＰ!$D$2+2)</f>
        <v>#N/A</v>
      </c>
      <c r="H54" s="12" t="e">
        <f ca="1">RANK(G54,$G$4:$G$65)+COUNTIF($G$4:G54,G54)-1</f>
        <v>#N/A</v>
      </c>
    </row>
    <row r="55" spans="1:8" ht="16.5" customHeight="1" x14ac:dyDescent="0.15">
      <c r="A55" s="6">
        <v>352012</v>
      </c>
      <c r="B55" s="10" t="str">
        <f ca="1">INDEX(INDIRECT(G$3&amp;"!$A$1:$KF$100"),MATCH($A55,'R1'!$A$1:$A$102),2)</f>
        <v>下関市</v>
      </c>
      <c r="C55" s="11" t="e">
        <f ca="1">INDEX(INDIRECT(C$3&amp;"!$A$1:$KF$100"),MATCH($A55,'R1'!$A$1:$A$102),ＴＯＰ!$D$2+2)</f>
        <v>#N/A</v>
      </c>
      <c r="D55" s="11" t="e">
        <f ca="1">INDEX(INDIRECT(D$3&amp;"!$A$1:$KF$100"),MATCH($A55,'R1'!$A$1:$A$102),ＴＯＰ!$D$2+2)</f>
        <v>#N/A</v>
      </c>
      <c r="E55" s="11" t="e">
        <f ca="1">INDEX(INDIRECT(E$3&amp;"!$A$1:$KF$100"),MATCH($A55,'R1'!$A$1:$A$102),ＴＯＰ!$D$2+2)</f>
        <v>#N/A</v>
      </c>
      <c r="F55" s="11" t="e">
        <f ca="1">INDEX(INDIRECT(F$3&amp;"!$A$1:$KF$100"),MATCH($A55,'R1'!$A$1:$A$102),ＴＯＰ!$D$2+2)</f>
        <v>#N/A</v>
      </c>
      <c r="G55" s="11" t="e">
        <f ca="1">INDEX(INDIRECT(G$3&amp;"!$A$1:$KF$100"),MATCH($A55,'R1'!$A$1:$A$102),ＴＯＰ!$D$2+2)</f>
        <v>#N/A</v>
      </c>
      <c r="H55" s="12" t="e">
        <f ca="1">RANK(G55,$G$4:$G$65)+COUNTIF($G$4:G55,G55)-1</f>
        <v>#N/A</v>
      </c>
    </row>
    <row r="56" spans="1:8" ht="16.5" customHeight="1" x14ac:dyDescent="0.15">
      <c r="A56" s="6">
        <v>372013</v>
      </c>
      <c r="B56" s="10" t="str">
        <f ca="1">INDEX(INDIRECT(G$3&amp;"!$A$1:$KF$100"),MATCH($A56,'R1'!$A$1:$A$102),2)</f>
        <v>高松市</v>
      </c>
      <c r="C56" s="11" t="e">
        <f ca="1">INDEX(INDIRECT(C$3&amp;"!$A$1:$KF$100"),MATCH($A56,'R1'!$A$1:$A$102),ＴＯＰ!$D$2+2)</f>
        <v>#N/A</v>
      </c>
      <c r="D56" s="11" t="e">
        <f ca="1">INDEX(INDIRECT(D$3&amp;"!$A$1:$KF$100"),MATCH($A56,'R1'!$A$1:$A$102),ＴＯＰ!$D$2+2)</f>
        <v>#N/A</v>
      </c>
      <c r="E56" s="11" t="e">
        <f ca="1">INDEX(INDIRECT(E$3&amp;"!$A$1:$KF$100"),MATCH($A56,'R1'!$A$1:$A$102),ＴＯＰ!$D$2+2)</f>
        <v>#N/A</v>
      </c>
      <c r="F56" s="11" t="e">
        <f ca="1">INDEX(INDIRECT(F$3&amp;"!$A$1:$KF$100"),MATCH($A56,'R1'!$A$1:$A$102),ＴＯＰ!$D$2+2)</f>
        <v>#N/A</v>
      </c>
      <c r="G56" s="11" t="e">
        <f ca="1">INDEX(INDIRECT(G$3&amp;"!$A$1:$KF$100"),MATCH($A56,'R1'!$A$1:$A$102),ＴＯＰ!$D$2+2)</f>
        <v>#N/A</v>
      </c>
      <c r="H56" s="12" t="e">
        <f ca="1">RANK(G56,$G$4:$G$65)+COUNTIF($G$4:G56,G56)-1</f>
        <v>#N/A</v>
      </c>
    </row>
    <row r="57" spans="1:8" ht="16.5" customHeight="1" x14ac:dyDescent="0.15">
      <c r="A57" s="6">
        <v>382019</v>
      </c>
      <c r="B57" s="10" t="str">
        <f ca="1">INDEX(INDIRECT(G$3&amp;"!$A$1:$KF$100"),MATCH($A57,'R1'!$A$1:$A$102),2)</f>
        <v>松山市</v>
      </c>
      <c r="C57" s="11" t="e">
        <f ca="1">INDEX(INDIRECT(C$3&amp;"!$A$1:$KF$100"),MATCH($A57,'R1'!$A$1:$A$102),ＴＯＰ!$D$2+2)</f>
        <v>#N/A</v>
      </c>
      <c r="D57" s="11" t="e">
        <f ca="1">INDEX(INDIRECT(D$3&amp;"!$A$1:$KF$100"),MATCH($A57,'R1'!$A$1:$A$102),ＴＯＰ!$D$2+2)</f>
        <v>#N/A</v>
      </c>
      <c r="E57" s="11" t="e">
        <f ca="1">INDEX(INDIRECT(E$3&amp;"!$A$1:$KF$100"),MATCH($A57,'R1'!$A$1:$A$102),ＴＯＰ!$D$2+2)</f>
        <v>#N/A</v>
      </c>
      <c r="F57" s="11" t="e">
        <f ca="1">INDEX(INDIRECT(F$3&amp;"!$A$1:$KF$100"),MATCH($A57,'R1'!$A$1:$A$102),ＴＯＰ!$D$2+2)</f>
        <v>#N/A</v>
      </c>
      <c r="G57" s="11" t="e">
        <f ca="1">INDEX(INDIRECT(G$3&amp;"!$A$1:$KF$100"),MATCH($A57,'R1'!$A$1:$A$102),ＴＯＰ!$D$2+2)</f>
        <v>#N/A</v>
      </c>
      <c r="H57" s="12" t="e">
        <f ca="1">RANK(G57,$G$4:$G$65)+COUNTIF($G$4:G57,G57)-1</f>
        <v>#N/A</v>
      </c>
    </row>
    <row r="58" spans="1:8" ht="16.5" customHeight="1" x14ac:dyDescent="0.15">
      <c r="A58" s="6">
        <v>392014</v>
      </c>
      <c r="B58" s="10" t="str">
        <f ca="1">INDEX(INDIRECT(G$3&amp;"!$A$1:$KF$100"),MATCH($A58,'R1'!$A$1:$A$102),2)</f>
        <v>高知市</v>
      </c>
      <c r="C58" s="11" t="e">
        <f ca="1">INDEX(INDIRECT(C$3&amp;"!$A$1:$KF$100"),MATCH($A58,'R1'!$A$1:$A$102),ＴＯＰ!$D$2+2)</f>
        <v>#N/A</v>
      </c>
      <c r="D58" s="11" t="e">
        <f ca="1">INDEX(INDIRECT(D$3&amp;"!$A$1:$KF$100"),MATCH($A58,'R1'!$A$1:$A$102),ＴＯＰ!$D$2+2)</f>
        <v>#N/A</v>
      </c>
      <c r="E58" s="11" t="e">
        <f ca="1">INDEX(INDIRECT(E$3&amp;"!$A$1:$KF$100"),MATCH($A58,'R1'!$A$1:$A$102),ＴＯＰ!$D$2+2)</f>
        <v>#N/A</v>
      </c>
      <c r="F58" s="11" t="e">
        <f ca="1">INDEX(INDIRECT(F$3&amp;"!$A$1:$KF$100"),MATCH($A58,'R1'!$A$1:$A$102),ＴＯＰ!$D$2+2)</f>
        <v>#N/A</v>
      </c>
      <c r="G58" s="11" t="e">
        <f ca="1">INDEX(INDIRECT(G$3&amp;"!$A$1:$KF$100"),MATCH($A58,'R1'!$A$1:$A$102),ＴＯＰ!$D$2+2)</f>
        <v>#N/A</v>
      </c>
      <c r="H58" s="12" t="e">
        <f ca="1">RANK(G58,$G$4:$G$65)+COUNTIF($G$4:G58,G58)-1</f>
        <v>#N/A</v>
      </c>
    </row>
    <row r="59" spans="1:8" ht="16.5" customHeight="1" x14ac:dyDescent="0.15">
      <c r="A59" s="6">
        <v>402036</v>
      </c>
      <c r="B59" s="10" t="str">
        <f ca="1">INDEX(INDIRECT(G$3&amp;"!$A$1:$KF$100"),MATCH($A59,'R1'!$A$1:$A$102),2)</f>
        <v>久留米市</v>
      </c>
      <c r="C59" s="11" t="e">
        <f ca="1">INDEX(INDIRECT(C$3&amp;"!$A$1:$KF$100"),MATCH($A59,'R1'!$A$1:$A$102),ＴＯＰ!$D$2+2)</f>
        <v>#N/A</v>
      </c>
      <c r="D59" s="11" t="e">
        <f ca="1">INDEX(INDIRECT(D$3&amp;"!$A$1:$KF$100"),MATCH($A59,'R1'!$A$1:$A$102),ＴＯＰ!$D$2+2)</f>
        <v>#N/A</v>
      </c>
      <c r="E59" s="11" t="e">
        <f ca="1">INDEX(INDIRECT(E$3&amp;"!$A$1:$KF$100"),MATCH($A59,'R1'!$A$1:$A$102),ＴＯＰ!$D$2+2)</f>
        <v>#N/A</v>
      </c>
      <c r="F59" s="11" t="e">
        <f ca="1">INDEX(INDIRECT(F$3&amp;"!$A$1:$KF$100"),MATCH($A59,'R1'!$A$1:$A$102),ＴＯＰ!$D$2+2)</f>
        <v>#N/A</v>
      </c>
      <c r="G59" s="11" t="e">
        <f ca="1">INDEX(INDIRECT(G$3&amp;"!$A$1:$KF$100"),MATCH($A59,'R1'!$A$1:$A$102),ＴＯＰ!$D$2+2)</f>
        <v>#N/A</v>
      </c>
      <c r="H59" s="12" t="e">
        <f ca="1">RANK(G59,$G$4:$G$65)+COUNTIF($G$4:G59,G59)-1</f>
        <v>#N/A</v>
      </c>
    </row>
    <row r="60" spans="1:8" ht="16.5" customHeight="1" x14ac:dyDescent="0.15">
      <c r="A60" s="6">
        <v>422011</v>
      </c>
      <c r="B60" s="10" t="str">
        <f ca="1">INDEX(INDIRECT(G$3&amp;"!$A$1:$KF$100"),MATCH($A60,'R1'!$A$1:$A$102),2)</f>
        <v>長崎市</v>
      </c>
      <c r="C60" s="11" t="e">
        <f ca="1">INDEX(INDIRECT(C$3&amp;"!$A$1:$KF$100"),MATCH($A60,'R1'!$A$1:$A$102),ＴＯＰ!$D$2+2)</f>
        <v>#N/A</v>
      </c>
      <c r="D60" s="11" t="e">
        <f ca="1">INDEX(INDIRECT(D$3&amp;"!$A$1:$KF$100"),MATCH($A60,'R1'!$A$1:$A$102),ＴＯＰ!$D$2+2)</f>
        <v>#N/A</v>
      </c>
      <c r="E60" s="11" t="e">
        <f ca="1">INDEX(INDIRECT(E$3&amp;"!$A$1:$KF$100"),MATCH($A60,'R1'!$A$1:$A$102),ＴＯＰ!$D$2+2)</f>
        <v>#N/A</v>
      </c>
      <c r="F60" s="11" t="e">
        <f ca="1">INDEX(INDIRECT(F$3&amp;"!$A$1:$KF$100"),MATCH($A60,'R1'!$A$1:$A$102),ＴＯＰ!$D$2+2)</f>
        <v>#N/A</v>
      </c>
      <c r="G60" s="11" t="e">
        <f ca="1">INDEX(INDIRECT(G$3&amp;"!$A$1:$KF$100"),MATCH($A60,'R1'!$A$1:$A$102),ＴＯＰ!$D$2+2)</f>
        <v>#N/A</v>
      </c>
      <c r="H60" s="12" t="e">
        <f ca="1">RANK(G60,$G$4:$G$65)+COUNTIF($G$4:G60,G60)-1</f>
        <v>#N/A</v>
      </c>
    </row>
    <row r="61" spans="1:8" ht="16.5" customHeight="1" x14ac:dyDescent="0.15">
      <c r="A61" s="6">
        <v>422029</v>
      </c>
      <c r="B61" s="10" t="str">
        <f ca="1">INDEX(INDIRECT(G$3&amp;"!$A$1:$KF$100"),MATCH($A61,'R1'!$A$1:$A$102),2)</f>
        <v>佐世保市</v>
      </c>
      <c r="C61" s="11" t="e">
        <f ca="1">INDEX(INDIRECT(C$3&amp;"!$A$1:$KF$100"),MATCH($A61,'R1'!$A$1:$A$102),ＴＯＰ!$D$2+2)</f>
        <v>#N/A</v>
      </c>
      <c r="D61" s="11" t="e">
        <f ca="1">INDEX(INDIRECT(D$3&amp;"!$A$1:$KF$100"),MATCH($A61,'R1'!$A$1:$A$102),ＴＯＰ!$D$2+2)</f>
        <v>#N/A</v>
      </c>
      <c r="E61" s="11" t="e">
        <f ca="1">INDEX(INDIRECT(E$3&amp;"!$A$1:$KF$100"),MATCH($A61,'R1'!$A$1:$A$102),ＴＯＰ!$D$2+2)</f>
        <v>#N/A</v>
      </c>
      <c r="F61" s="11" t="e">
        <f ca="1">INDEX(INDIRECT(F$3&amp;"!$A$1:$KF$100"),MATCH($A61,'R1'!$A$1:$A$102),ＴＯＰ!$D$2+2)</f>
        <v>#N/A</v>
      </c>
      <c r="G61" s="11" t="e">
        <f ca="1">INDEX(INDIRECT(G$3&amp;"!$A$1:$KF$100"),MATCH($A61,'R1'!$A$1:$A$102),ＴＯＰ!$D$2+2)</f>
        <v>#N/A</v>
      </c>
      <c r="H61" s="12" t="e">
        <f ca="1">RANK(G61,$G$4:$G$65)+COUNTIF($G$4:G61,G61)-1</f>
        <v>#N/A</v>
      </c>
    </row>
    <row r="62" spans="1:8" ht="16.5" customHeight="1" x14ac:dyDescent="0.15">
      <c r="A62" s="6">
        <v>442011</v>
      </c>
      <c r="B62" s="10" t="str">
        <f ca="1">INDEX(INDIRECT(G$3&amp;"!$A$1:$KF$100"),MATCH($A62,'R1'!$A$1:$A$102),2)</f>
        <v>大分市</v>
      </c>
      <c r="C62" s="11" t="e">
        <f ca="1">INDEX(INDIRECT(C$3&amp;"!$A$1:$KF$100"),MATCH($A62,'R1'!$A$1:$A$102),ＴＯＰ!$D$2+2)</f>
        <v>#N/A</v>
      </c>
      <c r="D62" s="11" t="e">
        <f ca="1">INDEX(INDIRECT(D$3&amp;"!$A$1:$KF$100"),MATCH($A62,'R1'!$A$1:$A$102),ＴＯＰ!$D$2+2)</f>
        <v>#N/A</v>
      </c>
      <c r="E62" s="11" t="e">
        <f ca="1">INDEX(INDIRECT(E$3&amp;"!$A$1:$KF$100"),MATCH($A62,'R1'!$A$1:$A$102),ＴＯＰ!$D$2+2)</f>
        <v>#N/A</v>
      </c>
      <c r="F62" s="11" t="e">
        <f ca="1">INDEX(INDIRECT(F$3&amp;"!$A$1:$KF$100"),MATCH($A62,'R1'!$A$1:$A$102),ＴＯＰ!$D$2+2)</f>
        <v>#N/A</v>
      </c>
      <c r="G62" s="11" t="e">
        <f ca="1">INDEX(INDIRECT(G$3&amp;"!$A$1:$KF$100"),MATCH($A62,'R1'!$A$1:$A$102),ＴＯＰ!$D$2+2)</f>
        <v>#N/A</v>
      </c>
      <c r="H62" s="12" t="e">
        <f ca="1">RANK(G62,$G$4:$G$65)+COUNTIF($G$4:G62,G62)-1</f>
        <v>#N/A</v>
      </c>
    </row>
    <row r="63" spans="1:8" ht="16.5" customHeight="1" x14ac:dyDescent="0.15">
      <c r="A63" s="6">
        <v>452017</v>
      </c>
      <c r="B63" s="10" t="str">
        <f ca="1">INDEX(INDIRECT(G$3&amp;"!$A$1:$KF$100"),MATCH($A63,'R1'!$A$1:$A$102),2)</f>
        <v>宮崎市</v>
      </c>
      <c r="C63" s="11" t="e">
        <f ca="1">INDEX(INDIRECT(C$3&amp;"!$A$1:$KF$100"),MATCH($A63,'R1'!$A$1:$A$102),ＴＯＰ!$D$2+2)</f>
        <v>#N/A</v>
      </c>
      <c r="D63" s="11" t="e">
        <f ca="1">INDEX(INDIRECT(D$3&amp;"!$A$1:$KF$100"),MATCH($A63,'R1'!$A$1:$A$102),ＴＯＰ!$D$2+2)</f>
        <v>#N/A</v>
      </c>
      <c r="E63" s="11" t="e">
        <f ca="1">INDEX(INDIRECT(E$3&amp;"!$A$1:$KF$100"),MATCH($A63,'R1'!$A$1:$A$102),ＴＯＰ!$D$2+2)</f>
        <v>#N/A</v>
      </c>
      <c r="F63" s="11" t="e">
        <f ca="1">INDEX(INDIRECT(F$3&amp;"!$A$1:$KF$100"),MATCH($A63,'R1'!$A$1:$A$102),ＴＯＰ!$D$2+2)</f>
        <v>#N/A</v>
      </c>
      <c r="G63" s="11" t="e">
        <f ca="1">INDEX(INDIRECT(G$3&amp;"!$A$1:$KF$100"),MATCH($A63,'R1'!$A$1:$A$102),ＴＯＰ!$D$2+2)</f>
        <v>#N/A</v>
      </c>
      <c r="H63" s="12" t="e">
        <f ca="1">RANK(G63,$G$4:$G$65)+COUNTIF($G$4:G63,G63)-1</f>
        <v>#N/A</v>
      </c>
    </row>
    <row r="64" spans="1:8" ht="16.5" customHeight="1" x14ac:dyDescent="0.15">
      <c r="A64" s="6">
        <v>462012</v>
      </c>
      <c r="B64" s="10" t="str">
        <f ca="1">INDEX(INDIRECT(G$3&amp;"!$A$1:$KF$100"),MATCH($A64,'R1'!$A$1:$A$102),2)</f>
        <v>鹿児島市</v>
      </c>
      <c r="C64" s="11" t="e">
        <f ca="1">INDEX(INDIRECT(C$3&amp;"!$A$1:$KF$100"),MATCH($A64,'R1'!$A$1:$A$102),ＴＯＰ!$D$2+2)</f>
        <v>#N/A</v>
      </c>
      <c r="D64" s="11" t="e">
        <f ca="1">INDEX(INDIRECT(D$3&amp;"!$A$1:$KF$100"),MATCH($A64,'R1'!$A$1:$A$102),ＴＯＰ!$D$2+2)</f>
        <v>#N/A</v>
      </c>
      <c r="E64" s="11" t="e">
        <f ca="1">INDEX(INDIRECT(E$3&amp;"!$A$1:$KF$100"),MATCH($A64,'R1'!$A$1:$A$102),ＴＯＰ!$D$2+2)</f>
        <v>#N/A</v>
      </c>
      <c r="F64" s="11" t="e">
        <f ca="1">INDEX(INDIRECT(F$3&amp;"!$A$1:$KF$100"),MATCH($A64,'R1'!$A$1:$A$102),ＴＯＰ!$D$2+2)</f>
        <v>#N/A</v>
      </c>
      <c r="G64" s="11" t="e">
        <f ca="1">INDEX(INDIRECT(G$3&amp;"!$A$1:$KF$100"),MATCH($A64,'R1'!$A$1:$A$102),ＴＯＰ!$D$2+2)</f>
        <v>#N/A</v>
      </c>
      <c r="H64" s="12" t="e">
        <f ca="1">RANK(G64,$G$4:$G$65)+COUNTIF($G$4:G64,G64)-1</f>
        <v>#N/A</v>
      </c>
    </row>
    <row r="65" spans="1:8" ht="16.5" customHeight="1" x14ac:dyDescent="0.15">
      <c r="A65" s="6">
        <v>472018</v>
      </c>
      <c r="B65" s="15" t="str">
        <f ca="1">INDEX(INDIRECT(G$3&amp;"!$A$1:$KF$100"),MATCH($A65,'R1'!$A$1:$A$102),2)</f>
        <v>那覇市</v>
      </c>
      <c r="C65" s="16" t="e">
        <f ca="1">INDEX(INDIRECT(C$3&amp;"!$A$1:$KF$100"),MATCH($A65,'R1'!$A$1:$A$102),ＴＯＰ!$D$2+2)</f>
        <v>#N/A</v>
      </c>
      <c r="D65" s="16" t="e">
        <f ca="1">INDEX(INDIRECT(D$3&amp;"!$A$1:$KF$100"),MATCH($A65,'R1'!$A$1:$A$102),ＴＯＰ!$D$2+2)</f>
        <v>#N/A</v>
      </c>
      <c r="E65" s="16" t="e">
        <f ca="1">INDEX(INDIRECT(E$3&amp;"!$A$1:$KF$100"),MATCH($A65,'R1'!$A$1:$A$102),ＴＯＰ!$D$2+2)</f>
        <v>#N/A</v>
      </c>
      <c r="F65" s="16" t="e">
        <f ca="1">INDEX(INDIRECT(F$3&amp;"!$A$1:$KF$100"),MATCH($A65,'R1'!$A$1:$A$102),ＴＯＰ!$D$2+2)</f>
        <v>#N/A</v>
      </c>
      <c r="G65" s="16" t="e">
        <f ca="1">INDEX(INDIRECT(G$3&amp;"!$A$1:$KF$100"),MATCH($A65,'R1'!$A$1:$A$102),ＴＯＰ!$D$2+2)</f>
        <v>#N/A</v>
      </c>
      <c r="H65" s="17" t="e">
        <f ca="1">RANK(G65,$G$4:$G$65)+COUNTIF($G$4:G65,G65)-1</f>
        <v>#N/A</v>
      </c>
    </row>
  </sheetData>
  <sheetProtection sheet="1" selectLockedCells="1"/>
  <mergeCells count="1">
    <mergeCell ref="B2:H2"/>
  </mergeCells>
  <phoneticPr fontId="2"/>
  <conditionalFormatting sqref="C4:G65">
    <cfRule type="expression" dxfId="7" priority="3">
      <formula>SUM($C$4:$C$65)-INT(SUM($C$4:$C$65))&gt;0</formula>
    </cfRule>
  </conditionalFormatting>
  <conditionalFormatting sqref="H4:H65">
    <cfRule type="top10" dxfId="6" priority="1" bottom="1" rank="5"/>
  </conditionalFormatting>
  <hyperlinks>
    <hyperlink ref="F1" location="グラフ!A1" display="グラフ表示" xr:uid="{00000000-0004-0000-0100-000000000000}"/>
    <hyperlink ref="G1" location="ＴＯＰ!A1" display="TOPへ戻る" xr:uid="{00000000-0004-0000-0100-000001000000}"/>
  </hyperlinks>
  <pageMargins left="0.7" right="0.7" top="0.75" bottom="0.75" header="0.3" footer="0.3"/>
  <pageSetup paperSize="9" scale="74" orientation="portrait" r:id="rId1"/>
  <headerFooter>
    <oddHeader>&amp;L&amp;"HG丸ｺﾞｼｯｸM-PRO,太字"&amp;16盛岡市議会情報データベース&amp;R&amp;14令和３年3月31日基準</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
  <sheetViews>
    <sheetView view="pageLayout" topLeftCell="C1" zoomScaleNormal="100" workbookViewId="0">
      <selection activeCell="I1" sqref="I1"/>
    </sheetView>
  </sheetViews>
  <sheetFormatPr defaultColWidth="3.125" defaultRowHeight="22.5" customHeight="1" x14ac:dyDescent="0.15"/>
  <cols>
    <col min="1" max="2" width="4.25" style="1" hidden="1" customWidth="1"/>
    <col min="3" max="3" width="8.125" style="1" customWidth="1"/>
    <col min="4" max="9" width="12.25" style="1" customWidth="1"/>
    <col min="10" max="10" width="3.125" style="1"/>
    <col min="11" max="11" width="3.125" style="1" customWidth="1"/>
    <col min="12" max="16384" width="3.125" style="1"/>
  </cols>
  <sheetData>
    <row r="1" spans="1:11" ht="22.5" customHeight="1" x14ac:dyDescent="0.15">
      <c r="C1" s="25" t="s">
        <v>361</v>
      </c>
      <c r="I1" s="24" t="s">
        <v>362</v>
      </c>
    </row>
    <row r="2" spans="1:11" ht="22.5" customHeight="1" x14ac:dyDescent="0.15">
      <c r="C2" s="25" t="str">
        <f>CONCATENATE("　中核市 ",集計表!G3," 順位上位５位と盛岡市の比較")</f>
        <v>　中核市 R3 順位上位５位と盛岡市の比較</v>
      </c>
      <c r="I2" s="24"/>
    </row>
    <row r="3" spans="1:11" ht="22.5" customHeight="1" x14ac:dyDescent="0.15">
      <c r="C3" s="297" t="str">
        <f>集計表!B2</f>
        <v>○</v>
      </c>
      <c r="D3" s="297"/>
      <c r="E3" s="297"/>
      <c r="F3" s="297"/>
      <c r="G3" s="297"/>
      <c r="H3" s="297"/>
      <c r="I3" s="297"/>
      <c r="J3" s="297"/>
      <c r="K3" s="297"/>
    </row>
    <row r="4" spans="1:11" ht="22.5" customHeight="1" x14ac:dyDescent="0.15">
      <c r="C4" s="297"/>
      <c r="D4" s="297"/>
      <c r="E4" s="297"/>
      <c r="F4" s="297"/>
      <c r="G4" s="297"/>
      <c r="H4" s="297"/>
      <c r="I4" s="297"/>
      <c r="J4" s="297"/>
      <c r="K4" s="297"/>
    </row>
    <row r="5" spans="1:11" ht="22.5" customHeight="1" x14ac:dyDescent="0.15">
      <c r="C5" s="20" t="s">
        <v>14</v>
      </c>
      <c r="D5" s="21" t="s">
        <v>15</v>
      </c>
      <c r="E5" s="20" t="str">
        <f>集計表!C3</f>
        <v>H29</v>
      </c>
      <c r="F5" s="20" t="str">
        <f>集計表!D3</f>
        <v>H30</v>
      </c>
      <c r="G5" s="20" t="str">
        <f>集計表!E3</f>
        <v>R1</v>
      </c>
      <c r="H5" s="20" t="str">
        <f>集計表!F3</f>
        <v>R2</v>
      </c>
      <c r="I5" s="20" t="str">
        <f>集計表!G3</f>
        <v>R3</v>
      </c>
    </row>
    <row r="6" spans="1:11" ht="22.5" customHeight="1" x14ac:dyDescent="0.15">
      <c r="A6" s="6" t="e">
        <f ca="1">MATCH(C6,集計表!$H$4:$H$65,0)</f>
        <v>#N/A</v>
      </c>
      <c r="B6" s="6" t="e">
        <f ca="1">INDEX(集計表!$A$4:$B$65,A6,1)</f>
        <v>#N/A</v>
      </c>
      <c r="C6" s="18">
        <v>1</v>
      </c>
      <c r="D6" s="19" t="e">
        <f ca="1">VLOOKUP($B6,集計表!$A$4:$G$65,2)</f>
        <v>#N/A</v>
      </c>
      <c r="E6" s="54" t="e">
        <f ca="1">VLOOKUP($B6,集計表!$A$4:$G$65,3)</f>
        <v>#N/A</v>
      </c>
      <c r="F6" s="54" t="e">
        <f ca="1">VLOOKUP($B6,集計表!$A$4:$G$65,4)</f>
        <v>#N/A</v>
      </c>
      <c r="G6" s="54" t="e">
        <f ca="1">VLOOKUP($B6,集計表!$A$4:$G$65,5)</f>
        <v>#N/A</v>
      </c>
      <c r="H6" s="54" t="e">
        <f ca="1">VLOOKUP($B6,集計表!$A$4:$G$65,6)</f>
        <v>#N/A</v>
      </c>
      <c r="I6" s="54" t="e">
        <f ca="1">VLOOKUP($B6,集計表!$A$4:$G$65,7)</f>
        <v>#N/A</v>
      </c>
    </row>
    <row r="7" spans="1:11" ht="22.5" customHeight="1" x14ac:dyDescent="0.15">
      <c r="A7" s="6" t="e">
        <f ca="1">MATCH(C7,集計表!$H$4:$H$65,0)</f>
        <v>#N/A</v>
      </c>
      <c r="B7" s="6" t="e">
        <f ca="1">INDEX(集計表!$A$4:$B$65,A7,1)</f>
        <v>#N/A</v>
      </c>
      <c r="C7" s="18">
        <v>2</v>
      </c>
      <c r="D7" s="19" t="e">
        <f ca="1">VLOOKUP($B7,集計表!$A$4:$G$65,2)</f>
        <v>#N/A</v>
      </c>
      <c r="E7" s="54" t="e">
        <f ca="1">VLOOKUP($B7,集計表!$A$4:$G$65,3)</f>
        <v>#N/A</v>
      </c>
      <c r="F7" s="54" t="e">
        <f ca="1">VLOOKUP($B7,集計表!$A$4:$G$65,4)</f>
        <v>#N/A</v>
      </c>
      <c r="G7" s="54" t="e">
        <f ca="1">VLOOKUP($B7,集計表!$A$4:$G$65,5)</f>
        <v>#N/A</v>
      </c>
      <c r="H7" s="54" t="e">
        <f ca="1">VLOOKUP($B7,集計表!$A$4:$G$65,6)</f>
        <v>#N/A</v>
      </c>
      <c r="I7" s="54" t="e">
        <f ca="1">VLOOKUP($B7,集計表!$A$4:$G$65,7)</f>
        <v>#N/A</v>
      </c>
    </row>
    <row r="8" spans="1:11" ht="22.5" customHeight="1" x14ac:dyDescent="0.15">
      <c r="A8" s="6" t="e">
        <f ca="1">MATCH(C8,集計表!$H$4:$H$65,0)</f>
        <v>#N/A</v>
      </c>
      <c r="B8" s="6" t="e">
        <f ca="1">INDEX(集計表!$A$4:$B$65,A8,1)</f>
        <v>#N/A</v>
      </c>
      <c r="C8" s="18">
        <v>3</v>
      </c>
      <c r="D8" s="19" t="e">
        <f ca="1">VLOOKUP($B8,集計表!$A$4:$G$65,2)</f>
        <v>#N/A</v>
      </c>
      <c r="E8" s="54" t="e">
        <f ca="1">VLOOKUP($B8,集計表!$A$4:$G$65,3)</f>
        <v>#N/A</v>
      </c>
      <c r="F8" s="54" t="e">
        <f ca="1">VLOOKUP($B8,集計表!$A$4:$G$65,4)</f>
        <v>#N/A</v>
      </c>
      <c r="G8" s="54" t="e">
        <f ca="1">VLOOKUP($B8,集計表!$A$4:$G$65,5)</f>
        <v>#N/A</v>
      </c>
      <c r="H8" s="54" t="e">
        <f ca="1">VLOOKUP($B8,集計表!$A$4:$G$65,6)</f>
        <v>#N/A</v>
      </c>
      <c r="I8" s="54" t="e">
        <f ca="1">VLOOKUP($B8,集計表!$A$4:$G$65,7)</f>
        <v>#N/A</v>
      </c>
    </row>
    <row r="9" spans="1:11" ht="22.5" customHeight="1" x14ac:dyDescent="0.15">
      <c r="A9" s="6" t="e">
        <f ca="1">MATCH(C9,集計表!$H$4:$H$65,0)</f>
        <v>#N/A</v>
      </c>
      <c r="B9" s="6" t="e">
        <f ca="1">INDEX(集計表!$A$4:$B$65,A9,1)</f>
        <v>#N/A</v>
      </c>
      <c r="C9" s="18">
        <v>4</v>
      </c>
      <c r="D9" s="19" t="e">
        <f ca="1">VLOOKUP($B9,集計表!$A$4:$G$65,2)</f>
        <v>#N/A</v>
      </c>
      <c r="E9" s="54" t="e">
        <f ca="1">VLOOKUP($B9,集計表!$A$4:$G$65,3)</f>
        <v>#N/A</v>
      </c>
      <c r="F9" s="54" t="e">
        <f ca="1">VLOOKUP($B9,集計表!$A$4:$G$65,4)</f>
        <v>#N/A</v>
      </c>
      <c r="G9" s="54" t="e">
        <f ca="1">VLOOKUP($B9,集計表!$A$4:$G$65,5)</f>
        <v>#N/A</v>
      </c>
      <c r="H9" s="54" t="e">
        <f ca="1">VLOOKUP($B9,集計表!$A$4:$G$65,6)</f>
        <v>#N/A</v>
      </c>
      <c r="I9" s="54" t="e">
        <f ca="1">VLOOKUP($B9,集計表!$A$4:$G$65,7)</f>
        <v>#N/A</v>
      </c>
    </row>
    <row r="10" spans="1:11" ht="22.5" customHeight="1" x14ac:dyDescent="0.15">
      <c r="A10" s="6" t="e">
        <f ca="1">MATCH(C10,集計表!$H$4:$H$65,0)</f>
        <v>#N/A</v>
      </c>
      <c r="B10" s="6" t="e">
        <f ca="1">INDEX(集計表!$A$4:$B$65,A10,1)</f>
        <v>#N/A</v>
      </c>
      <c r="C10" s="18">
        <v>5</v>
      </c>
      <c r="D10" s="19" t="e">
        <f ca="1">VLOOKUP($B10,集計表!$A$4:$G$65,2)</f>
        <v>#N/A</v>
      </c>
      <c r="E10" s="54" t="e">
        <f ca="1">VLOOKUP($B10,集計表!$A$4:$G$65,3)</f>
        <v>#N/A</v>
      </c>
      <c r="F10" s="54" t="e">
        <f ca="1">VLOOKUP($B10,集計表!$A$4:$G$65,4)</f>
        <v>#N/A</v>
      </c>
      <c r="G10" s="54" t="e">
        <f ca="1">VLOOKUP($B10,集計表!$A$4:$G$65,5)</f>
        <v>#N/A</v>
      </c>
      <c r="H10" s="54" t="e">
        <f ca="1">VLOOKUP($B10,集計表!$A$4:$G$65,6)</f>
        <v>#N/A</v>
      </c>
      <c r="I10" s="54" t="e">
        <f ca="1">VLOOKUP($B10,集計表!$A$4:$G$65,7)</f>
        <v>#N/A</v>
      </c>
    </row>
    <row r="11" spans="1:11" ht="22.5" customHeight="1" x14ac:dyDescent="0.15">
      <c r="B11" s="1">
        <v>32018</v>
      </c>
      <c r="C11" s="18" t="e">
        <f ca="1">集計表!H8</f>
        <v>#N/A</v>
      </c>
      <c r="D11" s="19" t="s">
        <v>16</v>
      </c>
      <c r="E11" s="54" t="e">
        <f ca="1">VLOOKUP($B11,集計表!$A$4:$G$65,3)</f>
        <v>#N/A</v>
      </c>
      <c r="F11" s="54" t="e">
        <f ca="1">VLOOKUP($B11,集計表!$A$4:$G$65,4)</f>
        <v>#N/A</v>
      </c>
      <c r="G11" s="54" t="e">
        <f ca="1">VLOOKUP($B11,集計表!$A$4:$G$65,5)</f>
        <v>#N/A</v>
      </c>
      <c r="H11" s="54" t="e">
        <f ca="1">VLOOKUP($B11,集計表!$A$4:$G$65,6)</f>
        <v>#N/A</v>
      </c>
      <c r="I11" s="54" t="e">
        <f ca="1">VLOOKUP($B11,集計表!$A$4:$G$65,7)</f>
        <v>#N/A</v>
      </c>
    </row>
  </sheetData>
  <sheetProtection sheet="1" objects="1" scenarios="1" selectLockedCells="1"/>
  <mergeCells count="1">
    <mergeCell ref="C3:K4"/>
  </mergeCells>
  <phoneticPr fontId="2"/>
  <conditionalFormatting sqref="E6:I11">
    <cfRule type="expression" dxfId="5" priority="2">
      <formula>SUM($E$6,$E$11)-INT(SUM($E$6,$E$11))&gt;0</formula>
    </cfRule>
  </conditionalFormatting>
  <hyperlinks>
    <hyperlink ref="I1" location="集計表!A1" display="集計表へ戻る" xr:uid="{00000000-0004-0000-0200-000000000000}"/>
  </hyperlinks>
  <pageMargins left="0.7" right="0.7" top="0.75" bottom="0.75" header="0.3" footer="0.3"/>
  <pageSetup paperSize="9" orientation="portrait" r:id="rId1"/>
  <headerFooter>
    <oddHeader>&amp;L&amp;"HG丸ｺﾞｼｯｸM-PRO,太字"&amp;14盛岡市議会情報データベース</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W71"/>
  <sheetViews>
    <sheetView zoomScaleNormal="100" workbookViewId="0">
      <selection activeCell="I18" sqref="I18"/>
    </sheetView>
  </sheetViews>
  <sheetFormatPr defaultColWidth="10.625" defaultRowHeight="12" x14ac:dyDescent="0.15"/>
  <cols>
    <col min="1" max="1" width="7.5" style="72" bestFit="1" customWidth="1"/>
    <col min="2" max="2" width="8.25" style="72" bestFit="1" customWidth="1"/>
    <col min="3" max="90" width="10.5" style="72" bestFit="1" customWidth="1"/>
    <col min="91" max="91" width="10.625" style="72" bestFit="1" customWidth="1"/>
    <col min="92" max="92" width="10.5" style="72" bestFit="1" customWidth="1"/>
    <col min="93" max="93" width="10.5" style="72" customWidth="1"/>
    <col min="94" max="110" width="10.5" style="72" bestFit="1" customWidth="1"/>
    <col min="111" max="111" width="10.625" style="72"/>
    <col min="112" max="126" width="10.5" style="72" bestFit="1" customWidth="1"/>
    <col min="127" max="127" width="10.625" style="72"/>
    <col min="128" max="157" width="10.5" style="72" bestFit="1" customWidth="1"/>
    <col min="158" max="158" width="10.625" style="72"/>
    <col min="159" max="176" width="10.5" style="72" bestFit="1" customWidth="1"/>
    <col min="177" max="16384" width="10.625" style="72"/>
  </cols>
  <sheetData>
    <row r="1" spans="1:179" ht="13.5" x14ac:dyDescent="0.15">
      <c r="A1" s="135" t="s">
        <v>365</v>
      </c>
      <c r="B1" s="135"/>
      <c r="C1" s="298" t="s">
        <v>366</v>
      </c>
      <c r="D1" s="299"/>
      <c r="E1" s="299"/>
      <c r="F1" s="299"/>
      <c r="G1" s="299"/>
      <c r="H1" s="299"/>
      <c r="I1" s="299"/>
      <c r="J1" s="299"/>
      <c r="K1" s="299"/>
      <c r="L1" s="299"/>
      <c r="M1" s="299"/>
      <c r="N1" s="299"/>
      <c r="O1" s="299"/>
      <c r="P1" s="299"/>
      <c r="Q1" s="299"/>
      <c r="R1" s="299"/>
      <c r="S1" s="299"/>
      <c r="T1" s="299"/>
      <c r="U1" s="299"/>
      <c r="V1" s="299"/>
      <c r="W1" s="299"/>
      <c r="X1" s="299"/>
      <c r="Y1" s="299"/>
      <c r="Z1" s="299"/>
      <c r="AA1" s="299"/>
      <c r="AB1" s="299"/>
      <c r="AC1" s="299"/>
      <c r="AD1" s="299"/>
      <c r="AE1" s="299"/>
      <c r="AF1" s="299"/>
      <c r="AG1" s="299"/>
      <c r="AH1" s="299"/>
      <c r="AI1" s="299"/>
      <c r="AJ1" s="299"/>
      <c r="AK1" s="299"/>
      <c r="AL1" s="299"/>
      <c r="AM1" s="299"/>
      <c r="AN1" s="299"/>
      <c r="AO1" s="299"/>
      <c r="AP1" s="299"/>
      <c r="AQ1" s="299"/>
      <c r="AR1" s="299"/>
      <c r="AS1" s="299"/>
      <c r="AT1" s="299"/>
      <c r="AU1" s="299"/>
      <c r="AV1" s="299"/>
      <c r="AW1" s="299"/>
      <c r="AX1" s="299"/>
      <c r="AY1" s="299"/>
      <c r="AZ1" s="299"/>
      <c r="BA1" s="300" t="s">
        <v>367</v>
      </c>
      <c r="BB1" s="299"/>
      <c r="BC1" s="299"/>
      <c r="BD1" s="299"/>
      <c r="BE1" s="299"/>
      <c r="BF1" s="299"/>
      <c r="BG1" s="299"/>
      <c r="BH1" s="299"/>
      <c r="BI1" s="299"/>
      <c r="BJ1" s="299"/>
      <c r="BK1" s="299"/>
      <c r="BL1" s="299"/>
      <c r="BM1" s="299"/>
      <c r="BN1" s="299"/>
      <c r="BO1" s="299"/>
      <c r="BP1" s="299"/>
      <c r="BQ1" s="299"/>
      <c r="BR1" s="299"/>
      <c r="BS1" s="299"/>
      <c r="BT1" s="299"/>
      <c r="BU1" s="299"/>
      <c r="BV1" s="299"/>
      <c r="BW1" s="299"/>
      <c r="BX1" s="299"/>
      <c r="BY1" s="299"/>
      <c r="BZ1" s="299"/>
      <c r="CA1" s="299"/>
      <c r="CB1" s="299"/>
      <c r="CC1" s="299"/>
      <c r="CD1" s="299"/>
      <c r="CE1" s="299"/>
      <c r="CF1" s="299"/>
      <c r="CG1" s="298" t="s">
        <v>585</v>
      </c>
      <c r="CH1" s="299"/>
      <c r="CI1" s="299"/>
      <c r="CJ1" s="299"/>
      <c r="CK1" s="299"/>
      <c r="CL1" s="73"/>
      <c r="CM1" s="73"/>
      <c r="CN1" s="73"/>
      <c r="CO1" s="73"/>
      <c r="CP1" s="73"/>
    </row>
    <row r="2" spans="1:179" ht="13.5" x14ac:dyDescent="0.15">
      <c r="A2" s="135" t="s">
        <v>509</v>
      </c>
      <c r="B2" s="135"/>
      <c r="C2" s="298" t="s">
        <v>584</v>
      </c>
      <c r="D2" s="299"/>
      <c r="E2" s="299"/>
      <c r="F2" s="299"/>
      <c r="G2" s="299"/>
      <c r="H2" s="299"/>
      <c r="I2" s="299"/>
      <c r="J2" s="299"/>
      <c r="K2" s="299"/>
      <c r="L2" s="301" t="s">
        <v>583</v>
      </c>
      <c r="M2" s="299"/>
      <c r="N2" s="299"/>
      <c r="O2" s="299"/>
      <c r="P2" s="301" t="s">
        <v>582</v>
      </c>
      <c r="Q2" s="299"/>
      <c r="R2" s="299"/>
      <c r="S2" s="299"/>
      <c r="T2" s="299"/>
      <c r="U2" s="299"/>
      <c r="V2" s="301" t="s">
        <v>581</v>
      </c>
      <c r="W2" s="299"/>
      <c r="X2" s="299"/>
      <c r="Y2" s="299"/>
      <c r="Z2" s="299"/>
      <c r="AA2" s="299"/>
      <c r="AB2" s="299"/>
      <c r="AC2" s="299"/>
      <c r="AD2" s="299"/>
      <c r="AE2" s="299"/>
      <c r="AF2" s="299"/>
      <c r="AG2" s="299"/>
      <c r="AH2" s="299"/>
      <c r="AI2" s="299"/>
      <c r="AJ2" s="301" t="s">
        <v>580</v>
      </c>
      <c r="AK2" s="299"/>
      <c r="AL2" s="299"/>
      <c r="AM2" s="299"/>
      <c r="AN2" s="299"/>
      <c r="AO2" s="299"/>
      <c r="AP2" s="299"/>
      <c r="AQ2" s="299"/>
      <c r="AR2" s="299"/>
      <c r="AS2" s="298" t="s">
        <v>579</v>
      </c>
      <c r="AT2" s="299"/>
      <c r="AU2" s="299"/>
      <c r="AV2" s="299"/>
      <c r="AW2" s="299"/>
      <c r="AX2" s="299"/>
      <c r="AY2" s="299"/>
      <c r="AZ2" s="299"/>
      <c r="BA2" s="298" t="s">
        <v>578</v>
      </c>
      <c r="BB2" s="299"/>
      <c r="BC2" s="299"/>
      <c r="BD2" s="299"/>
      <c r="BE2" s="299"/>
      <c r="BF2" s="298" t="s">
        <v>577</v>
      </c>
      <c r="BG2" s="299"/>
      <c r="BH2" s="299"/>
      <c r="BI2" s="299"/>
      <c r="BJ2" s="299"/>
      <c r="BK2" s="299"/>
      <c r="BL2" s="299"/>
      <c r="BM2" s="299"/>
      <c r="BN2" s="299"/>
      <c r="BO2" s="299"/>
      <c r="BP2" s="299"/>
      <c r="BQ2" s="299"/>
      <c r="BR2" s="299"/>
      <c r="BS2" s="298" t="s">
        <v>576</v>
      </c>
      <c r="BT2" s="299"/>
      <c r="BU2" s="299"/>
      <c r="BV2" s="299"/>
      <c r="BW2" s="299"/>
      <c r="BX2" s="298" t="s">
        <v>575</v>
      </c>
      <c r="BY2" s="299"/>
      <c r="BZ2" s="299"/>
      <c r="CA2" s="299"/>
      <c r="CB2" s="299"/>
      <c r="CC2" s="299"/>
      <c r="CD2" s="299"/>
      <c r="CE2" s="299"/>
      <c r="CF2" s="299"/>
      <c r="CG2" s="298" t="s">
        <v>574</v>
      </c>
      <c r="CH2" s="299"/>
      <c r="CI2" s="299"/>
      <c r="CJ2" s="299"/>
      <c r="CK2" s="299"/>
      <c r="CL2" s="73"/>
      <c r="CM2" s="73"/>
      <c r="CN2" s="73"/>
      <c r="CO2" s="73"/>
      <c r="CP2" s="73"/>
    </row>
    <row r="3" spans="1:179" x14ac:dyDescent="0.15">
      <c r="A3" s="136" t="s">
        <v>508</v>
      </c>
      <c r="B3" s="136"/>
      <c r="C3" s="125">
        <v>1</v>
      </c>
      <c r="D3" s="125">
        <v>2</v>
      </c>
      <c r="E3" s="125">
        <v>3</v>
      </c>
      <c r="F3" s="125">
        <v>4</v>
      </c>
      <c r="G3" s="125">
        <v>5</v>
      </c>
      <c r="H3" s="125">
        <v>6</v>
      </c>
      <c r="I3" s="125">
        <v>7</v>
      </c>
      <c r="J3" s="125">
        <v>8</v>
      </c>
      <c r="K3" s="125">
        <v>9</v>
      </c>
      <c r="L3" s="125">
        <v>10</v>
      </c>
      <c r="M3" s="125">
        <v>11</v>
      </c>
      <c r="N3" s="125">
        <v>12</v>
      </c>
      <c r="O3" s="125">
        <v>13</v>
      </c>
      <c r="P3" s="125">
        <v>14</v>
      </c>
      <c r="Q3" s="125">
        <v>15</v>
      </c>
      <c r="R3" s="125">
        <v>16</v>
      </c>
      <c r="S3" s="125">
        <v>17</v>
      </c>
      <c r="T3" s="125">
        <v>18</v>
      </c>
      <c r="U3" s="125">
        <v>19</v>
      </c>
      <c r="V3" s="125">
        <v>20</v>
      </c>
      <c r="W3" s="125">
        <v>21</v>
      </c>
      <c r="X3" s="125">
        <v>22</v>
      </c>
      <c r="Y3" s="125">
        <v>23</v>
      </c>
      <c r="Z3" s="125">
        <v>24</v>
      </c>
      <c r="AA3" s="125">
        <v>25</v>
      </c>
      <c r="AB3" s="125">
        <v>26</v>
      </c>
      <c r="AC3" s="125">
        <v>27</v>
      </c>
      <c r="AD3" s="125">
        <v>28</v>
      </c>
      <c r="AE3" s="125">
        <v>29</v>
      </c>
      <c r="AF3" s="125">
        <v>30</v>
      </c>
      <c r="AG3" s="125">
        <v>31</v>
      </c>
      <c r="AH3" s="125">
        <v>32</v>
      </c>
      <c r="AI3" s="125">
        <v>33</v>
      </c>
      <c r="AJ3" s="125">
        <v>34</v>
      </c>
      <c r="AK3" s="125">
        <v>35</v>
      </c>
      <c r="AL3" s="125">
        <v>36</v>
      </c>
      <c r="AM3" s="125">
        <v>37</v>
      </c>
      <c r="AN3" s="125">
        <v>38</v>
      </c>
      <c r="AO3" s="125">
        <v>39</v>
      </c>
      <c r="AP3" s="125">
        <v>40</v>
      </c>
      <c r="AQ3" s="125">
        <v>41</v>
      </c>
      <c r="AR3" s="125">
        <v>42</v>
      </c>
      <c r="AS3" s="125">
        <v>43</v>
      </c>
      <c r="AT3" s="125">
        <v>44</v>
      </c>
      <c r="AU3" s="125">
        <v>45</v>
      </c>
      <c r="AV3" s="125">
        <v>46</v>
      </c>
      <c r="AW3" s="125">
        <v>47</v>
      </c>
      <c r="AX3" s="125">
        <v>48</v>
      </c>
      <c r="AY3" s="125">
        <v>49</v>
      </c>
      <c r="AZ3" s="125">
        <v>50</v>
      </c>
      <c r="BA3" s="125">
        <v>51</v>
      </c>
      <c r="BB3" s="125">
        <v>52</v>
      </c>
      <c r="BC3" s="125">
        <v>53</v>
      </c>
      <c r="BD3" s="125">
        <v>54</v>
      </c>
      <c r="BE3" s="125">
        <v>55</v>
      </c>
      <c r="BF3" s="125">
        <v>56</v>
      </c>
      <c r="BG3" s="125">
        <v>57</v>
      </c>
      <c r="BH3" s="125">
        <v>58</v>
      </c>
      <c r="BI3" s="125">
        <v>59</v>
      </c>
      <c r="BJ3" s="125">
        <v>60</v>
      </c>
      <c r="BK3" s="125">
        <v>61</v>
      </c>
      <c r="BL3" s="125">
        <v>62</v>
      </c>
      <c r="BM3" s="125">
        <v>63</v>
      </c>
      <c r="BN3" s="125">
        <v>64</v>
      </c>
      <c r="BO3" s="125">
        <v>65</v>
      </c>
      <c r="BP3" s="125">
        <v>66</v>
      </c>
      <c r="BQ3" s="125">
        <v>67</v>
      </c>
      <c r="BR3" s="125">
        <v>68</v>
      </c>
      <c r="BS3" s="125">
        <v>69</v>
      </c>
      <c r="BT3" s="125">
        <v>70</v>
      </c>
      <c r="BU3" s="125">
        <v>71</v>
      </c>
      <c r="BV3" s="125">
        <v>72</v>
      </c>
      <c r="BW3" s="125">
        <v>73</v>
      </c>
      <c r="BX3" s="125">
        <v>74</v>
      </c>
      <c r="BY3" s="125">
        <v>75</v>
      </c>
      <c r="BZ3" s="125">
        <v>76</v>
      </c>
      <c r="CA3" s="125">
        <v>77</v>
      </c>
      <c r="CB3" s="125">
        <v>78</v>
      </c>
      <c r="CC3" s="125">
        <v>79</v>
      </c>
      <c r="CD3" s="125">
        <v>80</v>
      </c>
      <c r="CE3" s="125">
        <v>81</v>
      </c>
      <c r="CF3" s="125">
        <v>82</v>
      </c>
      <c r="CG3" s="125">
        <v>83</v>
      </c>
      <c r="CH3" s="125">
        <v>84</v>
      </c>
      <c r="CI3" s="125">
        <v>85</v>
      </c>
      <c r="CJ3" s="125">
        <v>86</v>
      </c>
      <c r="CK3" s="125">
        <v>87</v>
      </c>
      <c r="CL3" s="125">
        <v>88</v>
      </c>
      <c r="CM3" s="125">
        <v>89</v>
      </c>
      <c r="CN3" s="125">
        <v>90</v>
      </c>
      <c r="CO3" s="125">
        <v>91</v>
      </c>
      <c r="CP3" s="125">
        <v>92</v>
      </c>
      <c r="CQ3" s="125">
        <v>93</v>
      </c>
      <c r="CR3" s="125">
        <v>94</v>
      </c>
      <c r="CS3" s="125">
        <v>95</v>
      </c>
      <c r="CT3" s="125">
        <v>96</v>
      </c>
      <c r="CU3" s="125">
        <v>97</v>
      </c>
      <c r="CV3" s="125">
        <v>98</v>
      </c>
      <c r="CW3" s="125">
        <v>99</v>
      </c>
      <c r="CX3" s="125">
        <v>100</v>
      </c>
      <c r="CY3" s="125">
        <v>101</v>
      </c>
      <c r="CZ3" s="125">
        <v>102</v>
      </c>
      <c r="DA3" s="125">
        <v>103</v>
      </c>
      <c r="DB3" s="125">
        <v>104</v>
      </c>
      <c r="DC3" s="125">
        <v>105</v>
      </c>
      <c r="DD3" s="125">
        <v>106</v>
      </c>
      <c r="DE3" s="125">
        <v>107</v>
      </c>
      <c r="DF3" s="125">
        <v>108</v>
      </c>
      <c r="DG3" s="125">
        <v>109</v>
      </c>
      <c r="DH3" s="125">
        <v>110</v>
      </c>
      <c r="DI3" s="125">
        <v>111</v>
      </c>
      <c r="DJ3" s="125">
        <v>112</v>
      </c>
      <c r="DK3" s="125">
        <v>113</v>
      </c>
      <c r="DL3" s="125">
        <v>114</v>
      </c>
      <c r="DM3" s="125">
        <v>115</v>
      </c>
      <c r="DN3" s="125">
        <v>116</v>
      </c>
      <c r="DO3" s="125">
        <v>117</v>
      </c>
      <c r="DP3" s="125">
        <v>118</v>
      </c>
      <c r="DQ3" s="125">
        <v>119</v>
      </c>
      <c r="DR3" s="125">
        <v>120</v>
      </c>
      <c r="DS3" s="125">
        <v>121</v>
      </c>
      <c r="DT3" s="125">
        <v>122</v>
      </c>
      <c r="DU3" s="125">
        <v>123</v>
      </c>
      <c r="DV3" s="125">
        <v>124</v>
      </c>
      <c r="DW3" s="125">
        <v>125</v>
      </c>
      <c r="DX3" s="125">
        <v>126</v>
      </c>
      <c r="DY3" s="125">
        <v>127</v>
      </c>
      <c r="DZ3" s="125">
        <v>128</v>
      </c>
      <c r="EA3" s="125">
        <v>129</v>
      </c>
      <c r="EB3" s="125">
        <v>130</v>
      </c>
      <c r="EC3" s="125">
        <v>131</v>
      </c>
      <c r="ED3" s="125">
        <v>132</v>
      </c>
      <c r="EE3" s="125">
        <v>133</v>
      </c>
      <c r="EF3" s="125">
        <v>134</v>
      </c>
      <c r="EG3" s="125">
        <v>135</v>
      </c>
      <c r="EH3" s="125">
        <v>136</v>
      </c>
      <c r="EI3" s="125">
        <v>137</v>
      </c>
      <c r="EJ3" s="125">
        <v>138</v>
      </c>
      <c r="EK3" s="125">
        <v>139</v>
      </c>
      <c r="EL3" s="125">
        <v>140</v>
      </c>
      <c r="EM3" s="125">
        <v>141</v>
      </c>
      <c r="EN3" s="125">
        <v>142</v>
      </c>
      <c r="EO3" s="125">
        <v>143</v>
      </c>
      <c r="EP3" s="125">
        <v>144</v>
      </c>
      <c r="EQ3" s="125">
        <v>145</v>
      </c>
      <c r="ER3" s="125">
        <v>146</v>
      </c>
      <c r="ES3" s="125">
        <v>147</v>
      </c>
      <c r="ET3" s="125">
        <v>148</v>
      </c>
      <c r="EU3" s="125">
        <v>149</v>
      </c>
      <c r="EV3" s="125">
        <v>150</v>
      </c>
      <c r="EW3" s="125">
        <v>151</v>
      </c>
      <c r="EX3" s="125">
        <v>152</v>
      </c>
      <c r="EY3" s="125">
        <v>153</v>
      </c>
      <c r="EZ3" s="125">
        <v>154</v>
      </c>
      <c r="FA3" s="125">
        <v>155</v>
      </c>
      <c r="FB3" s="125">
        <v>156</v>
      </c>
      <c r="FC3" s="125">
        <v>157</v>
      </c>
      <c r="FD3" s="125">
        <v>158</v>
      </c>
      <c r="FE3" s="125">
        <v>159</v>
      </c>
      <c r="FF3" s="125">
        <v>160</v>
      </c>
      <c r="FG3" s="125">
        <v>161</v>
      </c>
      <c r="FH3" s="125">
        <v>162</v>
      </c>
      <c r="FI3" s="125">
        <v>163</v>
      </c>
      <c r="FJ3" s="125">
        <v>164</v>
      </c>
      <c r="FK3" s="125">
        <v>165</v>
      </c>
      <c r="FL3" s="125">
        <v>166</v>
      </c>
      <c r="FM3" s="125">
        <v>167</v>
      </c>
      <c r="FN3" s="125">
        <v>168</v>
      </c>
      <c r="FO3" s="125">
        <v>169</v>
      </c>
      <c r="FP3" s="125">
        <v>170</v>
      </c>
      <c r="FQ3" s="125">
        <v>171</v>
      </c>
      <c r="FR3" s="125">
        <v>172</v>
      </c>
      <c r="FS3" s="125">
        <v>173</v>
      </c>
      <c r="FT3" s="125">
        <v>174</v>
      </c>
    </row>
    <row r="4" spans="1:179" s="104" customFormat="1" ht="74.25" thickBot="1" x14ac:dyDescent="0.2">
      <c r="A4" s="136" t="s">
        <v>381</v>
      </c>
      <c r="B4" s="136"/>
      <c r="C4" s="126" t="s">
        <v>25</v>
      </c>
      <c r="D4" s="126" t="s">
        <v>573</v>
      </c>
      <c r="E4" s="126" t="s">
        <v>572</v>
      </c>
      <c r="F4" s="126" t="s">
        <v>28</v>
      </c>
      <c r="G4" s="126" t="s">
        <v>571</v>
      </c>
      <c r="H4" s="126" t="s">
        <v>570</v>
      </c>
      <c r="I4" s="126" t="s">
        <v>569</v>
      </c>
      <c r="J4" s="126" t="s">
        <v>568</v>
      </c>
      <c r="K4" s="57" t="s">
        <v>567</v>
      </c>
      <c r="L4" s="126" t="s">
        <v>566</v>
      </c>
      <c r="M4" s="126" t="s">
        <v>565</v>
      </c>
      <c r="N4" s="127" t="s">
        <v>35</v>
      </c>
      <c r="O4" s="127" t="s">
        <v>36</v>
      </c>
      <c r="P4" s="129" t="s">
        <v>37</v>
      </c>
      <c r="Q4" s="129" t="s">
        <v>564</v>
      </c>
      <c r="R4" s="129" t="s">
        <v>38</v>
      </c>
      <c r="S4" s="129" t="s">
        <v>39</v>
      </c>
      <c r="T4" s="127" t="s">
        <v>563</v>
      </c>
      <c r="U4" s="127" t="s">
        <v>562</v>
      </c>
      <c r="V4" s="127" t="s">
        <v>561</v>
      </c>
      <c r="W4" s="127" t="s">
        <v>560</v>
      </c>
      <c r="X4" s="127" t="s">
        <v>44</v>
      </c>
      <c r="Y4" s="127" t="s">
        <v>559</v>
      </c>
      <c r="Z4" s="127" t="s">
        <v>558</v>
      </c>
      <c r="AA4" s="127" t="s">
        <v>47</v>
      </c>
      <c r="AB4" s="127" t="s">
        <v>557</v>
      </c>
      <c r="AC4" s="127" t="s">
        <v>556</v>
      </c>
      <c r="AD4" s="127" t="s">
        <v>555</v>
      </c>
      <c r="AE4" s="127" t="s">
        <v>48</v>
      </c>
      <c r="AF4" s="127" t="s">
        <v>554</v>
      </c>
      <c r="AG4" s="127" t="s">
        <v>553</v>
      </c>
      <c r="AH4" s="127" t="s">
        <v>552</v>
      </c>
      <c r="AI4" s="127" t="s">
        <v>551</v>
      </c>
      <c r="AJ4" s="127" t="s">
        <v>550</v>
      </c>
      <c r="AK4" s="127" t="s">
        <v>549</v>
      </c>
      <c r="AL4" s="127" t="s">
        <v>548</v>
      </c>
      <c r="AM4" s="127" t="s">
        <v>56</v>
      </c>
      <c r="AN4" s="127" t="s">
        <v>57</v>
      </c>
      <c r="AO4" s="127" t="s">
        <v>58</v>
      </c>
      <c r="AP4" s="129" t="s">
        <v>547</v>
      </c>
      <c r="AQ4" s="127" t="s">
        <v>546</v>
      </c>
      <c r="AR4" s="127" t="s">
        <v>545</v>
      </c>
      <c r="AS4" s="127" t="s">
        <v>544</v>
      </c>
      <c r="AT4" s="127" t="s">
        <v>63</v>
      </c>
      <c r="AU4" s="127" t="s">
        <v>543</v>
      </c>
      <c r="AV4" s="127" t="s">
        <v>65</v>
      </c>
      <c r="AW4" s="127" t="s">
        <v>542</v>
      </c>
      <c r="AX4" s="127" t="s">
        <v>541</v>
      </c>
      <c r="AY4" s="127" t="s">
        <v>540</v>
      </c>
      <c r="AZ4" s="127" t="s">
        <v>539</v>
      </c>
      <c r="BA4" s="127" t="s">
        <v>538</v>
      </c>
      <c r="BB4" s="127" t="s">
        <v>537</v>
      </c>
      <c r="BC4" s="127" t="s">
        <v>72</v>
      </c>
      <c r="BD4" s="127" t="s">
        <v>73</v>
      </c>
      <c r="BE4" s="127" t="s">
        <v>536</v>
      </c>
      <c r="BF4" s="127" t="s">
        <v>535</v>
      </c>
      <c r="BG4" s="127" t="s">
        <v>534</v>
      </c>
      <c r="BH4" s="133" t="s">
        <v>533</v>
      </c>
      <c r="BI4" s="127" t="s">
        <v>532</v>
      </c>
      <c r="BJ4" s="127" t="s">
        <v>531</v>
      </c>
      <c r="BK4" s="127" t="s">
        <v>530</v>
      </c>
      <c r="BL4" s="132" t="s">
        <v>529</v>
      </c>
      <c r="BM4" s="132" t="s">
        <v>528</v>
      </c>
      <c r="BN4" s="127" t="s">
        <v>527</v>
      </c>
      <c r="BO4" s="129" t="s">
        <v>526</v>
      </c>
      <c r="BP4" s="127" t="s">
        <v>525</v>
      </c>
      <c r="BQ4" s="127" t="s">
        <v>524</v>
      </c>
      <c r="BR4" s="127" t="s">
        <v>523</v>
      </c>
      <c r="BS4" s="129" t="s">
        <v>383</v>
      </c>
      <c r="BT4" s="127" t="s">
        <v>88</v>
      </c>
      <c r="BU4" s="127" t="s">
        <v>522</v>
      </c>
      <c r="BV4" s="127" t="s">
        <v>90</v>
      </c>
      <c r="BW4" s="127" t="s">
        <v>91</v>
      </c>
      <c r="BX4" s="127" t="s">
        <v>521</v>
      </c>
      <c r="BY4" s="127" t="s">
        <v>520</v>
      </c>
      <c r="BZ4" s="127" t="s">
        <v>519</v>
      </c>
      <c r="CA4" s="127" t="s">
        <v>518</v>
      </c>
      <c r="CB4" s="127" t="s">
        <v>517</v>
      </c>
      <c r="CC4" s="127" t="s">
        <v>516</v>
      </c>
      <c r="CD4" s="127" t="s">
        <v>515</v>
      </c>
      <c r="CE4" s="127" t="s">
        <v>514</v>
      </c>
      <c r="CF4" s="127" t="s">
        <v>513</v>
      </c>
      <c r="CG4" s="127" t="s">
        <v>512</v>
      </c>
      <c r="CH4" s="127" t="s">
        <v>102</v>
      </c>
      <c r="CI4" s="127" t="s">
        <v>511</v>
      </c>
      <c r="CJ4" s="127" t="s">
        <v>510</v>
      </c>
      <c r="CK4" s="127" t="s">
        <v>105</v>
      </c>
      <c r="CL4" s="127" t="s">
        <v>507</v>
      </c>
      <c r="CM4" s="127" t="s">
        <v>164</v>
      </c>
      <c r="CN4" s="127" t="s">
        <v>506</v>
      </c>
      <c r="CO4" s="127"/>
      <c r="CP4" s="127" t="s">
        <v>505</v>
      </c>
      <c r="CQ4" s="127" t="s">
        <v>504</v>
      </c>
      <c r="CR4" s="127" t="s">
        <v>503</v>
      </c>
      <c r="CS4" s="128" t="s">
        <v>502</v>
      </c>
      <c r="CT4" s="127" t="s">
        <v>501</v>
      </c>
      <c r="CU4" s="127" t="s">
        <v>500</v>
      </c>
      <c r="CV4" s="128" t="s">
        <v>499</v>
      </c>
      <c r="CW4" s="128" t="s">
        <v>498</v>
      </c>
      <c r="CX4" s="127" t="s">
        <v>174</v>
      </c>
      <c r="CY4" s="127" t="s">
        <v>175</v>
      </c>
      <c r="CZ4" s="127" t="s">
        <v>497</v>
      </c>
      <c r="DA4" s="127" t="s">
        <v>496</v>
      </c>
      <c r="DB4" s="127" t="s">
        <v>495</v>
      </c>
      <c r="DC4" s="127" t="s">
        <v>179</v>
      </c>
      <c r="DD4" s="127" t="s">
        <v>180</v>
      </c>
      <c r="DE4" s="127" t="s">
        <v>494</v>
      </c>
      <c r="DF4" s="127" t="s">
        <v>493</v>
      </c>
      <c r="DG4" s="129" t="s">
        <v>183</v>
      </c>
      <c r="DH4" s="127" t="s">
        <v>184</v>
      </c>
      <c r="DI4" s="127" t="s">
        <v>185</v>
      </c>
      <c r="DJ4" s="127" t="s">
        <v>186</v>
      </c>
      <c r="DK4" s="127" t="s">
        <v>492</v>
      </c>
      <c r="DL4" s="127" t="s">
        <v>491</v>
      </c>
      <c r="DM4" s="127" t="s">
        <v>189</v>
      </c>
      <c r="DN4" s="127" t="s">
        <v>190</v>
      </c>
      <c r="DO4" s="127" t="s">
        <v>490</v>
      </c>
      <c r="DP4" s="127" t="s">
        <v>489</v>
      </c>
      <c r="DQ4" s="127" t="s">
        <v>488</v>
      </c>
      <c r="DR4" s="127" t="s">
        <v>487</v>
      </c>
      <c r="DS4" s="127" t="s">
        <v>486</v>
      </c>
      <c r="DT4" s="130" t="s">
        <v>485</v>
      </c>
      <c r="DU4" s="130" t="s">
        <v>484</v>
      </c>
      <c r="DV4" s="127" t="s">
        <v>198</v>
      </c>
      <c r="DW4" s="127" t="s">
        <v>199</v>
      </c>
      <c r="DX4" s="127" t="s">
        <v>483</v>
      </c>
      <c r="DY4" s="127" t="s">
        <v>482</v>
      </c>
      <c r="DZ4" s="127" t="s">
        <v>384</v>
      </c>
      <c r="EA4" s="127" t="s">
        <v>202</v>
      </c>
      <c r="EB4" s="127" t="s">
        <v>203</v>
      </c>
      <c r="EC4" s="127" t="s">
        <v>481</v>
      </c>
      <c r="ED4" s="127" t="s">
        <v>480</v>
      </c>
      <c r="EE4" s="127" t="s">
        <v>479</v>
      </c>
      <c r="EF4" s="127" t="s">
        <v>478</v>
      </c>
      <c r="EG4" s="127" t="s">
        <v>477</v>
      </c>
      <c r="EH4" s="127" t="s">
        <v>209</v>
      </c>
      <c r="EI4" s="131" t="s">
        <v>385</v>
      </c>
      <c r="EJ4" s="131" t="s">
        <v>386</v>
      </c>
      <c r="EK4" s="131" t="s">
        <v>387</v>
      </c>
      <c r="EL4" s="131" t="s">
        <v>388</v>
      </c>
      <c r="EM4" s="131" t="s">
        <v>389</v>
      </c>
      <c r="EN4" s="131" t="s">
        <v>476</v>
      </c>
      <c r="EO4" s="127" t="s">
        <v>211</v>
      </c>
      <c r="EP4" s="127" t="s">
        <v>475</v>
      </c>
      <c r="EQ4" s="127" t="s">
        <v>474</v>
      </c>
      <c r="ER4" s="127" t="s">
        <v>473</v>
      </c>
      <c r="ES4" s="127" t="s">
        <v>472</v>
      </c>
      <c r="ET4" s="127" t="s">
        <v>471</v>
      </c>
      <c r="EU4" s="127" t="s">
        <v>217</v>
      </c>
      <c r="EV4" s="127" t="s">
        <v>470</v>
      </c>
      <c r="EW4" s="127" t="s">
        <v>469</v>
      </c>
      <c r="EX4" s="134" t="s">
        <v>468</v>
      </c>
      <c r="EY4" s="134" t="s">
        <v>467</v>
      </c>
      <c r="EZ4" s="134" t="s">
        <v>466</v>
      </c>
      <c r="FA4" s="134" t="s">
        <v>465</v>
      </c>
      <c r="FB4" s="134" t="s">
        <v>464</v>
      </c>
      <c r="FC4" s="134" t="s">
        <v>463</v>
      </c>
      <c r="FD4" s="134" t="s">
        <v>462</v>
      </c>
      <c r="FE4" s="134" t="s">
        <v>461</v>
      </c>
      <c r="FF4" s="134" t="s">
        <v>460</v>
      </c>
      <c r="FG4" s="134" t="s">
        <v>459</v>
      </c>
      <c r="FH4" s="134" t="s">
        <v>458</v>
      </c>
      <c r="FI4" s="134" t="s">
        <v>457</v>
      </c>
      <c r="FJ4" s="134" t="s">
        <v>456</v>
      </c>
      <c r="FK4" s="134" t="s">
        <v>455</v>
      </c>
      <c r="FL4" s="134" t="s">
        <v>454</v>
      </c>
      <c r="FM4" s="134" t="s">
        <v>453</v>
      </c>
      <c r="FN4" s="134" t="s">
        <v>452</v>
      </c>
      <c r="FO4" s="134" t="s">
        <v>451</v>
      </c>
      <c r="FP4" s="134" t="s">
        <v>450</v>
      </c>
      <c r="FQ4" s="134" t="s">
        <v>449</v>
      </c>
      <c r="FR4" s="134" t="s">
        <v>448</v>
      </c>
      <c r="FS4" s="134" t="s">
        <v>447</v>
      </c>
      <c r="FT4" s="134" t="s">
        <v>304</v>
      </c>
    </row>
    <row r="5" spans="1:179" s="104" customFormat="1" ht="56.25" customHeight="1" thickTop="1" thickBot="1" x14ac:dyDescent="0.2">
      <c r="A5" s="207" t="s">
        <v>381</v>
      </c>
      <c r="B5" s="207"/>
      <c r="C5" s="126" t="s">
        <v>25</v>
      </c>
      <c r="D5" s="126" t="s">
        <v>106</v>
      </c>
      <c r="E5" s="126" t="s">
        <v>107</v>
      </c>
      <c r="F5" s="126" t="s">
        <v>28</v>
      </c>
      <c r="G5" s="126" t="s">
        <v>108</v>
      </c>
      <c r="H5" s="126" t="s">
        <v>109</v>
      </c>
      <c r="I5" s="126" t="s">
        <v>110</v>
      </c>
      <c r="J5" s="126" t="s">
        <v>111</v>
      </c>
      <c r="K5" s="57" t="s">
        <v>112</v>
      </c>
      <c r="L5" s="126" t="s">
        <v>113</v>
      </c>
      <c r="M5" s="126" t="s">
        <v>114</v>
      </c>
      <c r="N5" s="127" t="s">
        <v>35</v>
      </c>
      <c r="O5" s="127" t="s">
        <v>36</v>
      </c>
      <c r="P5" s="129" t="s">
        <v>37</v>
      </c>
      <c r="Q5" s="129" t="s">
        <v>759</v>
      </c>
      <c r="R5" s="129" t="s">
        <v>38</v>
      </c>
      <c r="S5" s="129" t="s">
        <v>39</v>
      </c>
      <c r="T5" s="127" t="s">
        <v>115</v>
      </c>
      <c r="U5" s="127" t="s">
        <v>6</v>
      </c>
      <c r="V5" s="127" t="s">
        <v>116</v>
      </c>
      <c r="W5" s="127" t="s">
        <v>117</v>
      </c>
      <c r="X5" s="127" t="s">
        <v>44</v>
      </c>
      <c r="Y5" s="127" t="s">
        <v>118</v>
      </c>
      <c r="Z5" s="127" t="s">
        <v>119</v>
      </c>
      <c r="AA5" s="127" t="s">
        <v>47</v>
      </c>
      <c r="AB5" s="127" t="s">
        <v>760</v>
      </c>
      <c r="AC5" s="127" t="s">
        <v>761</v>
      </c>
      <c r="AD5" s="127" t="s">
        <v>762</v>
      </c>
      <c r="AE5" s="127" t="s">
        <v>48</v>
      </c>
      <c r="AF5" s="127" t="s">
        <v>120</v>
      </c>
      <c r="AG5" s="127" t="s">
        <v>121</v>
      </c>
      <c r="AH5" s="127" t="s">
        <v>122</v>
      </c>
      <c r="AI5" s="127" t="s">
        <v>763</v>
      </c>
      <c r="AJ5" s="127" t="s">
        <v>123</v>
      </c>
      <c r="AK5" s="127" t="s">
        <v>124</v>
      </c>
      <c r="AL5" s="127" t="s">
        <v>125</v>
      </c>
      <c r="AM5" s="127" t="s">
        <v>56</v>
      </c>
      <c r="AN5" s="127" t="s">
        <v>57</v>
      </c>
      <c r="AO5" s="127" t="s">
        <v>58</v>
      </c>
      <c r="AP5" s="129" t="s">
        <v>126</v>
      </c>
      <c r="AQ5" s="127" t="s">
        <v>127</v>
      </c>
      <c r="AR5" s="127" t="s">
        <v>128</v>
      </c>
      <c r="AS5" s="127" t="s">
        <v>129</v>
      </c>
      <c r="AT5" s="127" t="s">
        <v>729</v>
      </c>
      <c r="AU5" s="127" t="s">
        <v>130</v>
      </c>
      <c r="AV5" s="127" t="s">
        <v>65</v>
      </c>
      <c r="AW5" s="127" t="s">
        <v>131</v>
      </c>
      <c r="AX5" s="127" t="s">
        <v>132</v>
      </c>
      <c r="AY5" s="127" t="s">
        <v>133</v>
      </c>
      <c r="AZ5" s="127" t="s">
        <v>134</v>
      </c>
      <c r="BA5" s="127" t="s">
        <v>135</v>
      </c>
      <c r="BB5" s="127" t="s">
        <v>136</v>
      </c>
      <c r="BC5" s="127" t="s">
        <v>72</v>
      </c>
      <c r="BD5" s="127" t="s">
        <v>73</v>
      </c>
      <c r="BE5" s="127" t="s">
        <v>137</v>
      </c>
      <c r="BF5" s="127" t="s">
        <v>138</v>
      </c>
      <c r="BG5" s="127" t="s">
        <v>139</v>
      </c>
      <c r="BH5" s="133" t="s">
        <v>140</v>
      </c>
      <c r="BI5" s="127" t="s">
        <v>141</v>
      </c>
      <c r="BJ5" s="127" t="s">
        <v>142</v>
      </c>
      <c r="BK5" s="127" t="s">
        <v>764</v>
      </c>
      <c r="BL5" s="132" t="s">
        <v>143</v>
      </c>
      <c r="BM5" s="132" t="s">
        <v>144</v>
      </c>
      <c r="BN5" s="127" t="s">
        <v>145</v>
      </c>
      <c r="BO5" s="129" t="s">
        <v>146</v>
      </c>
      <c r="BP5" s="127" t="s">
        <v>147</v>
      </c>
      <c r="BQ5" s="127" t="s">
        <v>148</v>
      </c>
      <c r="BR5" s="127" t="s">
        <v>149</v>
      </c>
      <c r="BS5" s="129" t="s">
        <v>383</v>
      </c>
      <c r="BT5" s="127" t="s">
        <v>88</v>
      </c>
      <c r="BU5" s="127" t="s">
        <v>150</v>
      </c>
      <c r="BV5" s="127" t="s">
        <v>90</v>
      </c>
      <c r="BW5" s="127" t="s">
        <v>91</v>
      </c>
      <c r="BX5" s="127" t="s">
        <v>151</v>
      </c>
      <c r="BY5" s="127" t="s">
        <v>152</v>
      </c>
      <c r="BZ5" s="127" t="s">
        <v>153</v>
      </c>
      <c r="CA5" s="127" t="s">
        <v>154</v>
      </c>
      <c r="CB5" s="127" t="s">
        <v>155</v>
      </c>
      <c r="CC5" s="127" t="s">
        <v>156</v>
      </c>
      <c r="CD5" s="127" t="s">
        <v>157</v>
      </c>
      <c r="CE5" s="127" t="s">
        <v>158</v>
      </c>
      <c r="CF5" s="127" t="s">
        <v>159</v>
      </c>
      <c r="CG5" s="127" t="s">
        <v>160</v>
      </c>
      <c r="CH5" s="127" t="s">
        <v>102</v>
      </c>
      <c r="CI5" s="127" t="s">
        <v>716</v>
      </c>
      <c r="CJ5" s="127" t="s">
        <v>162</v>
      </c>
      <c r="CK5" s="127" t="s">
        <v>105</v>
      </c>
      <c r="CL5" s="127" t="s">
        <v>163</v>
      </c>
      <c r="CM5" s="127" t="s">
        <v>164</v>
      </c>
      <c r="CN5" s="127" t="s">
        <v>165</v>
      </c>
      <c r="CO5" s="127" t="s">
        <v>720</v>
      </c>
      <c r="CP5" s="127" t="s">
        <v>166</v>
      </c>
      <c r="CQ5" s="127" t="s">
        <v>167</v>
      </c>
      <c r="CR5" s="127" t="s">
        <v>168</v>
      </c>
      <c r="CS5" s="128" t="s">
        <v>169</v>
      </c>
      <c r="CT5" s="127" t="s">
        <v>170</v>
      </c>
      <c r="CU5" s="127" t="s">
        <v>171</v>
      </c>
      <c r="CV5" s="128" t="s">
        <v>172</v>
      </c>
      <c r="CW5" s="128" t="s">
        <v>173</v>
      </c>
      <c r="CX5" s="127" t="s">
        <v>174</v>
      </c>
      <c r="CY5" s="127" t="s">
        <v>175</v>
      </c>
      <c r="CZ5" s="127" t="s">
        <v>176</v>
      </c>
      <c r="DA5" s="127" t="s">
        <v>177</v>
      </c>
      <c r="DB5" s="127" t="s">
        <v>178</v>
      </c>
      <c r="DC5" s="127" t="s">
        <v>179</v>
      </c>
      <c r="DD5" s="127" t="s">
        <v>180</v>
      </c>
      <c r="DE5" s="127" t="s">
        <v>181</v>
      </c>
      <c r="DF5" s="127" t="s">
        <v>182</v>
      </c>
      <c r="DG5" s="129" t="s">
        <v>183</v>
      </c>
      <c r="DH5" s="127" t="s">
        <v>184</v>
      </c>
      <c r="DI5" s="127" t="s">
        <v>185</v>
      </c>
      <c r="DJ5" s="127" t="s">
        <v>186</v>
      </c>
      <c r="DK5" s="127" t="s">
        <v>187</v>
      </c>
      <c r="DL5" s="127" t="s">
        <v>188</v>
      </c>
      <c r="DM5" s="127" t="s">
        <v>189</v>
      </c>
      <c r="DN5" s="127" t="s">
        <v>190</v>
      </c>
      <c r="DO5" s="127" t="s">
        <v>191</v>
      </c>
      <c r="DP5" s="127" t="s">
        <v>192</v>
      </c>
      <c r="DQ5" s="127" t="s">
        <v>193</v>
      </c>
      <c r="DR5" s="127" t="s">
        <v>194</v>
      </c>
      <c r="DS5" s="127" t="s">
        <v>195</v>
      </c>
      <c r="DT5" s="130" t="s">
        <v>196</v>
      </c>
      <c r="DU5" s="130" t="s">
        <v>197</v>
      </c>
      <c r="DV5" s="127" t="s">
        <v>198</v>
      </c>
      <c r="DW5" s="127" t="s">
        <v>199</v>
      </c>
      <c r="DX5" s="127" t="s">
        <v>200</v>
      </c>
      <c r="DY5" s="127" t="s">
        <v>201</v>
      </c>
      <c r="DZ5" s="127" t="s">
        <v>384</v>
      </c>
      <c r="EA5" s="127" t="s">
        <v>202</v>
      </c>
      <c r="EB5" s="127" t="s">
        <v>203</v>
      </c>
      <c r="EC5" s="127" t="s">
        <v>204</v>
      </c>
      <c r="ED5" s="127" t="s">
        <v>205</v>
      </c>
      <c r="EE5" s="127" t="s">
        <v>206</v>
      </c>
      <c r="EF5" s="127" t="s">
        <v>207</v>
      </c>
      <c r="EG5" s="127" t="s">
        <v>208</v>
      </c>
      <c r="EH5" s="127" t="s">
        <v>209</v>
      </c>
      <c r="EI5" s="131" t="s">
        <v>385</v>
      </c>
      <c r="EJ5" s="131" t="s">
        <v>386</v>
      </c>
      <c r="EK5" s="131" t="s">
        <v>387</v>
      </c>
      <c r="EL5" s="131" t="s">
        <v>388</v>
      </c>
      <c r="EM5" s="131" t="s">
        <v>389</v>
      </c>
      <c r="EN5" s="131" t="s">
        <v>210</v>
      </c>
      <c r="EO5" s="127" t="s">
        <v>211</v>
      </c>
      <c r="EP5" s="127" t="s">
        <v>212</v>
      </c>
      <c r="EQ5" s="127" t="s">
        <v>213</v>
      </c>
      <c r="ER5" s="127" t="s">
        <v>214</v>
      </c>
      <c r="ES5" s="127" t="s">
        <v>215</v>
      </c>
      <c r="ET5" s="127" t="s">
        <v>216</v>
      </c>
      <c r="EU5" s="127" t="s">
        <v>217</v>
      </c>
      <c r="EV5" s="127" t="s">
        <v>218</v>
      </c>
      <c r="EW5" s="127" t="s">
        <v>219</v>
      </c>
      <c r="EX5" s="134" t="s">
        <v>220</v>
      </c>
      <c r="EY5" s="134" t="s">
        <v>221</v>
      </c>
      <c r="EZ5" s="134" t="s">
        <v>222</v>
      </c>
      <c r="FA5" s="134" t="s">
        <v>223</v>
      </c>
      <c r="FB5" s="134" t="s">
        <v>224</v>
      </c>
      <c r="FC5" s="134" t="s">
        <v>225</v>
      </c>
      <c r="FD5" s="134" t="s">
        <v>226</v>
      </c>
      <c r="FE5" s="134" t="s">
        <v>227</v>
      </c>
      <c r="FF5" s="134" t="s">
        <v>228</v>
      </c>
      <c r="FG5" s="134" t="s">
        <v>229</v>
      </c>
      <c r="FH5" s="134" t="s">
        <v>230</v>
      </c>
      <c r="FI5" s="134" t="s">
        <v>231</v>
      </c>
      <c r="FJ5" s="134" t="s">
        <v>232</v>
      </c>
      <c r="FK5" s="134" t="s">
        <v>233</v>
      </c>
      <c r="FL5" s="134" t="s">
        <v>234</v>
      </c>
      <c r="FM5" s="134" t="s">
        <v>235</v>
      </c>
      <c r="FN5" s="134" t="s">
        <v>236</v>
      </c>
      <c r="FO5" s="134" t="s">
        <v>237</v>
      </c>
      <c r="FP5" s="134" t="s">
        <v>238</v>
      </c>
      <c r="FQ5" s="134" t="s">
        <v>239</v>
      </c>
      <c r="FR5" s="134" t="s">
        <v>240</v>
      </c>
      <c r="FS5" s="134" t="s">
        <v>241</v>
      </c>
      <c r="FT5" s="134" t="s">
        <v>242</v>
      </c>
    </row>
    <row r="6" spans="1:179" s="68" customFormat="1" ht="15" thickTop="1" thickBot="1" x14ac:dyDescent="0.2">
      <c r="A6" s="69"/>
      <c r="B6" s="70"/>
      <c r="C6" s="71" t="b">
        <f>AND(C4=C5)</f>
        <v>1</v>
      </c>
      <c r="D6" s="71" t="b">
        <f t="shared" ref="D6:BO6" si="0">AND(D4=D5)</f>
        <v>1</v>
      </c>
      <c r="E6" s="71" t="b">
        <f t="shared" si="0"/>
        <v>1</v>
      </c>
      <c r="F6" s="71" t="b">
        <f t="shared" si="0"/>
        <v>1</v>
      </c>
      <c r="G6" s="71" t="b">
        <f t="shared" si="0"/>
        <v>1</v>
      </c>
      <c r="H6" s="71" t="b">
        <f t="shared" si="0"/>
        <v>1</v>
      </c>
      <c r="I6" s="71" t="b">
        <f t="shared" si="0"/>
        <v>1</v>
      </c>
      <c r="J6" s="71" t="b">
        <f t="shared" si="0"/>
        <v>1</v>
      </c>
      <c r="K6" s="71" t="b">
        <f t="shared" si="0"/>
        <v>1</v>
      </c>
      <c r="L6" s="71" t="b">
        <f t="shared" si="0"/>
        <v>1</v>
      </c>
      <c r="M6" s="71" t="b">
        <f t="shared" si="0"/>
        <v>1</v>
      </c>
      <c r="N6" s="71" t="b">
        <f t="shared" si="0"/>
        <v>1</v>
      </c>
      <c r="O6" s="71" t="b">
        <f t="shared" si="0"/>
        <v>1</v>
      </c>
      <c r="P6" s="71" t="b">
        <f t="shared" si="0"/>
        <v>1</v>
      </c>
      <c r="Q6" s="71" t="b">
        <f t="shared" si="0"/>
        <v>1</v>
      </c>
      <c r="R6" s="71" t="b">
        <f t="shared" si="0"/>
        <v>1</v>
      </c>
      <c r="S6" s="71" t="b">
        <f t="shared" si="0"/>
        <v>1</v>
      </c>
      <c r="T6" s="71" t="b">
        <f t="shared" si="0"/>
        <v>1</v>
      </c>
      <c r="U6" s="71" t="b">
        <f t="shared" si="0"/>
        <v>1</v>
      </c>
      <c r="V6" s="71" t="b">
        <f t="shared" si="0"/>
        <v>1</v>
      </c>
      <c r="W6" s="71" t="b">
        <f t="shared" si="0"/>
        <v>1</v>
      </c>
      <c r="X6" s="71" t="b">
        <f t="shared" si="0"/>
        <v>1</v>
      </c>
      <c r="Y6" s="71" t="b">
        <f t="shared" si="0"/>
        <v>1</v>
      </c>
      <c r="Z6" s="71" t="b">
        <f t="shared" si="0"/>
        <v>1</v>
      </c>
      <c r="AA6" s="71" t="b">
        <f t="shared" si="0"/>
        <v>1</v>
      </c>
      <c r="AB6" s="71" t="b">
        <f t="shared" si="0"/>
        <v>1</v>
      </c>
      <c r="AC6" s="71" t="b">
        <f t="shared" si="0"/>
        <v>1</v>
      </c>
      <c r="AD6" s="71" t="b">
        <f t="shared" si="0"/>
        <v>1</v>
      </c>
      <c r="AE6" s="71" t="b">
        <f t="shared" si="0"/>
        <v>1</v>
      </c>
      <c r="AF6" s="71" t="b">
        <f t="shared" si="0"/>
        <v>1</v>
      </c>
      <c r="AG6" s="71" t="b">
        <f t="shared" si="0"/>
        <v>1</v>
      </c>
      <c r="AH6" s="71" t="b">
        <f t="shared" si="0"/>
        <v>1</v>
      </c>
      <c r="AI6" s="71" t="b">
        <f t="shared" si="0"/>
        <v>0</v>
      </c>
      <c r="AJ6" s="71" t="b">
        <f t="shared" si="0"/>
        <v>1</v>
      </c>
      <c r="AK6" s="71" t="b">
        <f t="shared" si="0"/>
        <v>1</v>
      </c>
      <c r="AL6" s="71" t="b">
        <f t="shared" si="0"/>
        <v>1</v>
      </c>
      <c r="AM6" s="71" t="b">
        <f t="shared" si="0"/>
        <v>1</v>
      </c>
      <c r="AN6" s="71" t="b">
        <f t="shared" si="0"/>
        <v>1</v>
      </c>
      <c r="AO6" s="71" t="b">
        <f t="shared" si="0"/>
        <v>1</v>
      </c>
      <c r="AP6" s="71" t="b">
        <f t="shared" si="0"/>
        <v>1</v>
      </c>
      <c r="AQ6" s="71" t="b">
        <f t="shared" si="0"/>
        <v>1</v>
      </c>
      <c r="AR6" s="71" t="b">
        <f t="shared" si="0"/>
        <v>1</v>
      </c>
      <c r="AS6" s="71" t="b">
        <f t="shared" si="0"/>
        <v>1</v>
      </c>
      <c r="AT6" s="71" t="b">
        <f t="shared" si="0"/>
        <v>0</v>
      </c>
      <c r="AU6" s="71" t="b">
        <f t="shared" si="0"/>
        <v>1</v>
      </c>
      <c r="AV6" s="71" t="b">
        <f t="shared" si="0"/>
        <v>1</v>
      </c>
      <c r="AW6" s="71" t="b">
        <f t="shared" si="0"/>
        <v>1</v>
      </c>
      <c r="AX6" s="71" t="b">
        <f t="shared" si="0"/>
        <v>1</v>
      </c>
      <c r="AY6" s="71" t="b">
        <f t="shared" si="0"/>
        <v>1</v>
      </c>
      <c r="AZ6" s="71" t="b">
        <f t="shared" si="0"/>
        <v>1</v>
      </c>
      <c r="BA6" s="71" t="b">
        <f t="shared" si="0"/>
        <v>1</v>
      </c>
      <c r="BB6" s="71" t="b">
        <f t="shared" si="0"/>
        <v>1</v>
      </c>
      <c r="BC6" s="71" t="b">
        <f t="shared" si="0"/>
        <v>1</v>
      </c>
      <c r="BD6" s="71" t="b">
        <f t="shared" si="0"/>
        <v>1</v>
      </c>
      <c r="BE6" s="71" t="b">
        <f t="shared" si="0"/>
        <v>1</v>
      </c>
      <c r="BF6" s="71" t="b">
        <f t="shared" si="0"/>
        <v>1</v>
      </c>
      <c r="BG6" s="71" t="b">
        <f t="shared" si="0"/>
        <v>1</v>
      </c>
      <c r="BH6" s="71" t="b">
        <f t="shared" si="0"/>
        <v>1</v>
      </c>
      <c r="BI6" s="71" t="b">
        <f t="shared" si="0"/>
        <v>1</v>
      </c>
      <c r="BJ6" s="71" t="b">
        <f t="shared" si="0"/>
        <v>1</v>
      </c>
      <c r="BK6" s="71" t="b">
        <f t="shared" si="0"/>
        <v>0</v>
      </c>
      <c r="BL6" s="71" t="b">
        <f t="shared" si="0"/>
        <v>1</v>
      </c>
      <c r="BM6" s="71" t="b">
        <f t="shared" si="0"/>
        <v>1</v>
      </c>
      <c r="BN6" s="71" t="b">
        <f t="shared" si="0"/>
        <v>1</v>
      </c>
      <c r="BO6" s="71" t="b">
        <f t="shared" si="0"/>
        <v>1</v>
      </c>
      <c r="BP6" s="71" t="b">
        <f t="shared" ref="BP6:EB6" si="1">AND(BP4=BP5)</f>
        <v>1</v>
      </c>
      <c r="BQ6" s="71" t="b">
        <f t="shared" si="1"/>
        <v>1</v>
      </c>
      <c r="BR6" s="71" t="b">
        <f t="shared" si="1"/>
        <v>1</v>
      </c>
      <c r="BS6" s="71" t="b">
        <f t="shared" si="1"/>
        <v>1</v>
      </c>
      <c r="BT6" s="71" t="b">
        <f t="shared" si="1"/>
        <v>1</v>
      </c>
      <c r="BU6" s="71" t="b">
        <f t="shared" si="1"/>
        <v>1</v>
      </c>
      <c r="BV6" s="71" t="b">
        <f t="shared" si="1"/>
        <v>1</v>
      </c>
      <c r="BW6" s="71" t="b">
        <f t="shared" si="1"/>
        <v>1</v>
      </c>
      <c r="BX6" s="71" t="b">
        <f t="shared" si="1"/>
        <v>1</v>
      </c>
      <c r="BY6" s="71" t="b">
        <f t="shared" si="1"/>
        <v>1</v>
      </c>
      <c r="BZ6" s="71" t="b">
        <f t="shared" si="1"/>
        <v>1</v>
      </c>
      <c r="CA6" s="71" t="b">
        <f t="shared" si="1"/>
        <v>1</v>
      </c>
      <c r="CB6" s="71" t="b">
        <f t="shared" si="1"/>
        <v>1</v>
      </c>
      <c r="CC6" s="71" t="b">
        <f t="shared" si="1"/>
        <v>1</v>
      </c>
      <c r="CD6" s="71" t="b">
        <f t="shared" si="1"/>
        <v>1</v>
      </c>
      <c r="CE6" s="71" t="b">
        <f t="shared" si="1"/>
        <v>1</v>
      </c>
      <c r="CF6" s="71" t="b">
        <f t="shared" si="1"/>
        <v>1</v>
      </c>
      <c r="CG6" s="71" t="b">
        <f t="shared" si="1"/>
        <v>1</v>
      </c>
      <c r="CH6" s="71" t="b">
        <f t="shared" si="1"/>
        <v>1</v>
      </c>
      <c r="CI6" s="71" t="b">
        <f t="shared" si="1"/>
        <v>0</v>
      </c>
      <c r="CJ6" s="71" t="b">
        <f t="shared" si="1"/>
        <v>1</v>
      </c>
      <c r="CK6" s="71" t="b">
        <f t="shared" si="1"/>
        <v>1</v>
      </c>
      <c r="CL6" s="71" t="b">
        <f t="shared" si="1"/>
        <v>1</v>
      </c>
      <c r="CM6" s="71" t="b">
        <f t="shared" si="1"/>
        <v>1</v>
      </c>
      <c r="CN6" s="71" t="b">
        <f t="shared" si="1"/>
        <v>1</v>
      </c>
      <c r="CO6" s="71"/>
      <c r="CP6" s="71" t="b">
        <f t="shared" si="1"/>
        <v>1</v>
      </c>
      <c r="CQ6" s="71" t="b">
        <f t="shared" si="1"/>
        <v>1</v>
      </c>
      <c r="CR6" s="71" t="b">
        <f t="shared" si="1"/>
        <v>1</v>
      </c>
      <c r="CS6" s="71" t="b">
        <f t="shared" si="1"/>
        <v>1</v>
      </c>
      <c r="CT6" s="71" t="b">
        <f t="shared" si="1"/>
        <v>1</v>
      </c>
      <c r="CU6" s="71" t="b">
        <f t="shared" si="1"/>
        <v>1</v>
      </c>
      <c r="CV6" s="71" t="b">
        <f t="shared" si="1"/>
        <v>1</v>
      </c>
      <c r="CW6" s="71" t="b">
        <f t="shared" si="1"/>
        <v>1</v>
      </c>
      <c r="CX6" s="71" t="b">
        <f t="shared" si="1"/>
        <v>1</v>
      </c>
      <c r="CY6" s="71" t="b">
        <f t="shared" si="1"/>
        <v>1</v>
      </c>
      <c r="CZ6" s="71" t="b">
        <f t="shared" si="1"/>
        <v>1</v>
      </c>
      <c r="DA6" s="71" t="b">
        <f t="shared" si="1"/>
        <v>1</v>
      </c>
      <c r="DB6" s="71" t="b">
        <f t="shared" si="1"/>
        <v>1</v>
      </c>
      <c r="DC6" s="71" t="b">
        <f t="shared" si="1"/>
        <v>1</v>
      </c>
      <c r="DD6" s="71" t="b">
        <f t="shared" si="1"/>
        <v>1</v>
      </c>
      <c r="DE6" s="71" t="b">
        <f t="shared" si="1"/>
        <v>1</v>
      </c>
      <c r="DF6" s="71" t="b">
        <f t="shared" si="1"/>
        <v>1</v>
      </c>
      <c r="DG6" s="71" t="b">
        <f t="shared" si="1"/>
        <v>1</v>
      </c>
      <c r="DH6" s="71" t="b">
        <f t="shared" si="1"/>
        <v>1</v>
      </c>
      <c r="DI6" s="71" t="b">
        <f t="shared" si="1"/>
        <v>1</v>
      </c>
      <c r="DJ6" s="71" t="b">
        <f t="shared" si="1"/>
        <v>1</v>
      </c>
      <c r="DK6" s="71" t="b">
        <f t="shared" si="1"/>
        <v>1</v>
      </c>
      <c r="DL6" s="71" t="b">
        <f t="shared" si="1"/>
        <v>1</v>
      </c>
      <c r="DM6" s="71" t="b">
        <f t="shared" si="1"/>
        <v>1</v>
      </c>
      <c r="DN6" s="71" t="b">
        <f t="shared" si="1"/>
        <v>1</v>
      </c>
      <c r="DO6" s="71" t="b">
        <f t="shared" si="1"/>
        <v>1</v>
      </c>
      <c r="DP6" s="71" t="b">
        <f t="shared" si="1"/>
        <v>1</v>
      </c>
      <c r="DQ6" s="71" t="b">
        <f t="shared" si="1"/>
        <v>1</v>
      </c>
      <c r="DR6" s="71" t="b">
        <f t="shared" si="1"/>
        <v>1</v>
      </c>
      <c r="DS6" s="71" t="b">
        <f t="shared" si="1"/>
        <v>1</v>
      </c>
      <c r="DT6" s="71" t="b">
        <f t="shared" si="1"/>
        <v>1</v>
      </c>
      <c r="DU6" s="71" t="b">
        <f t="shared" si="1"/>
        <v>1</v>
      </c>
      <c r="DV6" s="71" t="b">
        <f t="shared" si="1"/>
        <v>1</v>
      </c>
      <c r="DW6" s="71" t="b">
        <f t="shared" si="1"/>
        <v>1</v>
      </c>
      <c r="DX6" s="71" t="b">
        <f t="shared" si="1"/>
        <v>1</v>
      </c>
      <c r="DY6" s="71" t="b">
        <f t="shared" si="1"/>
        <v>1</v>
      </c>
      <c r="DZ6" s="71" t="b">
        <f t="shared" si="1"/>
        <v>1</v>
      </c>
      <c r="EA6" s="71" t="b">
        <f t="shared" si="1"/>
        <v>1</v>
      </c>
      <c r="EB6" s="71" t="b">
        <f t="shared" si="1"/>
        <v>1</v>
      </c>
      <c r="EC6" s="71" t="b">
        <f t="shared" ref="EC6:FT6" si="2">AND(EC4=EC5)</f>
        <v>1</v>
      </c>
      <c r="ED6" s="71" t="b">
        <f t="shared" si="2"/>
        <v>1</v>
      </c>
      <c r="EE6" s="71" t="b">
        <f t="shared" si="2"/>
        <v>1</v>
      </c>
      <c r="EF6" s="71" t="b">
        <f t="shared" si="2"/>
        <v>1</v>
      </c>
      <c r="EG6" s="71" t="b">
        <f t="shared" si="2"/>
        <v>1</v>
      </c>
      <c r="EH6" s="71" t="b">
        <f t="shared" si="2"/>
        <v>1</v>
      </c>
      <c r="EI6" s="71" t="b">
        <f t="shared" si="2"/>
        <v>1</v>
      </c>
      <c r="EJ6" s="71" t="b">
        <f t="shared" si="2"/>
        <v>1</v>
      </c>
      <c r="EK6" s="71" t="b">
        <f t="shared" si="2"/>
        <v>1</v>
      </c>
      <c r="EL6" s="71" t="b">
        <f t="shared" si="2"/>
        <v>1</v>
      </c>
      <c r="EM6" s="71" t="b">
        <f t="shared" si="2"/>
        <v>1</v>
      </c>
      <c r="EN6" s="71" t="b">
        <f t="shared" si="2"/>
        <v>1</v>
      </c>
      <c r="EO6" s="71" t="b">
        <f t="shared" si="2"/>
        <v>1</v>
      </c>
      <c r="EP6" s="71" t="b">
        <f t="shared" si="2"/>
        <v>1</v>
      </c>
      <c r="EQ6" s="71" t="b">
        <f t="shared" si="2"/>
        <v>1</v>
      </c>
      <c r="ER6" s="71" t="b">
        <f t="shared" si="2"/>
        <v>1</v>
      </c>
      <c r="ES6" s="71" t="b">
        <f t="shared" si="2"/>
        <v>1</v>
      </c>
      <c r="ET6" s="71" t="b">
        <f t="shared" si="2"/>
        <v>1</v>
      </c>
      <c r="EU6" s="71" t="b">
        <f t="shared" si="2"/>
        <v>1</v>
      </c>
      <c r="EV6" s="71" t="b">
        <f t="shared" si="2"/>
        <v>1</v>
      </c>
      <c r="EW6" s="71" t="b">
        <f t="shared" si="2"/>
        <v>1</v>
      </c>
      <c r="EX6" s="71" t="b">
        <f t="shared" si="2"/>
        <v>1</v>
      </c>
      <c r="EY6" s="71" t="b">
        <f t="shared" si="2"/>
        <v>1</v>
      </c>
      <c r="EZ6" s="71" t="b">
        <f t="shared" si="2"/>
        <v>1</v>
      </c>
      <c r="FA6" s="71" t="b">
        <f t="shared" si="2"/>
        <v>1</v>
      </c>
      <c r="FB6" s="71" t="b">
        <f t="shared" si="2"/>
        <v>1</v>
      </c>
      <c r="FC6" s="71" t="b">
        <f t="shared" si="2"/>
        <v>1</v>
      </c>
      <c r="FD6" s="71" t="b">
        <f t="shared" si="2"/>
        <v>1</v>
      </c>
      <c r="FE6" s="71" t="b">
        <f t="shared" si="2"/>
        <v>1</v>
      </c>
      <c r="FF6" s="71" t="b">
        <f t="shared" si="2"/>
        <v>1</v>
      </c>
      <c r="FG6" s="71" t="b">
        <f t="shared" si="2"/>
        <v>1</v>
      </c>
      <c r="FH6" s="71" t="b">
        <f t="shared" si="2"/>
        <v>1</v>
      </c>
      <c r="FI6" s="71" t="b">
        <f t="shared" si="2"/>
        <v>1</v>
      </c>
      <c r="FJ6" s="71" t="b">
        <f t="shared" si="2"/>
        <v>1</v>
      </c>
      <c r="FK6" s="71" t="b">
        <f t="shared" si="2"/>
        <v>1</v>
      </c>
      <c r="FL6" s="71" t="b">
        <f t="shared" si="2"/>
        <v>1</v>
      </c>
      <c r="FM6" s="71" t="b">
        <f t="shared" si="2"/>
        <v>1</v>
      </c>
      <c r="FN6" s="71" t="b">
        <f t="shared" si="2"/>
        <v>1</v>
      </c>
      <c r="FO6" s="71" t="b">
        <f t="shared" si="2"/>
        <v>1</v>
      </c>
      <c r="FP6" s="71" t="b">
        <f t="shared" si="2"/>
        <v>1</v>
      </c>
      <c r="FQ6" s="71" t="b">
        <f t="shared" si="2"/>
        <v>1</v>
      </c>
      <c r="FR6" s="71" t="b">
        <f t="shared" si="2"/>
        <v>1</v>
      </c>
      <c r="FS6" s="71" t="b">
        <f t="shared" si="2"/>
        <v>1</v>
      </c>
      <c r="FT6" s="71" t="b">
        <f t="shared" si="2"/>
        <v>1</v>
      </c>
      <c r="FU6" s="71"/>
      <c r="FV6" s="71"/>
      <c r="FW6" s="71"/>
    </row>
    <row r="7" spans="1:179" s="76" customFormat="1" ht="12.75" thickTop="1" x14ac:dyDescent="0.15">
      <c r="A7" s="187">
        <v>12025</v>
      </c>
      <c r="B7" s="186" t="s">
        <v>446</v>
      </c>
      <c r="C7" s="119">
        <v>94.462333144658572</v>
      </c>
      <c r="D7" s="124">
        <v>2351.8122148793168</v>
      </c>
      <c r="E7" s="119">
        <v>291.25886052936391</v>
      </c>
      <c r="F7" s="123">
        <v>403645</v>
      </c>
      <c r="G7" s="119">
        <v>308.76815492200109</v>
      </c>
      <c r="H7" s="122">
        <v>76.654115115653582</v>
      </c>
      <c r="I7" s="122">
        <v>124.79827864443249</v>
      </c>
      <c r="J7" s="121">
        <v>29.8</v>
      </c>
      <c r="K7" s="120">
        <v>3.73</v>
      </c>
      <c r="L7" s="119">
        <v>75.858213075997483</v>
      </c>
      <c r="M7" s="119">
        <v>11.48772696118192</v>
      </c>
      <c r="N7" s="106">
        <v>77.493974277756749</v>
      </c>
      <c r="O7" s="106">
        <v>19.038589658176601</v>
      </c>
      <c r="P7" s="105">
        <v>16.646848989298455</v>
      </c>
      <c r="Q7" s="105" t="s">
        <v>11</v>
      </c>
      <c r="R7" s="105">
        <v>1.5720081135902637</v>
      </c>
      <c r="S7" s="107" t="s">
        <v>9</v>
      </c>
      <c r="T7" s="83">
        <v>32.727272727272727</v>
      </c>
      <c r="U7" s="82">
        <v>48</v>
      </c>
      <c r="V7" s="82">
        <v>0</v>
      </c>
      <c r="W7" s="75">
        <v>17.04567925647617</v>
      </c>
      <c r="X7" s="79">
        <v>73.522738482785826</v>
      </c>
      <c r="Y7" s="75">
        <v>94.545454545454547</v>
      </c>
      <c r="Z7" s="75">
        <v>54.54545454545454</v>
      </c>
      <c r="AA7" s="75">
        <v>4.9149338374291114</v>
      </c>
      <c r="AB7" s="106">
        <v>83.242886130904623</v>
      </c>
      <c r="AC7" s="106">
        <v>9.6267283280638019</v>
      </c>
      <c r="AD7" s="106">
        <v>4.0111368033599168</v>
      </c>
      <c r="AE7" s="106">
        <v>97.97794117647058</v>
      </c>
      <c r="AF7" s="83">
        <v>95.3</v>
      </c>
      <c r="AG7" s="83">
        <v>95.1</v>
      </c>
      <c r="AH7" s="109">
        <v>120</v>
      </c>
      <c r="AI7" s="83">
        <v>76.3</v>
      </c>
      <c r="AJ7" s="84">
        <v>4.613544964330088E-2</v>
      </c>
      <c r="AK7" s="84">
        <v>0.1153386241082522</v>
      </c>
      <c r="AL7" s="75">
        <v>0.49480269742440197</v>
      </c>
      <c r="AM7" s="108">
        <v>78340.454027664775</v>
      </c>
      <c r="AN7" s="107">
        <v>196946.93906093907</v>
      </c>
      <c r="AO7" s="107">
        <v>263832.73454063607</v>
      </c>
      <c r="AP7" s="75">
        <v>15.34092876683866</v>
      </c>
      <c r="AQ7" s="75">
        <v>4.8943218940102273</v>
      </c>
      <c r="AR7" s="75">
        <v>46.3</v>
      </c>
      <c r="AS7" s="75">
        <v>6.4061955295325994</v>
      </c>
      <c r="AT7" s="75">
        <v>271.39178252671746</v>
      </c>
      <c r="AU7" s="75">
        <v>1.8742526417590988</v>
      </c>
      <c r="AV7" s="75">
        <v>2.2491031701109181</v>
      </c>
      <c r="AW7" s="82">
        <v>13019.09090909091</v>
      </c>
      <c r="AX7" s="82">
        <v>2045.8571428571429</v>
      </c>
      <c r="AY7" s="75" t="s">
        <v>11</v>
      </c>
      <c r="AZ7" s="106">
        <v>412.25</v>
      </c>
      <c r="BA7" s="75">
        <v>0.18494000517293729</v>
      </c>
      <c r="BB7" s="75" t="s">
        <v>11</v>
      </c>
      <c r="BC7" s="75">
        <v>319.64629104144723</v>
      </c>
      <c r="BD7" s="75">
        <v>5.0663522920235557</v>
      </c>
      <c r="BE7" s="106">
        <v>1.0396975425330812</v>
      </c>
      <c r="BF7" s="75" t="s">
        <v>11</v>
      </c>
      <c r="BG7" s="75" t="s">
        <v>11</v>
      </c>
      <c r="BH7" s="75">
        <v>0</v>
      </c>
      <c r="BI7" s="88">
        <v>89.5</v>
      </c>
      <c r="BJ7" s="106">
        <v>0.91157702825888787</v>
      </c>
      <c r="BK7" s="55">
        <v>0.12449424214130096</v>
      </c>
      <c r="BL7" s="83">
        <v>82.1</v>
      </c>
      <c r="BM7" s="83">
        <v>85.8</v>
      </c>
      <c r="BN7" s="75">
        <v>1.6184251478369125</v>
      </c>
      <c r="BO7" s="75" t="s">
        <v>11</v>
      </c>
      <c r="BP7" s="82" t="s">
        <v>11</v>
      </c>
      <c r="BQ7" s="75">
        <v>1.9154861998777986</v>
      </c>
      <c r="BR7" s="75">
        <v>14.015661255074539</v>
      </c>
      <c r="BS7" s="75">
        <v>8.2916936871422529</v>
      </c>
      <c r="BT7" s="75">
        <v>748.90637358353354</v>
      </c>
      <c r="BU7" s="75" t="s">
        <v>11</v>
      </c>
      <c r="BV7" s="106">
        <v>1055.1742492681042</v>
      </c>
      <c r="BW7" s="106">
        <v>1364.8007856867075</v>
      </c>
      <c r="BX7" s="75">
        <v>1.1245515850554593</v>
      </c>
      <c r="BY7" s="84">
        <v>7.3230799218811496E-2</v>
      </c>
      <c r="BZ7" s="75">
        <v>1.8742526417590988</v>
      </c>
      <c r="CA7" s="84">
        <v>0.30621539661060154</v>
      </c>
      <c r="CB7" s="75">
        <v>0.3748505283518197</v>
      </c>
      <c r="CC7" s="84">
        <v>0.11695336484576775</v>
      </c>
      <c r="CD7" s="75">
        <v>1.1245515850554593</v>
      </c>
      <c r="CE7" s="75">
        <v>8.8965899847435832</v>
      </c>
      <c r="CF7" s="83">
        <v>28.4</v>
      </c>
      <c r="CG7" s="105">
        <v>3.8095238095238098</v>
      </c>
      <c r="CH7" s="105">
        <v>8.4211996368968638</v>
      </c>
      <c r="CI7" s="105">
        <v>1.6175621028307337</v>
      </c>
      <c r="CJ7" s="75">
        <v>350.09914796474908</v>
      </c>
      <c r="CK7" s="56">
        <v>297.91620591289222</v>
      </c>
      <c r="CL7" s="75">
        <v>15.1</v>
      </c>
      <c r="CM7" s="75">
        <v>990.12915860074747</v>
      </c>
      <c r="CN7" s="88">
        <v>100</v>
      </c>
      <c r="CO7" s="88" t="s">
        <v>721</v>
      </c>
      <c r="CP7" s="83">
        <v>99.9</v>
      </c>
      <c r="CQ7" s="83">
        <v>90.2</v>
      </c>
      <c r="CR7" s="75">
        <v>90.2</v>
      </c>
      <c r="CS7" s="87">
        <v>47.4</v>
      </c>
      <c r="CT7" s="75">
        <v>5.6979261224774804</v>
      </c>
      <c r="CU7" s="75">
        <v>15.342105263157896</v>
      </c>
      <c r="CV7" s="87">
        <v>3.4215487745269182</v>
      </c>
      <c r="CW7" s="75">
        <v>55.970992191464632</v>
      </c>
      <c r="CX7" s="86">
        <v>50.582330295794549</v>
      </c>
      <c r="CY7" s="75">
        <v>0.91</v>
      </c>
      <c r="CZ7" s="75">
        <v>31.7</v>
      </c>
      <c r="DA7" s="75">
        <v>54.427911930255377</v>
      </c>
      <c r="DB7" s="75">
        <v>5.2969048158090493</v>
      </c>
      <c r="DC7" s="75">
        <v>1.5297537606879257</v>
      </c>
      <c r="DD7" s="75">
        <v>1.0744678059623725</v>
      </c>
      <c r="DE7" s="75">
        <v>2.4627679712714556</v>
      </c>
      <c r="DF7" s="75">
        <v>7.6094657255419405</v>
      </c>
      <c r="DG7" s="78" t="s">
        <v>11</v>
      </c>
      <c r="DH7" s="78">
        <v>612.47349823321554</v>
      </c>
      <c r="DI7" s="75" t="s">
        <v>11</v>
      </c>
      <c r="DJ7" s="75" t="s">
        <v>11</v>
      </c>
      <c r="DK7" s="75">
        <v>0.55210489993098688</v>
      </c>
      <c r="DL7" s="75">
        <v>57.452574525745263</v>
      </c>
      <c r="DM7" s="85">
        <v>87</v>
      </c>
      <c r="DN7" s="85">
        <v>1</v>
      </c>
      <c r="DO7" s="75">
        <v>18.542356235451113</v>
      </c>
      <c r="DP7" s="75">
        <v>30.010533299846685</v>
      </c>
      <c r="DQ7" s="75" t="s">
        <v>11</v>
      </c>
      <c r="DR7" s="75">
        <v>99.181073703366692</v>
      </c>
      <c r="DS7" s="75">
        <v>5415.0070788107596</v>
      </c>
      <c r="DT7" s="81">
        <v>6.2520284424512438</v>
      </c>
      <c r="DU7" s="81">
        <v>22.8</v>
      </c>
      <c r="DV7" s="75" t="s">
        <v>11</v>
      </c>
      <c r="DW7" s="84">
        <v>6.6422260698888791E-2</v>
      </c>
      <c r="DX7" s="75">
        <v>60.493827160493829</v>
      </c>
      <c r="DY7" s="83">
        <v>128.89985118434024</v>
      </c>
      <c r="DZ7" s="75">
        <v>0.98470078905104397</v>
      </c>
      <c r="EA7" s="75">
        <v>164.42073860034614</v>
      </c>
      <c r="EB7" s="82">
        <v>0</v>
      </c>
      <c r="EC7" s="81">
        <v>1.6451618328268376</v>
      </c>
      <c r="ED7" s="81">
        <v>71.872495542453848</v>
      </c>
      <c r="EE7" s="75">
        <v>76.155001459962847</v>
      </c>
      <c r="EF7" s="75">
        <v>37.94505569602952</v>
      </c>
      <c r="EG7" s="75">
        <v>71.964011212587025</v>
      </c>
      <c r="EH7" s="75">
        <v>279.48467285804065</v>
      </c>
      <c r="EI7" s="75">
        <v>69.599999999999994</v>
      </c>
      <c r="EJ7" s="75">
        <v>54.5</v>
      </c>
      <c r="EK7" s="75">
        <v>34.799999999999997</v>
      </c>
      <c r="EL7" s="75">
        <v>49.5</v>
      </c>
      <c r="EM7" s="75">
        <v>25</v>
      </c>
      <c r="EN7" s="80">
        <v>56.4</v>
      </c>
      <c r="EO7" s="79">
        <v>-3.1974750068410223</v>
      </c>
      <c r="EP7" s="55">
        <v>1.0279307764898733</v>
      </c>
      <c r="EQ7" s="78">
        <v>0.46700000000000003</v>
      </c>
      <c r="ER7" s="75">
        <v>87.2</v>
      </c>
      <c r="ES7" s="75">
        <v>7.7</v>
      </c>
      <c r="ET7" s="75">
        <v>3.3</v>
      </c>
      <c r="EU7" s="75">
        <v>549.52247416342732</v>
      </c>
      <c r="EV7" s="77">
        <v>34.5</v>
      </c>
      <c r="EW7" s="75">
        <v>54.3</v>
      </c>
      <c r="EX7" s="75" t="s">
        <v>9</v>
      </c>
      <c r="EY7" s="75" t="s">
        <v>9</v>
      </c>
      <c r="EZ7" s="75">
        <v>67.3</v>
      </c>
      <c r="FA7" s="75">
        <v>12.609971773755216</v>
      </c>
      <c r="FB7" s="75">
        <v>26.7</v>
      </c>
      <c r="FC7" s="75">
        <v>17.156195292744602</v>
      </c>
      <c r="FD7" s="75">
        <v>73.949927581212492</v>
      </c>
      <c r="FE7" s="75">
        <v>79.630709426627803</v>
      </c>
      <c r="FF7" s="75">
        <v>73.772630892187237</v>
      </c>
      <c r="FG7" s="75">
        <v>73.607973421926914</v>
      </c>
      <c r="FH7" s="75">
        <v>75.271768968925002</v>
      </c>
      <c r="FI7" s="75">
        <v>77.063050533147887</v>
      </c>
      <c r="FJ7" s="75">
        <v>73.921028466483008</v>
      </c>
      <c r="FK7" s="75">
        <v>65.561555075593958</v>
      </c>
      <c r="FL7" s="75">
        <v>49.780123131046615</v>
      </c>
      <c r="FM7" s="75">
        <v>29.539563957920418</v>
      </c>
      <c r="FN7" s="75">
        <v>15.444497837578087</v>
      </c>
      <c r="FO7" s="75">
        <v>7.6760190577024883</v>
      </c>
      <c r="FP7" s="75">
        <v>3.7772397094430992</v>
      </c>
      <c r="FQ7" s="75">
        <v>1.9151698766500758</v>
      </c>
      <c r="FR7" s="75">
        <v>1.25</v>
      </c>
      <c r="FS7" s="75">
        <v>3.0287922690827034</v>
      </c>
      <c r="FT7" s="75">
        <v>0.18231540565177759</v>
      </c>
    </row>
    <row r="8" spans="1:179" s="76" customFormat="1" x14ac:dyDescent="0.15">
      <c r="A8" s="136">
        <v>12041</v>
      </c>
      <c r="B8" s="158" t="s">
        <v>445</v>
      </c>
      <c r="C8" s="75">
        <v>82.623469720243918</v>
      </c>
      <c r="D8" s="55">
        <v>2082.4605502024856</v>
      </c>
      <c r="E8" s="75">
        <v>372.38746916166269</v>
      </c>
      <c r="F8" s="107">
        <v>405333</v>
      </c>
      <c r="G8" s="75">
        <v>310.22443890274315</v>
      </c>
      <c r="H8" s="111">
        <v>80.798004987531172</v>
      </c>
      <c r="I8" s="111">
        <v>169.57605985037407</v>
      </c>
      <c r="J8" s="83">
        <v>22.7</v>
      </c>
      <c r="K8" s="110">
        <v>5.4</v>
      </c>
      <c r="L8" s="75">
        <v>77.288853518105014</v>
      </c>
      <c r="M8" s="75">
        <v>8.5395285833744978</v>
      </c>
      <c r="N8" s="106">
        <v>79.699083206756242</v>
      </c>
      <c r="O8" s="106">
        <v>18.337816529078935</v>
      </c>
      <c r="P8" s="105">
        <v>20.158977300663771</v>
      </c>
      <c r="Q8" s="105">
        <v>1.5527950310559007</v>
      </c>
      <c r="R8" s="105">
        <v>2.6174256005736822</v>
      </c>
      <c r="S8" s="107">
        <v>15847</v>
      </c>
      <c r="T8" s="83">
        <v>41.53846153846154</v>
      </c>
      <c r="U8" s="82">
        <v>100</v>
      </c>
      <c r="V8" s="82">
        <v>40</v>
      </c>
      <c r="W8" s="75">
        <v>10.654303708887333</v>
      </c>
      <c r="X8" s="79">
        <v>58.563726845452038</v>
      </c>
      <c r="Y8" s="75">
        <v>100</v>
      </c>
      <c r="Z8" s="75">
        <v>103.07692307692307</v>
      </c>
      <c r="AA8" s="75">
        <v>4.6641186759085311</v>
      </c>
      <c r="AB8" s="106">
        <v>29.632309412615928</v>
      </c>
      <c r="AC8" s="106">
        <v>7.1696375715319345</v>
      </c>
      <c r="AD8" s="106">
        <v>3.3546010655791618</v>
      </c>
      <c r="AE8" s="106">
        <v>93.849462365591393</v>
      </c>
      <c r="AF8" s="83">
        <v>96.1</v>
      </c>
      <c r="AG8" s="83">
        <v>92.4</v>
      </c>
      <c r="AH8" s="109">
        <v>126</v>
      </c>
      <c r="AI8" s="83">
        <v>60.1</v>
      </c>
      <c r="AJ8" s="84">
        <v>1.8830272510197348E-2</v>
      </c>
      <c r="AK8" s="84">
        <v>0.10356649880608541</v>
      </c>
      <c r="AL8" s="75">
        <v>0.33165758972210585</v>
      </c>
      <c r="AM8" s="108">
        <v>100256.28966604557</v>
      </c>
      <c r="AN8" s="107">
        <v>194363.84930777422</v>
      </c>
      <c r="AO8" s="107">
        <v>267144.15296052629</v>
      </c>
      <c r="AP8" s="75">
        <v>12.140520873589654</v>
      </c>
      <c r="AQ8" s="75">
        <v>3.7043670056838001</v>
      </c>
      <c r="AR8" s="75">
        <v>38.9</v>
      </c>
      <c r="AS8" s="75">
        <v>5.969836614997905</v>
      </c>
      <c r="AT8" s="75">
        <v>221.97784294558488</v>
      </c>
      <c r="AU8" s="75">
        <v>2.0364939719778428</v>
      </c>
      <c r="AV8" s="75">
        <v>2.1819578271191173</v>
      </c>
      <c r="AW8" s="82">
        <v>12652.357142857143</v>
      </c>
      <c r="AX8" s="82">
        <v>2767.703125</v>
      </c>
      <c r="AY8" s="75">
        <v>2.2581901734854601</v>
      </c>
      <c r="AZ8" s="106">
        <v>261.2</v>
      </c>
      <c r="BA8" s="75">
        <v>2.0542521994134897</v>
      </c>
      <c r="BB8" s="75">
        <v>39.077476193560926</v>
      </c>
      <c r="BC8" s="75">
        <v>370.839151887539</v>
      </c>
      <c r="BD8" s="75">
        <v>6.8112577386770932</v>
      </c>
      <c r="BE8" s="106">
        <v>0</v>
      </c>
      <c r="BF8" s="75">
        <v>2.4616181900628362</v>
      </c>
      <c r="BG8" s="75">
        <v>22.850924918389552</v>
      </c>
      <c r="BH8" s="75">
        <v>0</v>
      </c>
      <c r="BI8" s="88">
        <v>87.2</v>
      </c>
      <c r="BJ8" s="106">
        <v>0.84633055253294642</v>
      </c>
      <c r="BK8" s="55">
        <v>4.2179854901299135E-2</v>
      </c>
      <c r="BL8" s="83">
        <v>100.6</v>
      </c>
      <c r="BM8" s="83">
        <v>113.1</v>
      </c>
      <c r="BN8" s="75">
        <v>0</v>
      </c>
      <c r="BO8" s="75">
        <v>0</v>
      </c>
      <c r="BP8" s="82">
        <v>23</v>
      </c>
      <c r="BQ8" s="75">
        <v>0.83787180561374108</v>
      </c>
      <c r="BR8" s="75">
        <v>8.9954848019364153</v>
      </c>
      <c r="BS8" s="75">
        <v>8.3205325140809006</v>
      </c>
      <c r="BT8" s="75">
        <v>957.31217707024166</v>
      </c>
      <c r="BU8" s="75">
        <v>2.5575455010938883</v>
      </c>
      <c r="BV8" s="106">
        <v>547.40957966764415</v>
      </c>
      <c r="BW8" s="106">
        <v>243.97197784294559</v>
      </c>
      <c r="BX8" s="75">
        <v>1.7455662616952941</v>
      </c>
      <c r="BY8" s="84">
        <v>6.9840106130428709E-2</v>
      </c>
      <c r="BZ8" s="75">
        <v>0.87278313084764703</v>
      </c>
      <c r="CA8" s="84">
        <v>0.22129998138062654</v>
      </c>
      <c r="CB8" s="75">
        <v>0.29092771028254899</v>
      </c>
      <c r="CC8" s="84">
        <v>9.8915421496066663E-2</v>
      </c>
      <c r="CD8" s="75">
        <v>1.7455662616952941</v>
      </c>
      <c r="CE8" s="75">
        <v>10.528673835125449</v>
      </c>
      <c r="CF8" s="83">
        <v>27.6</v>
      </c>
      <c r="CG8" s="105">
        <v>2.8947368421052633</v>
      </c>
      <c r="CH8" s="105">
        <v>3.2800212269876305</v>
      </c>
      <c r="CI8" s="105">
        <v>2.1739130434782608</v>
      </c>
      <c r="CJ8" s="75">
        <v>306.34978820462692</v>
      </c>
      <c r="CK8" s="56">
        <v>223.10373318437834</v>
      </c>
      <c r="CL8" s="75">
        <v>23.2</v>
      </c>
      <c r="CM8" s="75">
        <v>716.6227007146141</v>
      </c>
      <c r="CN8" s="88">
        <v>100</v>
      </c>
      <c r="CO8" s="88" t="s">
        <v>721</v>
      </c>
      <c r="CP8" s="83">
        <v>94.2</v>
      </c>
      <c r="CQ8" s="83">
        <v>85.8</v>
      </c>
      <c r="CR8" s="75">
        <v>96.8</v>
      </c>
      <c r="CS8" s="87">
        <v>51.9</v>
      </c>
      <c r="CT8" s="75">
        <v>3.4877747229482932</v>
      </c>
      <c r="CU8" s="75">
        <v>4.2039999999999997</v>
      </c>
      <c r="CV8" s="87">
        <v>3.1614662428796443</v>
      </c>
      <c r="CW8" s="75">
        <v>58.640259816332239</v>
      </c>
      <c r="CX8" s="86">
        <v>43.214402085369827</v>
      </c>
      <c r="CY8" s="75">
        <v>0.96</v>
      </c>
      <c r="CZ8" s="75">
        <v>29.564814278263896</v>
      </c>
      <c r="DA8" s="75">
        <v>55.470198308332556</v>
      </c>
      <c r="DB8" s="75">
        <v>4.8081608175809896</v>
      </c>
      <c r="DC8" s="75">
        <v>1.5853610994740026</v>
      </c>
      <c r="DD8" s="75">
        <v>1.3448918912628589</v>
      </c>
      <c r="DE8" s="75">
        <v>2.3826979472140764</v>
      </c>
      <c r="DF8" s="75">
        <v>5.9174696271470468</v>
      </c>
      <c r="DG8" s="78">
        <v>509.3223880597015</v>
      </c>
      <c r="DH8" s="78">
        <v>571.20710059171597</v>
      </c>
      <c r="DI8" s="75" t="s">
        <v>11</v>
      </c>
      <c r="DJ8" s="75" t="s">
        <v>11</v>
      </c>
      <c r="DK8" s="75">
        <v>35.983068316619885</v>
      </c>
      <c r="DL8" s="75">
        <v>79.175401816911247</v>
      </c>
      <c r="DM8" s="85">
        <v>852</v>
      </c>
      <c r="DN8" s="85">
        <v>5</v>
      </c>
      <c r="DO8" s="75">
        <v>16.088302378624959</v>
      </c>
      <c r="DP8" s="75">
        <v>15.128240934692549</v>
      </c>
      <c r="DQ8" s="75">
        <v>100</v>
      </c>
      <c r="DR8" s="75">
        <v>100</v>
      </c>
      <c r="DS8" s="75">
        <v>3972.4037487335363</v>
      </c>
      <c r="DT8" s="81">
        <v>10.560950164513281</v>
      </c>
      <c r="DU8" s="81">
        <v>21.1</v>
      </c>
      <c r="DV8" s="75">
        <v>100</v>
      </c>
      <c r="DW8" s="84">
        <v>1.0539665323138589E-2</v>
      </c>
      <c r="DX8" s="75">
        <v>56.106870229007633</v>
      </c>
      <c r="DY8" s="83">
        <v>24.059721640366799</v>
      </c>
      <c r="DZ8" s="75">
        <v>1.047574421479905</v>
      </c>
      <c r="EA8" s="75">
        <v>135.89910850184825</v>
      </c>
      <c r="EB8" s="82">
        <v>16949</v>
      </c>
      <c r="EC8" s="81">
        <v>3.69599965224835</v>
      </c>
      <c r="ED8" s="81">
        <v>75.470494433060225</v>
      </c>
      <c r="EE8" s="75">
        <v>71.544645337172781</v>
      </c>
      <c r="EF8" s="75">
        <v>48.636744137073116</v>
      </c>
      <c r="EG8" s="75">
        <v>85.021021021021028</v>
      </c>
      <c r="EH8" s="75">
        <v>127.07400653746056</v>
      </c>
      <c r="EI8" s="75">
        <v>80.2</v>
      </c>
      <c r="EJ8" s="75">
        <v>39.799999999999997</v>
      </c>
      <c r="EK8" s="75">
        <v>39.4</v>
      </c>
      <c r="EL8" s="75">
        <v>49.9</v>
      </c>
      <c r="EM8" s="75">
        <v>17.100000000000001</v>
      </c>
      <c r="EN8" s="80">
        <v>58.9</v>
      </c>
      <c r="EO8" s="79">
        <v>-0.65458734813573527</v>
      </c>
      <c r="EP8" s="55">
        <v>1.0062631586696309</v>
      </c>
      <c r="EQ8" s="78">
        <v>0.49210008731137789</v>
      </c>
      <c r="ER8" s="75">
        <v>92.3</v>
      </c>
      <c r="ES8" s="75">
        <v>7.1</v>
      </c>
      <c r="ET8" s="75">
        <v>1.2</v>
      </c>
      <c r="EU8" s="75">
        <v>530.99968288879575</v>
      </c>
      <c r="EV8" s="77">
        <v>37.1</v>
      </c>
      <c r="EW8" s="75">
        <v>55.9</v>
      </c>
      <c r="EX8" s="75" t="s">
        <v>9</v>
      </c>
      <c r="EY8" s="75" t="s">
        <v>9</v>
      </c>
      <c r="EZ8" s="75">
        <v>91.8</v>
      </c>
      <c r="FA8" s="75">
        <v>8.762742633710376</v>
      </c>
      <c r="FB8" s="75">
        <v>32.299999999999997</v>
      </c>
      <c r="FC8" s="75">
        <v>18.198307134220073</v>
      </c>
      <c r="FD8" s="75">
        <v>74.861309240767156</v>
      </c>
      <c r="FE8" s="75">
        <v>80.91569767441861</v>
      </c>
      <c r="FF8" s="75">
        <v>72.910456659115297</v>
      </c>
      <c r="FG8" s="75">
        <v>74.026872159652243</v>
      </c>
      <c r="FH8" s="75">
        <v>77.263920478476962</v>
      </c>
      <c r="FI8" s="75">
        <v>77.970116618075807</v>
      </c>
      <c r="FJ8" s="75">
        <v>75.075736711649682</v>
      </c>
      <c r="FK8" s="75">
        <v>67.490109890109892</v>
      </c>
      <c r="FL8" s="75">
        <v>48.156551332955189</v>
      </c>
      <c r="FM8" s="75">
        <v>28.287612252429572</v>
      </c>
      <c r="FN8" s="75">
        <v>14.115399312189531</v>
      </c>
      <c r="FO8" s="75">
        <v>6.1126684148657207</v>
      </c>
      <c r="FP8" s="75">
        <v>3.206521739130435</v>
      </c>
      <c r="FQ8" s="75">
        <v>1.3943674892211724</v>
      </c>
      <c r="FR8" s="75">
        <v>1.31</v>
      </c>
      <c r="FS8" s="75">
        <v>2.2896010799236608</v>
      </c>
      <c r="FT8" s="75">
        <v>0</v>
      </c>
    </row>
    <row r="9" spans="1:179" s="76" customFormat="1" x14ac:dyDescent="0.15">
      <c r="A9" s="136">
        <v>22012</v>
      </c>
      <c r="B9" s="154" t="s">
        <v>444</v>
      </c>
      <c r="C9" s="75">
        <v>85.993099913662931</v>
      </c>
      <c r="D9" s="55">
        <v>1596.0319343975839</v>
      </c>
      <c r="E9" s="75">
        <v>227.3657561717248</v>
      </c>
      <c r="F9" s="107">
        <v>348862</v>
      </c>
      <c r="G9" s="75">
        <v>313.86651323360184</v>
      </c>
      <c r="H9" s="111">
        <v>94.936708860759495</v>
      </c>
      <c r="I9" s="111">
        <v>155.0632911392405</v>
      </c>
      <c r="J9" s="83">
        <v>40.299999999999997</v>
      </c>
      <c r="K9" s="110">
        <v>3.36</v>
      </c>
      <c r="L9" s="75">
        <v>92.868900267311048</v>
      </c>
      <c r="M9" s="75">
        <v>15.952343172389645</v>
      </c>
      <c r="N9" s="106">
        <v>80.222498929718753</v>
      </c>
      <c r="O9" s="106">
        <v>23.902618959793433</v>
      </c>
      <c r="P9" s="105">
        <v>11.257035647279549</v>
      </c>
      <c r="Q9" s="105">
        <v>1.5384615384615385</v>
      </c>
      <c r="R9" s="105">
        <v>0.93896713615023475</v>
      </c>
      <c r="S9" s="107">
        <v>9371</v>
      </c>
      <c r="T9" s="83">
        <v>20.202020202020201</v>
      </c>
      <c r="U9" s="82">
        <v>35</v>
      </c>
      <c r="V9" s="82">
        <v>0</v>
      </c>
      <c r="W9" s="75">
        <v>12.665142276422763</v>
      </c>
      <c r="X9" s="79">
        <v>71.789645332246238</v>
      </c>
      <c r="Y9" s="75">
        <v>101.01010101010101</v>
      </c>
      <c r="Z9" s="75">
        <v>96.969696969696969</v>
      </c>
      <c r="AA9" s="75">
        <v>3.5522691025083373</v>
      </c>
      <c r="AB9" s="106">
        <v>59.967088898243468</v>
      </c>
      <c r="AC9" s="106">
        <v>10.217749033714744</v>
      </c>
      <c r="AD9" s="106">
        <v>0.49749339864528724</v>
      </c>
      <c r="AE9" s="106">
        <v>80.478087649402383</v>
      </c>
      <c r="AF9" s="83">
        <v>99.7</v>
      </c>
      <c r="AG9" s="83">
        <v>97.3</v>
      </c>
      <c r="AH9" s="109">
        <v>126</v>
      </c>
      <c r="AI9" s="83">
        <v>34.700000000000003</v>
      </c>
      <c r="AJ9" s="84">
        <v>2.431759629937446E-2</v>
      </c>
      <c r="AK9" s="84">
        <v>0.13374677964655951</v>
      </c>
      <c r="AL9" s="75">
        <v>0.25109985174789573</v>
      </c>
      <c r="AM9" s="108">
        <v>104715.31923553353</v>
      </c>
      <c r="AN9" s="107">
        <v>226942.65014367815</v>
      </c>
      <c r="AO9" s="107">
        <v>262102.42410489157</v>
      </c>
      <c r="AP9" s="75">
        <v>10.274139358231483</v>
      </c>
      <c r="AQ9" s="75">
        <v>1.0103715245654186</v>
      </c>
      <c r="AR9" s="75">
        <v>30.2</v>
      </c>
      <c r="AS9" s="75">
        <v>5.176784614802509</v>
      </c>
      <c r="AT9" s="75">
        <v>275.1779197237214</v>
      </c>
      <c r="AU9" s="75">
        <v>4.8156135951651242</v>
      </c>
      <c r="AV9" s="75">
        <v>2.8205736771681442</v>
      </c>
      <c r="AW9" s="82">
        <v>12381</v>
      </c>
      <c r="AX9" s="82">
        <v>2308.3220338983051</v>
      </c>
      <c r="AY9" s="75">
        <v>1.4685258203552365</v>
      </c>
      <c r="AZ9" s="106">
        <v>476</v>
      </c>
      <c r="BA9" s="75">
        <v>3.0164109231875234</v>
      </c>
      <c r="BB9" s="75">
        <v>28.383282586631868</v>
      </c>
      <c r="BC9" s="75">
        <v>336.27945693637542</v>
      </c>
      <c r="BD9" s="75">
        <v>4.2697225174651985</v>
      </c>
      <c r="BE9" s="106">
        <v>2.8273162244454109</v>
      </c>
      <c r="BF9" s="75">
        <v>2.4648397854139481</v>
      </c>
      <c r="BG9" s="75">
        <v>29.98831624042581</v>
      </c>
      <c r="BH9" s="75">
        <v>57.8125</v>
      </c>
      <c r="BI9" s="88">
        <v>99.3</v>
      </c>
      <c r="BJ9" s="106">
        <v>1.817473711540958</v>
      </c>
      <c r="BK9" s="55">
        <v>0</v>
      </c>
      <c r="BL9" s="83">
        <v>95.5</v>
      </c>
      <c r="BM9" s="83">
        <v>106.4</v>
      </c>
      <c r="BN9" s="75">
        <v>0.27910871284365263</v>
      </c>
      <c r="BO9" s="75">
        <v>11.940298507462686</v>
      </c>
      <c r="BP9" s="82">
        <v>10</v>
      </c>
      <c r="BQ9" s="75">
        <v>1.6269894503665028</v>
      </c>
      <c r="BR9" s="75">
        <v>14.491557197450476</v>
      </c>
      <c r="BS9" s="75">
        <v>15.210459512728699</v>
      </c>
      <c r="BT9" s="75">
        <v>1472.0470829420647</v>
      </c>
      <c r="BU9" s="75">
        <v>38.160985962486372</v>
      </c>
      <c r="BV9" s="106">
        <v>3119.5200897080022</v>
      </c>
      <c r="BW9" s="106">
        <v>769.30115127562169</v>
      </c>
      <c r="BX9" s="75">
        <v>1.3758895986186068</v>
      </c>
      <c r="BY9" s="84">
        <v>8.7399947028250449E-2</v>
      </c>
      <c r="BZ9" s="75">
        <v>1.0319171989639551</v>
      </c>
      <c r="CA9" s="84">
        <v>0.20486996123431056</v>
      </c>
      <c r="CB9" s="75">
        <v>0.34397239965465171</v>
      </c>
      <c r="CC9" s="84">
        <v>5.8475307941290793E-2</v>
      </c>
      <c r="CD9" s="75">
        <v>1.3758895986186068</v>
      </c>
      <c r="CE9" s="75">
        <v>7.9320035360362695</v>
      </c>
      <c r="CF9" s="83">
        <v>30.9</v>
      </c>
      <c r="CG9" s="105">
        <v>0.48309178743961351</v>
      </c>
      <c r="CH9" s="105">
        <v>3.054533706338892</v>
      </c>
      <c r="CI9" s="105">
        <v>4.6122994652406417</v>
      </c>
      <c r="CJ9" s="75">
        <v>354.54955094403221</v>
      </c>
      <c r="CK9" s="56">
        <v>304.01656571076734</v>
      </c>
      <c r="CL9" s="75">
        <v>15.9</v>
      </c>
      <c r="CM9" s="75">
        <v>980.74541457697546</v>
      </c>
      <c r="CN9" s="88">
        <v>98.4</v>
      </c>
      <c r="CO9" s="88" t="s">
        <v>721</v>
      </c>
      <c r="CP9" s="83">
        <v>99.8</v>
      </c>
      <c r="CQ9" s="83">
        <v>89.6</v>
      </c>
      <c r="CR9" s="75">
        <v>80</v>
      </c>
      <c r="CS9" s="87">
        <v>57.1</v>
      </c>
      <c r="CT9" s="75">
        <v>3.9752993957016249</v>
      </c>
      <c r="CU9" s="75">
        <v>2.0754716981132075</v>
      </c>
      <c r="CV9" s="87" t="s">
        <v>11</v>
      </c>
      <c r="CW9" s="75">
        <v>65.380421249667279</v>
      </c>
      <c r="CX9" s="86">
        <v>45.868719493947808</v>
      </c>
      <c r="CY9" s="75">
        <v>1.42</v>
      </c>
      <c r="CZ9" s="75">
        <v>38.1</v>
      </c>
      <c r="DA9" s="75">
        <v>56.985738210376759</v>
      </c>
      <c r="DB9" s="75">
        <v>5.8935115326579002</v>
      </c>
      <c r="DC9" s="75">
        <v>2.3669772737435548</v>
      </c>
      <c r="DD9" s="75">
        <v>1.0339913525338726</v>
      </c>
      <c r="DE9" s="75">
        <v>2.8240134011646907</v>
      </c>
      <c r="DF9" s="75">
        <v>6.7693768252035458</v>
      </c>
      <c r="DG9" s="78">
        <v>526.77472527472526</v>
      </c>
      <c r="DH9" s="78">
        <v>558.55191256830597</v>
      </c>
      <c r="DI9" s="75">
        <v>47.546620299187197</v>
      </c>
      <c r="DJ9" s="75">
        <v>90.810711988470047</v>
      </c>
      <c r="DK9" s="75">
        <v>40.748740100791927</v>
      </c>
      <c r="DL9" s="75">
        <v>71.916790490341754</v>
      </c>
      <c r="DM9" s="85">
        <v>328</v>
      </c>
      <c r="DN9" s="85">
        <v>183</v>
      </c>
      <c r="DO9" s="75">
        <v>20.429676562752604</v>
      </c>
      <c r="DP9" s="75">
        <v>15.351488196587106</v>
      </c>
      <c r="DQ9" s="75">
        <v>100</v>
      </c>
      <c r="DR9" s="75">
        <v>99.841662543295399</v>
      </c>
      <c r="DS9" s="75">
        <v>5577.8798411122143</v>
      </c>
      <c r="DT9" s="81">
        <v>4.8847333891172795</v>
      </c>
      <c r="DU9" s="81">
        <v>15.1</v>
      </c>
      <c r="DV9" s="75">
        <v>100</v>
      </c>
      <c r="DW9" s="84" t="s">
        <v>11</v>
      </c>
      <c r="DX9" s="75" t="s">
        <v>11</v>
      </c>
      <c r="DY9" s="83">
        <v>42.026547789805342</v>
      </c>
      <c r="DZ9" s="75">
        <v>1.0773178844417033</v>
      </c>
      <c r="EA9" s="75">
        <v>842.30830359267873</v>
      </c>
      <c r="EB9" s="82">
        <v>9481</v>
      </c>
      <c r="EC9" s="81">
        <v>1.6043198602975952</v>
      </c>
      <c r="ED9" s="81">
        <v>36.989138002608449</v>
      </c>
      <c r="EE9" s="75">
        <v>66.628204583416419</v>
      </c>
      <c r="EF9" s="75">
        <v>13.366826943506499</v>
      </c>
      <c r="EG9" s="75">
        <v>67.220590169684741</v>
      </c>
      <c r="EH9" s="75">
        <v>129.83236777760646</v>
      </c>
      <c r="EI9" s="75">
        <v>66.2</v>
      </c>
      <c r="EJ9" s="75">
        <v>50.9</v>
      </c>
      <c r="EK9" s="75">
        <v>34.200000000000003</v>
      </c>
      <c r="EL9" s="75">
        <v>50</v>
      </c>
      <c r="EM9" s="75">
        <v>14.2</v>
      </c>
      <c r="EN9" s="80">
        <v>71.400000000000006</v>
      </c>
      <c r="EO9" s="79">
        <v>-4.5679534674137745</v>
      </c>
      <c r="EP9" s="55">
        <v>1.0145837968628324</v>
      </c>
      <c r="EQ9" s="78">
        <v>0.53700000000000003</v>
      </c>
      <c r="ER9" s="75">
        <v>89.9</v>
      </c>
      <c r="ES9" s="75">
        <v>14.2</v>
      </c>
      <c r="ET9" s="75">
        <v>3.8</v>
      </c>
      <c r="EU9" s="75">
        <v>546.39641787143</v>
      </c>
      <c r="EV9" s="77">
        <v>36.299999999999997</v>
      </c>
      <c r="EW9" s="75">
        <v>58.9</v>
      </c>
      <c r="EX9" s="75" t="s">
        <v>9</v>
      </c>
      <c r="EY9" s="75" t="s">
        <v>9</v>
      </c>
      <c r="EZ9" s="75">
        <v>119.3</v>
      </c>
      <c r="FA9" s="75">
        <v>8.5786716473870133</v>
      </c>
      <c r="FB9" s="75">
        <v>22.4</v>
      </c>
      <c r="FC9" s="75">
        <v>13.529689714915735</v>
      </c>
      <c r="FD9" s="75">
        <v>71.631463947560093</v>
      </c>
      <c r="FE9" s="75">
        <v>82.677838577291382</v>
      </c>
      <c r="FF9" s="75">
        <v>78.826425933524831</v>
      </c>
      <c r="FG9" s="75">
        <v>77.855137563166764</v>
      </c>
      <c r="FH9" s="75">
        <v>78.542708639796018</v>
      </c>
      <c r="FI9" s="75">
        <v>77.915248994741731</v>
      </c>
      <c r="FJ9" s="75">
        <v>73.499047809962917</v>
      </c>
      <c r="FK9" s="75">
        <v>64.74612197706908</v>
      </c>
      <c r="FL9" s="75">
        <v>45.463278316304248</v>
      </c>
      <c r="FM9" s="75">
        <v>27.201889020070841</v>
      </c>
      <c r="FN9" s="75">
        <v>15.009608576919186</v>
      </c>
      <c r="FO9" s="75">
        <v>8.2783716170115991</v>
      </c>
      <c r="FP9" s="75">
        <v>4.5640580429120678</v>
      </c>
      <c r="FQ9" s="75">
        <v>1.7711171662125342</v>
      </c>
      <c r="FR9" s="75">
        <v>1.37</v>
      </c>
      <c r="FS9" s="75">
        <v>2.8962476050921677</v>
      </c>
      <c r="FT9" s="75">
        <v>0</v>
      </c>
    </row>
    <row r="10" spans="1:179" s="76" customFormat="1" x14ac:dyDescent="0.15">
      <c r="A10" s="136">
        <v>22039</v>
      </c>
      <c r="B10" s="154" t="s">
        <v>443</v>
      </c>
      <c r="C10" s="75">
        <v>80.05109644453907</v>
      </c>
      <c r="D10" s="55">
        <v>1704.9180327868853</v>
      </c>
      <c r="E10" s="75">
        <v>230.78560783478815</v>
      </c>
      <c r="F10" s="107">
        <v>348353</v>
      </c>
      <c r="G10" s="75">
        <v>283.20209973753282</v>
      </c>
      <c r="H10" s="111">
        <v>111.28608923884514</v>
      </c>
      <c r="I10" s="111">
        <v>141.73228346456693</v>
      </c>
      <c r="J10" s="83">
        <v>32.200000000000003</v>
      </c>
      <c r="K10" s="110">
        <v>1.34</v>
      </c>
      <c r="L10" s="75" t="s">
        <v>11</v>
      </c>
      <c r="M10" s="75">
        <v>20.534197931140959</v>
      </c>
      <c r="N10" s="106">
        <v>82.876331635016214</v>
      </c>
      <c r="O10" s="106">
        <v>26.264538815255612</v>
      </c>
      <c r="P10" s="105">
        <v>20.528083028083028</v>
      </c>
      <c r="Q10" s="105" t="s">
        <v>11</v>
      </c>
      <c r="R10" s="105" t="s">
        <v>11</v>
      </c>
      <c r="S10" s="107" t="s">
        <v>9</v>
      </c>
      <c r="T10" s="83">
        <v>20</v>
      </c>
      <c r="U10" s="82">
        <v>46</v>
      </c>
      <c r="V10" s="82">
        <v>0</v>
      </c>
      <c r="W10" s="75">
        <v>0</v>
      </c>
      <c r="X10" s="79">
        <v>76.09678026736961</v>
      </c>
      <c r="Y10" s="75">
        <v>100</v>
      </c>
      <c r="Z10" s="75">
        <v>94.666666666666671</v>
      </c>
      <c r="AA10" s="75">
        <v>3.8448095071653268</v>
      </c>
      <c r="AB10" s="106">
        <v>19.950806231210713</v>
      </c>
      <c r="AC10" s="106">
        <v>12.753940056481735</v>
      </c>
      <c r="AD10" s="106">
        <v>0.63769700282408681</v>
      </c>
      <c r="AE10" s="106">
        <v>99.654576856649385</v>
      </c>
      <c r="AF10" s="83">
        <v>98.3</v>
      </c>
      <c r="AG10" s="83">
        <v>97.5</v>
      </c>
      <c r="AH10" s="109">
        <v>16</v>
      </c>
      <c r="AI10" s="83">
        <v>44.8</v>
      </c>
      <c r="AJ10" s="84">
        <v>3.0878493129535278E-2</v>
      </c>
      <c r="AK10" s="84">
        <v>1.5439246564767639E-2</v>
      </c>
      <c r="AL10" s="75">
        <v>1.5158611879923356</v>
      </c>
      <c r="AM10" s="108">
        <v>117224.36385789406</v>
      </c>
      <c r="AN10" s="107">
        <v>206661.96285140561</v>
      </c>
      <c r="AO10" s="107">
        <v>271171.25384615385</v>
      </c>
      <c r="AP10" s="75">
        <v>10.058158369714453</v>
      </c>
      <c r="AQ10" s="75">
        <v>5.6152908689816892</v>
      </c>
      <c r="AR10" s="75">
        <v>20.04</v>
      </c>
      <c r="AS10" s="75">
        <v>4.0749414519906324</v>
      </c>
      <c r="AT10" s="75">
        <v>363.21055993187139</v>
      </c>
      <c r="AU10" s="75">
        <v>2.1290185224611453</v>
      </c>
      <c r="AV10" s="75">
        <v>6.6425377900787739</v>
      </c>
      <c r="AW10" s="82">
        <v>5943.6111111111113</v>
      </c>
      <c r="AX10" s="82">
        <v>1304.6951219512196</v>
      </c>
      <c r="AY10" s="75" t="s">
        <v>11</v>
      </c>
      <c r="AZ10" s="106">
        <v>520.75</v>
      </c>
      <c r="BA10" s="75">
        <v>3.118458590589738</v>
      </c>
      <c r="BB10" s="75">
        <v>21.4162880111849</v>
      </c>
      <c r="BC10" s="75">
        <v>227.98807749627423</v>
      </c>
      <c r="BD10" s="75">
        <v>3.4016648924845647</v>
      </c>
      <c r="BE10" s="106">
        <v>0.43691017126878712</v>
      </c>
      <c r="BF10" s="75" t="s">
        <v>11</v>
      </c>
      <c r="BG10" s="75" t="s">
        <v>11</v>
      </c>
      <c r="BH10" s="75">
        <v>101.51515151515152</v>
      </c>
      <c r="BI10" s="88">
        <v>100</v>
      </c>
      <c r="BJ10" s="106">
        <v>2.7493508477165114</v>
      </c>
      <c r="BK10" s="55">
        <v>0.38908343060419098</v>
      </c>
      <c r="BL10" s="83">
        <v>95.8</v>
      </c>
      <c r="BM10" s="83">
        <v>79.2</v>
      </c>
      <c r="BN10" s="75">
        <v>0.55583347229170144</v>
      </c>
      <c r="BO10" s="75">
        <v>8.695652173913043</v>
      </c>
      <c r="BP10" s="82">
        <v>6</v>
      </c>
      <c r="BQ10" s="75">
        <v>1.7032148179689164</v>
      </c>
      <c r="BR10" s="75">
        <v>9.0312965722801799</v>
      </c>
      <c r="BS10" s="75" t="s">
        <v>11</v>
      </c>
      <c r="BT10" s="75">
        <v>820.22567596338092</v>
      </c>
      <c r="BU10" s="75">
        <v>20.709814775388548</v>
      </c>
      <c r="BV10" s="106">
        <v>817.58569299552903</v>
      </c>
      <c r="BW10" s="106">
        <v>747.48350010645083</v>
      </c>
      <c r="BX10" s="75">
        <v>1.2774111134766872</v>
      </c>
      <c r="BY10" s="84">
        <v>6.1119863742814563E-2</v>
      </c>
      <c r="BZ10" s="75">
        <v>1.2774111134766872</v>
      </c>
      <c r="CA10" s="84">
        <v>0.26964445390674902</v>
      </c>
      <c r="CB10" s="75">
        <v>0.85160740898445819</v>
      </c>
      <c r="CC10" s="84">
        <v>0.2068384074941452</v>
      </c>
      <c r="CD10" s="75">
        <v>1.2774111134766872</v>
      </c>
      <c r="CE10" s="75">
        <v>14.136682989142006</v>
      </c>
      <c r="CF10" s="83" t="s">
        <v>9</v>
      </c>
      <c r="CG10" s="105">
        <v>0.31746031746031744</v>
      </c>
      <c r="CH10" s="105">
        <v>8.4123942608776936</v>
      </c>
      <c r="CI10" s="105">
        <v>4.3848167539267013</v>
      </c>
      <c r="CJ10" s="75">
        <v>330.30870768575687</v>
      </c>
      <c r="CK10" s="56">
        <v>277.52608047690012</v>
      </c>
      <c r="CL10" s="75">
        <v>13.8</v>
      </c>
      <c r="CM10" s="75">
        <v>881.84530493086515</v>
      </c>
      <c r="CN10" s="88">
        <v>100</v>
      </c>
      <c r="CO10" s="88" t="s">
        <v>721</v>
      </c>
      <c r="CP10" s="83">
        <v>99.1</v>
      </c>
      <c r="CQ10" s="83">
        <v>87.8</v>
      </c>
      <c r="CR10" s="75">
        <v>60.6</v>
      </c>
      <c r="CS10" s="87">
        <v>43</v>
      </c>
      <c r="CT10" s="75">
        <v>4.798803570594008</v>
      </c>
      <c r="CU10" s="75">
        <v>4.41</v>
      </c>
      <c r="CV10" s="87">
        <v>0</v>
      </c>
      <c r="CW10" s="75">
        <v>64.018610690326767</v>
      </c>
      <c r="CX10" s="86">
        <v>48.886523312752821</v>
      </c>
      <c r="CY10" s="75">
        <v>1.03</v>
      </c>
      <c r="CZ10" s="75">
        <v>43.6</v>
      </c>
      <c r="DA10" s="75">
        <v>59.380248905582519</v>
      </c>
      <c r="DB10" s="75">
        <v>4.5402913270078846</v>
      </c>
      <c r="DC10" s="75">
        <v>2.0237428145624867</v>
      </c>
      <c r="DD10" s="75">
        <v>0.98236746859697677</v>
      </c>
      <c r="DE10" s="75">
        <v>3.0104321907600595</v>
      </c>
      <c r="DF10" s="75">
        <v>7.4515648286140088</v>
      </c>
      <c r="DG10" s="78" t="s">
        <v>11</v>
      </c>
      <c r="DH10" s="78">
        <v>1462.2682215743441</v>
      </c>
      <c r="DI10" s="75">
        <v>100.4779433681073</v>
      </c>
      <c r="DJ10" s="75" t="s">
        <v>11</v>
      </c>
      <c r="DK10" s="75" t="s">
        <v>11</v>
      </c>
      <c r="DL10" s="75">
        <v>53.98391812865497</v>
      </c>
      <c r="DM10" s="85">
        <v>163</v>
      </c>
      <c r="DN10" s="85">
        <v>10</v>
      </c>
      <c r="DO10" s="75">
        <v>29.748618266978923</v>
      </c>
      <c r="DP10" s="75">
        <v>16.316797956142217</v>
      </c>
      <c r="DQ10" s="75" t="s">
        <v>11</v>
      </c>
      <c r="DR10" s="75">
        <v>97.669044610357901</v>
      </c>
      <c r="DS10" s="75">
        <v>3274.9842602308499</v>
      </c>
      <c r="DT10" s="81">
        <v>15.59533939909668</v>
      </c>
      <c r="DU10" s="81">
        <v>10.199999999999999</v>
      </c>
      <c r="DV10" s="75">
        <v>42.148760330578511</v>
      </c>
      <c r="DW10" s="84">
        <v>3.8252734913862239E-2</v>
      </c>
      <c r="DX10" s="75">
        <v>1.0416666666666665</v>
      </c>
      <c r="DY10" s="83">
        <v>91.649989354907376</v>
      </c>
      <c r="DZ10" s="75">
        <v>1.2168060943122867</v>
      </c>
      <c r="EA10" s="75">
        <v>403.63858014879798</v>
      </c>
      <c r="EB10" s="82">
        <v>0</v>
      </c>
      <c r="EC10" s="81">
        <v>3.1981982719120241</v>
      </c>
      <c r="ED10" s="81">
        <v>69.684164501598971</v>
      </c>
      <c r="EE10" s="75">
        <v>77.5755196495723</v>
      </c>
      <c r="EF10" s="75">
        <v>16.181553756553523</v>
      </c>
      <c r="EG10" s="75">
        <v>78.374604739025088</v>
      </c>
      <c r="EH10" s="75">
        <v>138.79515819974765</v>
      </c>
      <c r="EI10" s="75">
        <v>78.400000000000006</v>
      </c>
      <c r="EJ10" s="75">
        <v>45.5</v>
      </c>
      <c r="EK10" s="75">
        <v>23.9</v>
      </c>
      <c r="EL10" s="75">
        <v>48.1</v>
      </c>
      <c r="EM10" s="75">
        <v>17.399999999999999</v>
      </c>
      <c r="EN10" s="80">
        <v>56.3</v>
      </c>
      <c r="EO10" s="79">
        <v>-3.4490100063870557</v>
      </c>
      <c r="EP10" s="55">
        <v>1.0456894277794835</v>
      </c>
      <c r="EQ10" s="78">
        <v>0.65</v>
      </c>
      <c r="ER10" s="75">
        <v>87.7</v>
      </c>
      <c r="ES10" s="75">
        <v>12.1</v>
      </c>
      <c r="ET10" s="75">
        <v>3</v>
      </c>
      <c r="EU10" s="75">
        <v>419.00521609538004</v>
      </c>
      <c r="EV10" s="77">
        <v>0</v>
      </c>
      <c r="EW10" s="75">
        <v>0</v>
      </c>
      <c r="EX10" s="75" t="s">
        <v>9</v>
      </c>
      <c r="EY10" s="75" t="s">
        <v>9</v>
      </c>
      <c r="EZ10" s="75">
        <v>117.7</v>
      </c>
      <c r="FA10" s="75">
        <v>9.7466467958271235</v>
      </c>
      <c r="FB10" s="75">
        <v>23.8</v>
      </c>
      <c r="FC10" s="75">
        <v>11.902050113895218</v>
      </c>
      <c r="FD10" s="75">
        <v>77.908431323492621</v>
      </c>
      <c r="FE10" s="75">
        <v>81.752428187642082</v>
      </c>
      <c r="FF10" s="75">
        <v>78.2549881636794</v>
      </c>
      <c r="FG10" s="75">
        <v>78.60052371254001</v>
      </c>
      <c r="FH10" s="75">
        <v>79.512613274553019</v>
      </c>
      <c r="FI10" s="75">
        <v>79.029199848312487</v>
      </c>
      <c r="FJ10" s="75">
        <v>75.556127041275559</v>
      </c>
      <c r="FK10" s="75">
        <v>66.286930395593387</v>
      </c>
      <c r="FL10" s="75">
        <v>48.484182776801404</v>
      </c>
      <c r="FM10" s="75">
        <v>27.610279239174425</v>
      </c>
      <c r="FN10" s="75">
        <v>14.274999999999999</v>
      </c>
      <c r="FO10" s="75">
        <v>7.6327116212338595</v>
      </c>
      <c r="FP10" s="75">
        <v>4.0193462308205463</v>
      </c>
      <c r="FQ10" s="75">
        <v>2.0467337540508272</v>
      </c>
      <c r="FR10" s="75">
        <v>1.45</v>
      </c>
      <c r="FS10" s="75">
        <v>3.9301681924632748</v>
      </c>
      <c r="FT10" s="75">
        <v>0.45822514128608527</v>
      </c>
    </row>
    <row r="11" spans="1:179" s="76" customFormat="1" x14ac:dyDescent="0.15">
      <c r="A11" s="136">
        <v>32018</v>
      </c>
      <c r="B11" s="154" t="s">
        <v>442</v>
      </c>
      <c r="C11" s="75">
        <v>101.03078708444264</v>
      </c>
      <c r="D11" s="55">
        <v>2272.8513891733223</v>
      </c>
      <c r="E11" s="75">
        <v>423.2370810294218</v>
      </c>
      <c r="F11" s="107">
        <v>371980</v>
      </c>
      <c r="G11" s="75">
        <v>275.04244482173175</v>
      </c>
      <c r="H11" s="111">
        <v>119.18505942275043</v>
      </c>
      <c r="I11" s="111">
        <v>154.83870967741936</v>
      </c>
      <c r="J11" s="83">
        <v>43</v>
      </c>
      <c r="K11" s="110">
        <v>5.56</v>
      </c>
      <c r="L11" s="75">
        <v>185.28426848329971</v>
      </c>
      <c r="M11" s="75">
        <v>10.941134537640606</v>
      </c>
      <c r="N11" s="106">
        <v>80.164303192733684</v>
      </c>
      <c r="O11" s="106">
        <v>23.294565734884038</v>
      </c>
      <c r="P11" s="105">
        <v>22.941970310391365</v>
      </c>
      <c r="Q11" s="105">
        <v>7.1428571428571423</v>
      </c>
      <c r="R11" s="105">
        <v>2.7422303473491771</v>
      </c>
      <c r="S11" s="107" t="s">
        <v>713</v>
      </c>
      <c r="T11" s="83">
        <v>67.142857142857139</v>
      </c>
      <c r="U11" s="82">
        <v>127</v>
      </c>
      <c r="V11" s="82">
        <v>0</v>
      </c>
      <c r="W11" s="75">
        <v>13.360711841204653</v>
      </c>
      <c r="X11" s="79">
        <v>65.01078410909345</v>
      </c>
      <c r="Y11" s="75">
        <v>95.714285714285722</v>
      </c>
      <c r="Z11" s="75">
        <v>112.85714285714286</v>
      </c>
      <c r="AA11" s="75">
        <v>3.3779125878946643</v>
      </c>
      <c r="AB11" s="106">
        <v>56.489735278227982</v>
      </c>
      <c r="AC11" s="106">
        <v>4.9297676931388441</v>
      </c>
      <c r="AD11" s="106">
        <v>0.16882766072393302</v>
      </c>
      <c r="AE11" s="106">
        <v>70.7457766790276</v>
      </c>
      <c r="AF11" s="83">
        <v>89.1</v>
      </c>
      <c r="AG11" s="83">
        <v>84.7</v>
      </c>
      <c r="AH11" s="109">
        <v>124</v>
      </c>
      <c r="AI11" s="83">
        <v>63.87</v>
      </c>
      <c r="AJ11" s="84">
        <v>0.36425478731972422</v>
      </c>
      <c r="AK11" s="84">
        <v>0.12141826243990807</v>
      </c>
      <c r="AL11" s="75">
        <v>0.41641067649668922</v>
      </c>
      <c r="AM11" s="108">
        <v>110405.9849772068</v>
      </c>
      <c r="AN11" s="107">
        <v>214895.54643337819</v>
      </c>
      <c r="AO11" s="107">
        <v>271842.50877192983</v>
      </c>
      <c r="AP11" s="75">
        <v>16.952119351537675</v>
      </c>
      <c r="AQ11" s="75">
        <v>2.2216836322507678</v>
      </c>
      <c r="AR11" s="75">
        <v>16.2</v>
      </c>
      <c r="AS11" s="75">
        <v>5.8502286845518467</v>
      </c>
      <c r="AT11" s="75">
        <v>261.45129360365894</v>
      </c>
      <c r="AU11" s="75">
        <v>5.1198033995494567</v>
      </c>
      <c r="AV11" s="75">
        <v>1.6042050651921633</v>
      </c>
      <c r="AW11" s="82">
        <v>12113.636363636364</v>
      </c>
      <c r="AX11" s="82">
        <v>3172.6190476190477</v>
      </c>
      <c r="AY11" s="75">
        <v>5.2532833020637897</v>
      </c>
      <c r="AZ11" s="106">
        <v>401.5</v>
      </c>
      <c r="BA11" s="75">
        <v>2.5320499692811795</v>
      </c>
      <c r="BB11" s="75">
        <v>20.908244864194128</v>
      </c>
      <c r="BC11" s="75">
        <v>213.96682367397091</v>
      </c>
      <c r="BD11" s="75">
        <v>2.4926855075431771</v>
      </c>
      <c r="BE11" s="106">
        <v>0.34468495794843512</v>
      </c>
      <c r="BF11" s="75">
        <v>3.7225975458430991</v>
      </c>
      <c r="BG11" s="75">
        <v>26.354125281419677</v>
      </c>
      <c r="BH11" s="75">
        <v>41.791044776119399</v>
      </c>
      <c r="BI11" s="88">
        <v>96.3</v>
      </c>
      <c r="BJ11" s="106">
        <v>0.79459674215335718</v>
      </c>
      <c r="BK11" s="55">
        <v>0.45337081198712426</v>
      </c>
      <c r="BL11" s="83">
        <v>110.1</v>
      </c>
      <c r="BM11" s="83">
        <v>113.8</v>
      </c>
      <c r="BN11" s="75">
        <v>1.4507865983587978</v>
      </c>
      <c r="BO11" s="75">
        <v>46.376811594202898</v>
      </c>
      <c r="BP11" s="82">
        <v>21</v>
      </c>
      <c r="BQ11" s="75" t="s">
        <v>11</v>
      </c>
      <c r="BR11" s="75">
        <v>27.093999590415727</v>
      </c>
      <c r="BS11" s="75">
        <v>19.400641682026077</v>
      </c>
      <c r="BT11" s="75">
        <v>1485.0877192982457</v>
      </c>
      <c r="BU11" s="75" t="s">
        <v>11</v>
      </c>
      <c r="BV11" s="106">
        <v>884.70202744214623</v>
      </c>
      <c r="BW11" s="106">
        <v>482.28548023755883</v>
      </c>
      <c r="BX11" s="75">
        <v>3.0718820397296742</v>
      </c>
      <c r="BY11" s="84">
        <v>0.10823264386647553</v>
      </c>
      <c r="BZ11" s="75">
        <v>2.047921359819783</v>
      </c>
      <c r="CA11" s="84">
        <v>0.41297358181445831</v>
      </c>
      <c r="CB11" s="75">
        <v>0.34132022663663053</v>
      </c>
      <c r="CC11" s="84">
        <v>7.5090449860058708E-2</v>
      </c>
      <c r="CD11" s="75">
        <v>1.0239606799098915</v>
      </c>
      <c r="CE11" s="75">
        <v>11.328418322069766</v>
      </c>
      <c r="CF11" s="83">
        <v>27.3</v>
      </c>
      <c r="CG11" s="105">
        <v>2.1084337349397591</v>
      </c>
      <c r="CH11" s="105">
        <v>8.4652908067542203</v>
      </c>
      <c r="CI11" s="105">
        <v>3.3397559409120108</v>
      </c>
      <c r="CJ11" s="75">
        <v>341.13932691651303</v>
      </c>
      <c r="CK11" s="56">
        <v>282.31961226022258</v>
      </c>
      <c r="CL11" s="75">
        <v>17.5</v>
      </c>
      <c r="CM11" s="75">
        <v>901.84284868666521</v>
      </c>
      <c r="CN11" s="88">
        <v>100</v>
      </c>
      <c r="CO11" s="88" t="s">
        <v>721</v>
      </c>
      <c r="CP11" s="83">
        <v>98</v>
      </c>
      <c r="CQ11" s="83">
        <v>93.2</v>
      </c>
      <c r="CR11" s="75">
        <v>88.4</v>
      </c>
      <c r="CS11" s="87">
        <v>60.9</v>
      </c>
      <c r="CT11" s="75">
        <v>4.3624765478424008</v>
      </c>
      <c r="CU11" s="75">
        <v>3.4629629629629628</v>
      </c>
      <c r="CV11" s="87">
        <v>2.2514071294559099</v>
      </c>
      <c r="CW11" s="75">
        <v>54.076349551786173</v>
      </c>
      <c r="CX11" s="86">
        <v>52.655471363232991</v>
      </c>
      <c r="CY11" s="75">
        <v>1.1299999999999999</v>
      </c>
      <c r="CZ11" s="75">
        <v>40.299999999999997</v>
      </c>
      <c r="DA11" s="75">
        <v>60.098883061771893</v>
      </c>
      <c r="DB11" s="75">
        <v>4.2618954043738047</v>
      </c>
      <c r="DC11" s="75">
        <v>2.1175029012219264</v>
      </c>
      <c r="DD11" s="75">
        <v>1.3709604751177555</v>
      </c>
      <c r="DE11" s="75">
        <v>2.8807427128131611</v>
      </c>
      <c r="DF11" s="75">
        <v>7.4441941429449106</v>
      </c>
      <c r="DG11" s="78" t="s">
        <v>11</v>
      </c>
      <c r="DH11" s="78">
        <v>584.26011560693644</v>
      </c>
      <c r="DI11" s="75">
        <v>68.844218035360782</v>
      </c>
      <c r="DJ11" s="75">
        <v>50.125663867840807</v>
      </c>
      <c r="DK11" s="75">
        <v>43.920124944221328</v>
      </c>
      <c r="DL11" s="75">
        <v>68.145062484685127</v>
      </c>
      <c r="DM11" s="85">
        <v>277</v>
      </c>
      <c r="DN11" s="85">
        <v>91</v>
      </c>
      <c r="DO11" s="75">
        <v>17.364997610758415</v>
      </c>
      <c r="DP11" s="75">
        <v>18.219673697863335</v>
      </c>
      <c r="DQ11" s="75">
        <v>100</v>
      </c>
      <c r="DR11" s="75">
        <v>93.622232689590206</v>
      </c>
      <c r="DS11" s="75">
        <v>5657.6061039580354</v>
      </c>
      <c r="DT11" s="81">
        <v>4.7311245727435782</v>
      </c>
      <c r="DU11" s="81">
        <v>10.220000000000001</v>
      </c>
      <c r="DV11" s="75">
        <v>88.074824629773957</v>
      </c>
      <c r="DW11" s="84">
        <v>0.14833633040546038</v>
      </c>
      <c r="DX11" s="75">
        <v>11.466666666666667</v>
      </c>
      <c r="DY11" s="83">
        <v>6.3485562154413273</v>
      </c>
      <c r="DZ11" s="75">
        <v>1.1750769230769231</v>
      </c>
      <c r="EA11" s="75">
        <v>1089.9804278565932</v>
      </c>
      <c r="EB11" s="82">
        <v>280</v>
      </c>
      <c r="EC11" s="81">
        <v>1.3987504371270318</v>
      </c>
      <c r="ED11" s="81">
        <v>75.565685255384693</v>
      </c>
      <c r="EE11" s="75">
        <v>83.8712392030085</v>
      </c>
      <c r="EF11" s="75">
        <v>22.139906925883643</v>
      </c>
      <c r="EG11" s="75">
        <v>72.591547203446481</v>
      </c>
      <c r="EH11" s="75">
        <v>253.04315196998124</v>
      </c>
      <c r="EI11" s="75">
        <v>74.400000000000006</v>
      </c>
      <c r="EJ11" s="75">
        <v>57.5</v>
      </c>
      <c r="EK11" s="75">
        <v>39.200000000000003</v>
      </c>
      <c r="EL11" s="75">
        <v>68.400000000000006</v>
      </c>
      <c r="EM11" s="75">
        <v>21.7</v>
      </c>
      <c r="EN11" s="80">
        <v>90.48</v>
      </c>
      <c r="EO11" s="79">
        <v>-1.7509727626459144</v>
      </c>
      <c r="EP11" s="55">
        <v>1.0573629763028716</v>
      </c>
      <c r="EQ11" s="78">
        <v>0.72</v>
      </c>
      <c r="ER11" s="75">
        <v>94.6</v>
      </c>
      <c r="ES11" s="75">
        <v>10.4</v>
      </c>
      <c r="ET11" s="75">
        <v>2.8</v>
      </c>
      <c r="EU11" s="75">
        <v>450.71759505768313</v>
      </c>
      <c r="EV11" s="77">
        <v>45.3</v>
      </c>
      <c r="EW11" s="75">
        <v>51.6</v>
      </c>
      <c r="EX11" s="75" t="s">
        <v>9</v>
      </c>
      <c r="EY11" s="75" t="s">
        <v>9</v>
      </c>
      <c r="EZ11" s="75">
        <v>73</v>
      </c>
      <c r="FA11" s="75">
        <v>7.7411427401187787</v>
      </c>
      <c r="FB11" s="75">
        <v>32.1</v>
      </c>
      <c r="FC11" s="75">
        <v>12.788778877887788</v>
      </c>
      <c r="FD11" s="75">
        <v>68.114378203398971</v>
      </c>
      <c r="FE11" s="75">
        <v>82.376264697839758</v>
      </c>
      <c r="FF11" s="75">
        <v>78.09737121301427</v>
      </c>
      <c r="FG11" s="75">
        <v>76.522460836186326</v>
      </c>
      <c r="FH11" s="75">
        <v>78.301624129930389</v>
      </c>
      <c r="FI11" s="75">
        <v>79.175572519083971</v>
      </c>
      <c r="FJ11" s="75">
        <v>77.290796045255334</v>
      </c>
      <c r="FK11" s="75">
        <v>68.685436499898728</v>
      </c>
      <c r="FL11" s="75">
        <v>50.841392649903284</v>
      </c>
      <c r="FM11" s="75">
        <v>31.465323378609337</v>
      </c>
      <c r="FN11" s="75">
        <v>17.451270944944717</v>
      </c>
      <c r="FO11" s="75">
        <v>11.028485001260398</v>
      </c>
      <c r="FP11" s="75">
        <v>5.7748234316576648</v>
      </c>
      <c r="FQ11" s="75">
        <v>2.5262094227611471</v>
      </c>
      <c r="FR11" s="75">
        <v>1.42</v>
      </c>
      <c r="FS11" s="75">
        <v>4.5907570482626801</v>
      </c>
      <c r="FT11" s="75">
        <v>0.13243279035889288</v>
      </c>
    </row>
    <row r="12" spans="1:179" s="76" customFormat="1" x14ac:dyDescent="0.15">
      <c r="A12" s="136">
        <v>52019</v>
      </c>
      <c r="B12" s="154" t="s">
        <v>441</v>
      </c>
      <c r="C12" s="75">
        <v>97.222662064160616</v>
      </c>
      <c r="D12" s="55">
        <v>1731.9568040029137</v>
      </c>
      <c r="E12" s="75">
        <v>387.62390347404755</v>
      </c>
      <c r="F12" s="107">
        <v>407374.54819196527</v>
      </c>
      <c r="G12" s="75">
        <v>317.0662100456621</v>
      </c>
      <c r="H12" s="111">
        <v>94.748858447488573</v>
      </c>
      <c r="I12" s="111">
        <v>120.4337899543379</v>
      </c>
      <c r="J12" s="83">
        <v>35.200000000000003</v>
      </c>
      <c r="K12" s="110">
        <v>3.5233026332152342</v>
      </c>
      <c r="L12" s="75">
        <v>82.822142816342108</v>
      </c>
      <c r="M12" s="75">
        <v>9.8893797713290574</v>
      </c>
      <c r="N12" s="106">
        <v>78.654762701563357</v>
      </c>
      <c r="O12" s="106">
        <v>20.178968548130889</v>
      </c>
      <c r="P12" s="105">
        <v>11.95724046726912</v>
      </c>
      <c r="Q12" s="105">
        <v>1.8292682926829267</v>
      </c>
      <c r="R12" s="105">
        <v>1.5094339622641511</v>
      </c>
      <c r="S12" s="107">
        <v>16593</v>
      </c>
      <c r="T12" s="83">
        <v>41.095890410958901</v>
      </c>
      <c r="U12" s="82">
        <v>52</v>
      </c>
      <c r="V12" s="82">
        <v>0</v>
      </c>
      <c r="W12" s="75">
        <v>14.143604132126002</v>
      </c>
      <c r="X12" s="79">
        <v>70.436067997043608</v>
      </c>
      <c r="Y12" s="75">
        <v>105.47945205479452</v>
      </c>
      <c r="Z12" s="75">
        <v>95.890410958904098</v>
      </c>
      <c r="AA12" s="75">
        <v>2.5</v>
      </c>
      <c r="AB12" s="106">
        <v>86.420185736814446</v>
      </c>
      <c r="AC12" s="106">
        <v>13.527247240231294</v>
      </c>
      <c r="AD12" s="106">
        <v>2.6984405116523567</v>
      </c>
      <c r="AE12" s="106">
        <v>95.284780578898221</v>
      </c>
      <c r="AF12" s="83">
        <v>97.4</v>
      </c>
      <c r="AG12" s="83">
        <v>96.6</v>
      </c>
      <c r="AH12" s="109">
        <v>41</v>
      </c>
      <c r="AI12" s="83">
        <v>76.900000000000006</v>
      </c>
      <c r="AJ12" s="84">
        <v>1.1302148310090352E-2</v>
      </c>
      <c r="AK12" s="84">
        <v>0.20343866958162635</v>
      </c>
      <c r="AL12" s="75">
        <v>0.7727143173829053</v>
      </c>
      <c r="AM12" s="108">
        <v>99340.306061557785</v>
      </c>
      <c r="AN12" s="107">
        <v>190252.90987535953</v>
      </c>
      <c r="AO12" s="107">
        <v>252975.63600473746</v>
      </c>
      <c r="AP12" s="75">
        <v>14.959353205099729</v>
      </c>
      <c r="AQ12" s="75">
        <v>7.4297010350495309</v>
      </c>
      <c r="AR12" s="75">
        <v>17.2</v>
      </c>
      <c r="AS12" s="75">
        <v>4.1200874053899987</v>
      </c>
      <c r="AT12" s="75">
        <v>292.61804477942809</v>
      </c>
      <c r="AU12" s="75">
        <v>1.2667447825949267</v>
      </c>
      <c r="AV12" s="75">
        <v>2.3434778478006146</v>
      </c>
      <c r="AW12" s="82">
        <v>10233.928571428571</v>
      </c>
      <c r="AX12" s="82">
        <v>1962.6712328767123</v>
      </c>
      <c r="AY12" s="75">
        <v>2.7918338858837899</v>
      </c>
      <c r="AZ12" s="106">
        <v>402.2</v>
      </c>
      <c r="BA12" s="75">
        <v>1.2880197612186084</v>
      </c>
      <c r="BB12" s="75">
        <v>17.750347222222221</v>
      </c>
      <c r="BC12" s="75">
        <v>193.07977325268391</v>
      </c>
      <c r="BD12" s="75">
        <v>2.3726003103524715</v>
      </c>
      <c r="BE12" s="106">
        <v>3.0555555555555558</v>
      </c>
      <c r="BF12" s="75">
        <v>3.5416666666666665</v>
      </c>
      <c r="BG12" s="75">
        <v>27.42279020234292</v>
      </c>
      <c r="BH12" s="75">
        <v>0</v>
      </c>
      <c r="BI12" s="88">
        <v>100</v>
      </c>
      <c r="BJ12" s="106">
        <v>2.5292864749733761</v>
      </c>
      <c r="BK12" s="55">
        <v>1.3691128148959475</v>
      </c>
      <c r="BL12" s="83">
        <v>108.92</v>
      </c>
      <c r="BM12" s="83">
        <v>122.44</v>
      </c>
      <c r="BN12" s="75">
        <v>1.3691128148959475</v>
      </c>
      <c r="BO12" s="75">
        <v>47.692307692307693</v>
      </c>
      <c r="BP12" s="82">
        <v>18</v>
      </c>
      <c r="BQ12" s="75">
        <v>2.3213098141052031</v>
      </c>
      <c r="BR12" s="75">
        <v>24.131488108433352</v>
      </c>
      <c r="BS12" s="75">
        <v>9.586091142287108</v>
      </c>
      <c r="BT12" s="75">
        <v>1122.0603603888906</v>
      </c>
      <c r="BU12" s="75">
        <v>11.925135383348639</v>
      </c>
      <c r="BV12" s="106">
        <v>1167.7581784210026</v>
      </c>
      <c r="BW12" s="106">
        <v>1155.4039332425498</v>
      </c>
      <c r="BX12" s="75">
        <v>2.2168033695411218</v>
      </c>
      <c r="BY12" s="84">
        <v>7.0545016942711467E-2</v>
      </c>
      <c r="BZ12" s="75">
        <v>2.2168033695411218</v>
      </c>
      <c r="CA12" s="84">
        <v>0.67752161383285303</v>
      </c>
      <c r="CB12" s="75">
        <v>0.31668619564873168</v>
      </c>
      <c r="CC12" s="84">
        <v>9.3289419514203373E-2</v>
      </c>
      <c r="CD12" s="75">
        <v>0.31668619564873168</v>
      </c>
      <c r="CE12" s="75">
        <v>1.2192418532476168</v>
      </c>
      <c r="CF12" s="83">
        <v>38.200000000000003</v>
      </c>
      <c r="CG12" s="105">
        <v>5.5882352941176476</v>
      </c>
      <c r="CH12" s="105">
        <v>10.853254231373233</v>
      </c>
      <c r="CI12" s="105">
        <v>3.1337698783910199</v>
      </c>
      <c r="CJ12" s="75">
        <v>357.45004275263642</v>
      </c>
      <c r="CK12" s="56" t="s">
        <v>11</v>
      </c>
      <c r="CL12" s="75">
        <v>24.3</v>
      </c>
      <c r="CM12" s="75">
        <v>919.22289545754859</v>
      </c>
      <c r="CN12" s="88">
        <v>96.6</v>
      </c>
      <c r="CO12" s="88" t="s">
        <v>721</v>
      </c>
      <c r="CP12" s="83">
        <v>99.4</v>
      </c>
      <c r="CQ12" s="83">
        <v>92</v>
      </c>
      <c r="CR12" s="75">
        <v>92.7</v>
      </c>
      <c r="CS12" s="87">
        <v>45.9</v>
      </c>
      <c r="CT12" s="75">
        <v>3.3788169603908571</v>
      </c>
      <c r="CU12" s="75">
        <v>2.3846153846153846</v>
      </c>
      <c r="CV12" s="87">
        <v>0</v>
      </c>
      <c r="CW12" s="75">
        <v>65.957494591377639</v>
      </c>
      <c r="CX12" s="86">
        <v>48.776007853817653</v>
      </c>
      <c r="CY12" s="75">
        <v>1.54</v>
      </c>
      <c r="CZ12" s="75">
        <v>37.1</v>
      </c>
      <c r="DA12" s="75">
        <v>56.223785840342877</v>
      </c>
      <c r="DB12" s="75">
        <v>4.4019132254426374</v>
      </c>
      <c r="DC12" s="75">
        <v>2.1031225258890967</v>
      </c>
      <c r="DD12" s="75">
        <v>1.0844538746556038</v>
      </c>
      <c r="DE12" s="75">
        <v>3.0148525825759256</v>
      </c>
      <c r="DF12" s="75">
        <v>6.9164265129682994</v>
      </c>
      <c r="DG12" s="78" t="s">
        <v>11</v>
      </c>
      <c r="DH12" s="78">
        <v>99.655290102389074</v>
      </c>
      <c r="DI12" s="75" t="s">
        <v>11</v>
      </c>
      <c r="DJ12" s="75" t="s">
        <v>11</v>
      </c>
      <c r="DK12" s="75">
        <v>31.721732390272265</v>
      </c>
      <c r="DL12" s="75">
        <v>79.976090854751945</v>
      </c>
      <c r="DM12" s="85">
        <v>602</v>
      </c>
      <c r="DN12" s="85">
        <v>13</v>
      </c>
      <c r="DO12" s="75">
        <v>18.375073629540488</v>
      </c>
      <c r="DP12" s="75">
        <v>15.283275802007791</v>
      </c>
      <c r="DQ12" s="75">
        <v>71.5</v>
      </c>
      <c r="DR12" s="75">
        <v>98.600761164635117</v>
      </c>
      <c r="DS12" s="75">
        <v>4575.7669831994162</v>
      </c>
      <c r="DT12" s="81">
        <v>6.0435497577503332</v>
      </c>
      <c r="DU12" s="81">
        <v>19.369</v>
      </c>
      <c r="DV12" s="75">
        <v>78.39453458582409</v>
      </c>
      <c r="DW12" s="84">
        <v>6.3961397254200539E-2</v>
      </c>
      <c r="DX12" s="75">
        <v>18.181818181818183</v>
      </c>
      <c r="DY12" s="83">
        <v>195.79440732178486</v>
      </c>
      <c r="DZ12" s="75">
        <v>1.2622299773163497</v>
      </c>
      <c r="EA12" s="75">
        <v>1448.9477992695397</v>
      </c>
      <c r="EB12" s="82">
        <v>52800</v>
      </c>
      <c r="EC12" s="81">
        <v>1.6585989250515953</v>
      </c>
      <c r="ED12" s="81">
        <v>85.126228564410795</v>
      </c>
      <c r="EE12" s="75">
        <v>89.781391061113808</v>
      </c>
      <c r="EF12" s="75">
        <v>17.617019027429368</v>
      </c>
      <c r="EG12" s="75">
        <v>79.937913981987833</v>
      </c>
      <c r="EH12" s="75">
        <v>320.8933868434828</v>
      </c>
      <c r="EI12" s="75">
        <v>67.8</v>
      </c>
      <c r="EJ12" s="75">
        <v>51.3</v>
      </c>
      <c r="EK12" s="75">
        <v>36.299999999999997</v>
      </c>
      <c r="EL12" s="75">
        <v>54.8</v>
      </c>
      <c r="EM12" s="75">
        <v>16.100000000000001</v>
      </c>
      <c r="EN12" s="80">
        <v>79.599999999999994</v>
      </c>
      <c r="EO12" s="79">
        <v>-1.9317857934572631</v>
      </c>
      <c r="EP12" s="55">
        <v>1.0435287859309594</v>
      </c>
      <c r="EQ12" s="78">
        <v>0.65</v>
      </c>
      <c r="ER12" s="75">
        <v>89.1</v>
      </c>
      <c r="ES12" s="75">
        <v>11.5</v>
      </c>
      <c r="ET12" s="75">
        <v>2.2999999999999998</v>
      </c>
      <c r="EU12" s="75">
        <v>449.96675745004273</v>
      </c>
      <c r="EV12" s="77">
        <v>46.6</v>
      </c>
      <c r="EW12" s="75">
        <v>49</v>
      </c>
      <c r="EX12" s="75" t="s">
        <v>9</v>
      </c>
      <c r="EY12" s="75" t="s">
        <v>9</v>
      </c>
      <c r="EZ12" s="75">
        <v>88.9</v>
      </c>
      <c r="FA12" s="75">
        <v>8.0089938879564251</v>
      </c>
      <c r="FB12" s="75">
        <v>25.1</v>
      </c>
      <c r="FC12" s="75">
        <v>11.750706529822995</v>
      </c>
      <c r="FD12" s="75">
        <v>67.09044093981332</v>
      </c>
      <c r="FE12" s="75">
        <v>83.812051201998131</v>
      </c>
      <c r="FF12" s="75">
        <v>78.622233930453106</v>
      </c>
      <c r="FG12" s="75">
        <v>76.483774551665235</v>
      </c>
      <c r="FH12" s="75">
        <v>77.745393004889053</v>
      </c>
      <c r="FI12" s="75">
        <v>77.43339898414014</v>
      </c>
      <c r="FJ12" s="75">
        <v>74.512656386383469</v>
      </c>
      <c r="FK12" s="75">
        <v>66.76739926739927</v>
      </c>
      <c r="FL12" s="75">
        <v>47.82858079318256</v>
      </c>
      <c r="FM12" s="75">
        <v>27.029478458049887</v>
      </c>
      <c r="FN12" s="75">
        <v>14.006449012494961</v>
      </c>
      <c r="FO12" s="75">
        <v>6.9661733615221983</v>
      </c>
      <c r="FP12" s="75">
        <v>3.3399509517692398</v>
      </c>
      <c r="FQ12" s="75">
        <v>1.4455343314403717</v>
      </c>
      <c r="FR12" s="75">
        <v>1.32</v>
      </c>
      <c r="FS12" s="75">
        <v>4.0250815466953798</v>
      </c>
      <c r="FT12" s="75">
        <v>0.26624068157614483</v>
      </c>
    </row>
    <row r="13" spans="1:179" s="76" customFormat="1" x14ac:dyDescent="0.15">
      <c r="A13" s="136">
        <v>62014</v>
      </c>
      <c r="B13" s="154" t="s">
        <v>710</v>
      </c>
      <c r="C13" s="27" t="s">
        <v>714</v>
      </c>
      <c r="D13" s="27" t="s">
        <v>714</v>
      </c>
      <c r="E13" s="27" t="s">
        <v>714</v>
      </c>
      <c r="F13" s="27" t="s">
        <v>714</v>
      </c>
      <c r="G13" s="27" t="s">
        <v>714</v>
      </c>
      <c r="H13" s="27" t="s">
        <v>714</v>
      </c>
      <c r="I13" s="27" t="s">
        <v>714</v>
      </c>
      <c r="J13" s="27" t="s">
        <v>714</v>
      </c>
      <c r="K13" s="27" t="s">
        <v>714</v>
      </c>
      <c r="L13" s="27" t="s">
        <v>714</v>
      </c>
      <c r="M13" s="27" t="s">
        <v>714</v>
      </c>
      <c r="N13" s="27" t="s">
        <v>714</v>
      </c>
      <c r="O13" s="27" t="s">
        <v>714</v>
      </c>
      <c r="P13" s="27" t="s">
        <v>714</v>
      </c>
      <c r="Q13" s="27" t="s">
        <v>714</v>
      </c>
      <c r="R13" s="27" t="s">
        <v>714</v>
      </c>
      <c r="S13" s="27" t="s">
        <v>714</v>
      </c>
      <c r="T13" s="27" t="s">
        <v>714</v>
      </c>
      <c r="U13" s="27" t="s">
        <v>714</v>
      </c>
      <c r="V13" s="27" t="s">
        <v>714</v>
      </c>
      <c r="W13" s="27" t="s">
        <v>714</v>
      </c>
      <c r="X13" s="27" t="s">
        <v>714</v>
      </c>
      <c r="Y13" s="27" t="s">
        <v>714</v>
      </c>
      <c r="Z13" s="27" t="s">
        <v>714</v>
      </c>
      <c r="AA13" s="27" t="s">
        <v>714</v>
      </c>
      <c r="AB13" s="27" t="s">
        <v>714</v>
      </c>
      <c r="AC13" s="27" t="s">
        <v>714</v>
      </c>
      <c r="AD13" s="27" t="s">
        <v>714</v>
      </c>
      <c r="AE13" s="27" t="s">
        <v>714</v>
      </c>
      <c r="AF13" s="27" t="s">
        <v>714</v>
      </c>
      <c r="AG13" s="27" t="s">
        <v>714</v>
      </c>
      <c r="AH13" s="27" t="s">
        <v>714</v>
      </c>
      <c r="AI13" s="27" t="s">
        <v>714</v>
      </c>
      <c r="AJ13" s="27" t="s">
        <v>714</v>
      </c>
      <c r="AK13" s="27" t="s">
        <v>714</v>
      </c>
      <c r="AL13" s="27" t="s">
        <v>714</v>
      </c>
      <c r="AM13" s="27" t="s">
        <v>714</v>
      </c>
      <c r="AN13" s="27" t="s">
        <v>714</v>
      </c>
      <c r="AO13" s="27" t="s">
        <v>714</v>
      </c>
      <c r="AP13" s="27" t="s">
        <v>714</v>
      </c>
      <c r="AQ13" s="27" t="s">
        <v>714</v>
      </c>
      <c r="AR13" s="27" t="s">
        <v>714</v>
      </c>
      <c r="AS13" s="27" t="s">
        <v>714</v>
      </c>
      <c r="AT13" s="27" t="s">
        <v>714</v>
      </c>
      <c r="AU13" s="27" t="s">
        <v>714</v>
      </c>
      <c r="AV13" s="27" t="s">
        <v>714</v>
      </c>
      <c r="AW13" s="27" t="s">
        <v>714</v>
      </c>
      <c r="AX13" s="27" t="s">
        <v>714</v>
      </c>
      <c r="AY13" s="27" t="s">
        <v>714</v>
      </c>
      <c r="AZ13" s="27" t="s">
        <v>714</v>
      </c>
      <c r="BA13" s="27" t="s">
        <v>714</v>
      </c>
      <c r="BB13" s="27" t="s">
        <v>714</v>
      </c>
      <c r="BC13" s="27" t="s">
        <v>714</v>
      </c>
      <c r="BD13" s="27" t="s">
        <v>714</v>
      </c>
      <c r="BE13" s="27" t="s">
        <v>714</v>
      </c>
      <c r="BF13" s="27" t="s">
        <v>714</v>
      </c>
      <c r="BG13" s="27" t="s">
        <v>714</v>
      </c>
      <c r="BH13" s="27" t="s">
        <v>714</v>
      </c>
      <c r="BI13" s="27" t="s">
        <v>714</v>
      </c>
      <c r="BJ13" s="27" t="s">
        <v>714</v>
      </c>
      <c r="BK13" s="27" t="s">
        <v>714</v>
      </c>
      <c r="BL13" s="27" t="s">
        <v>714</v>
      </c>
      <c r="BM13" s="27" t="s">
        <v>714</v>
      </c>
      <c r="BN13" s="27" t="s">
        <v>714</v>
      </c>
      <c r="BO13" s="27" t="s">
        <v>714</v>
      </c>
      <c r="BP13" s="27" t="s">
        <v>714</v>
      </c>
      <c r="BQ13" s="27" t="s">
        <v>714</v>
      </c>
      <c r="BR13" s="27" t="s">
        <v>714</v>
      </c>
      <c r="BS13" s="27" t="s">
        <v>714</v>
      </c>
      <c r="BT13" s="27" t="s">
        <v>714</v>
      </c>
      <c r="BU13" s="27" t="s">
        <v>714</v>
      </c>
      <c r="BV13" s="27" t="s">
        <v>714</v>
      </c>
      <c r="BW13" s="27" t="s">
        <v>714</v>
      </c>
      <c r="BX13" s="27" t="s">
        <v>714</v>
      </c>
      <c r="BY13" s="27" t="s">
        <v>714</v>
      </c>
      <c r="BZ13" s="27" t="s">
        <v>714</v>
      </c>
      <c r="CA13" s="27" t="s">
        <v>714</v>
      </c>
      <c r="CB13" s="27" t="s">
        <v>714</v>
      </c>
      <c r="CC13" s="27" t="s">
        <v>714</v>
      </c>
      <c r="CD13" s="27" t="s">
        <v>714</v>
      </c>
      <c r="CE13" s="27" t="s">
        <v>714</v>
      </c>
      <c r="CF13" s="27" t="s">
        <v>714</v>
      </c>
      <c r="CG13" s="27" t="s">
        <v>714</v>
      </c>
      <c r="CH13" s="27" t="s">
        <v>714</v>
      </c>
      <c r="CI13" s="27" t="s">
        <v>714</v>
      </c>
      <c r="CJ13" s="27" t="s">
        <v>714</v>
      </c>
      <c r="CK13" s="27" t="s">
        <v>714</v>
      </c>
      <c r="CL13" s="27" t="s">
        <v>714</v>
      </c>
      <c r="CM13" s="27" t="s">
        <v>714</v>
      </c>
      <c r="CN13" s="27" t="s">
        <v>714</v>
      </c>
      <c r="CO13" s="27" t="s">
        <v>714</v>
      </c>
      <c r="CP13" s="27" t="s">
        <v>714</v>
      </c>
      <c r="CQ13" s="27" t="s">
        <v>714</v>
      </c>
      <c r="CR13" s="27" t="s">
        <v>714</v>
      </c>
      <c r="CS13" s="27" t="s">
        <v>714</v>
      </c>
      <c r="CT13" s="27" t="s">
        <v>714</v>
      </c>
      <c r="CU13" s="27" t="s">
        <v>714</v>
      </c>
      <c r="CV13" s="27" t="s">
        <v>714</v>
      </c>
      <c r="CW13" s="27" t="s">
        <v>714</v>
      </c>
      <c r="CX13" s="27" t="s">
        <v>714</v>
      </c>
      <c r="CY13" s="27" t="s">
        <v>714</v>
      </c>
      <c r="CZ13" s="27" t="s">
        <v>714</v>
      </c>
      <c r="DA13" s="27" t="s">
        <v>714</v>
      </c>
      <c r="DB13" s="27" t="s">
        <v>714</v>
      </c>
      <c r="DC13" s="27" t="s">
        <v>714</v>
      </c>
      <c r="DD13" s="27" t="s">
        <v>714</v>
      </c>
      <c r="DE13" s="27" t="s">
        <v>714</v>
      </c>
      <c r="DF13" s="27" t="s">
        <v>714</v>
      </c>
      <c r="DG13" s="27" t="s">
        <v>714</v>
      </c>
      <c r="DH13" s="27" t="s">
        <v>714</v>
      </c>
      <c r="DI13" s="27" t="s">
        <v>714</v>
      </c>
      <c r="DJ13" s="27" t="s">
        <v>714</v>
      </c>
      <c r="DK13" s="27" t="s">
        <v>714</v>
      </c>
      <c r="DL13" s="27" t="s">
        <v>714</v>
      </c>
      <c r="DM13" s="27" t="s">
        <v>714</v>
      </c>
      <c r="DN13" s="27" t="s">
        <v>714</v>
      </c>
      <c r="DO13" s="27" t="s">
        <v>714</v>
      </c>
      <c r="DP13" s="27" t="s">
        <v>714</v>
      </c>
      <c r="DQ13" s="27" t="s">
        <v>714</v>
      </c>
      <c r="DR13" s="27" t="s">
        <v>714</v>
      </c>
      <c r="DS13" s="27" t="s">
        <v>714</v>
      </c>
      <c r="DT13" s="27" t="s">
        <v>714</v>
      </c>
      <c r="DU13" s="27" t="s">
        <v>714</v>
      </c>
      <c r="DV13" s="27" t="s">
        <v>714</v>
      </c>
      <c r="DW13" s="27" t="s">
        <v>714</v>
      </c>
      <c r="DX13" s="27" t="s">
        <v>714</v>
      </c>
      <c r="DY13" s="27" t="s">
        <v>714</v>
      </c>
      <c r="DZ13" s="27" t="s">
        <v>714</v>
      </c>
      <c r="EA13" s="27" t="s">
        <v>714</v>
      </c>
      <c r="EB13" s="27" t="s">
        <v>714</v>
      </c>
      <c r="EC13" s="27" t="s">
        <v>714</v>
      </c>
      <c r="ED13" s="27" t="s">
        <v>714</v>
      </c>
      <c r="EE13" s="27" t="s">
        <v>714</v>
      </c>
      <c r="EF13" s="27" t="s">
        <v>714</v>
      </c>
      <c r="EG13" s="27" t="s">
        <v>714</v>
      </c>
      <c r="EH13" s="27" t="s">
        <v>714</v>
      </c>
      <c r="EI13" s="27" t="s">
        <v>714</v>
      </c>
      <c r="EJ13" s="27" t="s">
        <v>714</v>
      </c>
      <c r="EK13" s="27" t="s">
        <v>714</v>
      </c>
      <c r="EL13" s="27" t="s">
        <v>714</v>
      </c>
      <c r="EM13" s="27" t="s">
        <v>714</v>
      </c>
      <c r="EN13" s="27" t="s">
        <v>714</v>
      </c>
      <c r="EO13" s="27" t="s">
        <v>714</v>
      </c>
      <c r="EP13" s="27" t="s">
        <v>714</v>
      </c>
      <c r="EQ13" s="27" t="s">
        <v>714</v>
      </c>
      <c r="ER13" s="27" t="s">
        <v>714</v>
      </c>
      <c r="ES13" s="27" t="s">
        <v>714</v>
      </c>
      <c r="ET13" s="27" t="s">
        <v>714</v>
      </c>
      <c r="EU13" s="27" t="s">
        <v>714</v>
      </c>
      <c r="EV13" s="27" t="s">
        <v>714</v>
      </c>
      <c r="EW13" s="27" t="s">
        <v>714</v>
      </c>
      <c r="EX13" s="27" t="s">
        <v>714</v>
      </c>
      <c r="EY13" s="27" t="s">
        <v>714</v>
      </c>
      <c r="EZ13" s="27" t="s">
        <v>714</v>
      </c>
      <c r="FA13" s="27" t="s">
        <v>714</v>
      </c>
      <c r="FB13" s="27" t="s">
        <v>714</v>
      </c>
      <c r="FC13" s="27" t="s">
        <v>714</v>
      </c>
      <c r="FD13" s="27" t="s">
        <v>714</v>
      </c>
      <c r="FE13" s="27" t="s">
        <v>714</v>
      </c>
      <c r="FF13" s="27" t="s">
        <v>714</v>
      </c>
      <c r="FG13" s="27" t="s">
        <v>714</v>
      </c>
      <c r="FH13" s="27" t="s">
        <v>714</v>
      </c>
      <c r="FI13" s="27" t="s">
        <v>714</v>
      </c>
      <c r="FJ13" s="27" t="s">
        <v>714</v>
      </c>
      <c r="FK13" s="27" t="s">
        <v>714</v>
      </c>
      <c r="FL13" s="27" t="s">
        <v>714</v>
      </c>
      <c r="FM13" s="27" t="s">
        <v>714</v>
      </c>
      <c r="FN13" s="27" t="s">
        <v>714</v>
      </c>
      <c r="FO13" s="27" t="s">
        <v>714</v>
      </c>
      <c r="FP13" s="27" t="s">
        <v>714</v>
      </c>
      <c r="FQ13" s="27" t="s">
        <v>714</v>
      </c>
      <c r="FR13" s="27" t="s">
        <v>714</v>
      </c>
      <c r="FS13" s="27" t="s">
        <v>714</v>
      </c>
      <c r="FT13" s="27" t="s">
        <v>714</v>
      </c>
    </row>
    <row r="14" spans="1:179" s="76" customFormat="1" x14ac:dyDescent="0.15">
      <c r="A14" s="136">
        <v>72010</v>
      </c>
      <c r="B14" s="154" t="s">
        <v>706</v>
      </c>
      <c r="C14" s="27" t="s">
        <v>714</v>
      </c>
      <c r="D14" s="27" t="s">
        <v>714</v>
      </c>
      <c r="E14" s="27" t="s">
        <v>714</v>
      </c>
      <c r="F14" s="27" t="s">
        <v>714</v>
      </c>
      <c r="G14" s="27" t="s">
        <v>714</v>
      </c>
      <c r="H14" s="27" t="s">
        <v>714</v>
      </c>
      <c r="I14" s="27" t="s">
        <v>714</v>
      </c>
      <c r="J14" s="27" t="s">
        <v>714</v>
      </c>
      <c r="K14" s="27" t="s">
        <v>714</v>
      </c>
      <c r="L14" s="27" t="s">
        <v>714</v>
      </c>
      <c r="M14" s="27" t="s">
        <v>714</v>
      </c>
      <c r="N14" s="27" t="s">
        <v>714</v>
      </c>
      <c r="O14" s="27" t="s">
        <v>714</v>
      </c>
      <c r="P14" s="27" t="s">
        <v>714</v>
      </c>
      <c r="Q14" s="27" t="s">
        <v>714</v>
      </c>
      <c r="R14" s="27" t="s">
        <v>714</v>
      </c>
      <c r="S14" s="27" t="s">
        <v>714</v>
      </c>
      <c r="T14" s="27" t="s">
        <v>714</v>
      </c>
      <c r="U14" s="27" t="s">
        <v>714</v>
      </c>
      <c r="V14" s="27" t="s">
        <v>714</v>
      </c>
      <c r="W14" s="27" t="s">
        <v>714</v>
      </c>
      <c r="X14" s="27" t="s">
        <v>714</v>
      </c>
      <c r="Y14" s="27" t="s">
        <v>714</v>
      </c>
      <c r="Z14" s="27" t="s">
        <v>714</v>
      </c>
      <c r="AA14" s="27" t="s">
        <v>714</v>
      </c>
      <c r="AB14" s="27" t="s">
        <v>714</v>
      </c>
      <c r="AC14" s="27" t="s">
        <v>714</v>
      </c>
      <c r="AD14" s="27" t="s">
        <v>714</v>
      </c>
      <c r="AE14" s="27" t="s">
        <v>714</v>
      </c>
      <c r="AF14" s="27" t="s">
        <v>714</v>
      </c>
      <c r="AG14" s="27" t="s">
        <v>714</v>
      </c>
      <c r="AH14" s="27" t="s">
        <v>714</v>
      </c>
      <c r="AI14" s="27" t="s">
        <v>714</v>
      </c>
      <c r="AJ14" s="27" t="s">
        <v>714</v>
      </c>
      <c r="AK14" s="27" t="s">
        <v>714</v>
      </c>
      <c r="AL14" s="27" t="s">
        <v>714</v>
      </c>
      <c r="AM14" s="27" t="s">
        <v>714</v>
      </c>
      <c r="AN14" s="27" t="s">
        <v>714</v>
      </c>
      <c r="AO14" s="27" t="s">
        <v>714</v>
      </c>
      <c r="AP14" s="27" t="s">
        <v>714</v>
      </c>
      <c r="AQ14" s="27" t="s">
        <v>714</v>
      </c>
      <c r="AR14" s="27" t="s">
        <v>714</v>
      </c>
      <c r="AS14" s="27" t="s">
        <v>714</v>
      </c>
      <c r="AT14" s="27" t="s">
        <v>714</v>
      </c>
      <c r="AU14" s="27" t="s">
        <v>714</v>
      </c>
      <c r="AV14" s="27" t="s">
        <v>714</v>
      </c>
      <c r="AW14" s="27" t="s">
        <v>714</v>
      </c>
      <c r="AX14" s="27" t="s">
        <v>714</v>
      </c>
      <c r="AY14" s="27" t="s">
        <v>714</v>
      </c>
      <c r="AZ14" s="27" t="s">
        <v>714</v>
      </c>
      <c r="BA14" s="27" t="s">
        <v>714</v>
      </c>
      <c r="BB14" s="27" t="s">
        <v>714</v>
      </c>
      <c r="BC14" s="27" t="s">
        <v>714</v>
      </c>
      <c r="BD14" s="27" t="s">
        <v>714</v>
      </c>
      <c r="BE14" s="27" t="s">
        <v>714</v>
      </c>
      <c r="BF14" s="27" t="s">
        <v>714</v>
      </c>
      <c r="BG14" s="27" t="s">
        <v>714</v>
      </c>
      <c r="BH14" s="27" t="s">
        <v>714</v>
      </c>
      <c r="BI14" s="27" t="s">
        <v>714</v>
      </c>
      <c r="BJ14" s="27" t="s">
        <v>714</v>
      </c>
      <c r="BK14" s="27" t="s">
        <v>714</v>
      </c>
      <c r="BL14" s="27" t="s">
        <v>714</v>
      </c>
      <c r="BM14" s="27" t="s">
        <v>714</v>
      </c>
      <c r="BN14" s="27" t="s">
        <v>714</v>
      </c>
      <c r="BO14" s="27" t="s">
        <v>714</v>
      </c>
      <c r="BP14" s="27" t="s">
        <v>714</v>
      </c>
      <c r="BQ14" s="27" t="s">
        <v>714</v>
      </c>
      <c r="BR14" s="27" t="s">
        <v>714</v>
      </c>
      <c r="BS14" s="27" t="s">
        <v>714</v>
      </c>
      <c r="BT14" s="27" t="s">
        <v>714</v>
      </c>
      <c r="BU14" s="27" t="s">
        <v>714</v>
      </c>
      <c r="BV14" s="27" t="s">
        <v>714</v>
      </c>
      <c r="BW14" s="27" t="s">
        <v>714</v>
      </c>
      <c r="BX14" s="27" t="s">
        <v>714</v>
      </c>
      <c r="BY14" s="27" t="s">
        <v>714</v>
      </c>
      <c r="BZ14" s="27" t="s">
        <v>714</v>
      </c>
      <c r="CA14" s="27" t="s">
        <v>714</v>
      </c>
      <c r="CB14" s="27" t="s">
        <v>714</v>
      </c>
      <c r="CC14" s="27" t="s">
        <v>714</v>
      </c>
      <c r="CD14" s="27" t="s">
        <v>714</v>
      </c>
      <c r="CE14" s="27" t="s">
        <v>714</v>
      </c>
      <c r="CF14" s="27" t="s">
        <v>714</v>
      </c>
      <c r="CG14" s="27" t="s">
        <v>714</v>
      </c>
      <c r="CH14" s="27" t="s">
        <v>714</v>
      </c>
      <c r="CI14" s="27" t="s">
        <v>714</v>
      </c>
      <c r="CJ14" s="27" t="s">
        <v>714</v>
      </c>
      <c r="CK14" s="27" t="s">
        <v>714</v>
      </c>
      <c r="CL14" s="27" t="s">
        <v>714</v>
      </c>
      <c r="CM14" s="27" t="s">
        <v>714</v>
      </c>
      <c r="CN14" s="27" t="s">
        <v>714</v>
      </c>
      <c r="CO14" s="27" t="s">
        <v>714</v>
      </c>
      <c r="CP14" s="27" t="s">
        <v>714</v>
      </c>
      <c r="CQ14" s="27" t="s">
        <v>714</v>
      </c>
      <c r="CR14" s="27" t="s">
        <v>714</v>
      </c>
      <c r="CS14" s="27" t="s">
        <v>714</v>
      </c>
      <c r="CT14" s="27" t="s">
        <v>714</v>
      </c>
      <c r="CU14" s="27" t="s">
        <v>714</v>
      </c>
      <c r="CV14" s="27" t="s">
        <v>714</v>
      </c>
      <c r="CW14" s="27" t="s">
        <v>714</v>
      </c>
      <c r="CX14" s="27" t="s">
        <v>714</v>
      </c>
      <c r="CY14" s="27" t="s">
        <v>714</v>
      </c>
      <c r="CZ14" s="27" t="s">
        <v>714</v>
      </c>
      <c r="DA14" s="27" t="s">
        <v>714</v>
      </c>
      <c r="DB14" s="27" t="s">
        <v>714</v>
      </c>
      <c r="DC14" s="27" t="s">
        <v>714</v>
      </c>
      <c r="DD14" s="27" t="s">
        <v>714</v>
      </c>
      <c r="DE14" s="27" t="s">
        <v>714</v>
      </c>
      <c r="DF14" s="27" t="s">
        <v>714</v>
      </c>
      <c r="DG14" s="27" t="s">
        <v>714</v>
      </c>
      <c r="DH14" s="27" t="s">
        <v>714</v>
      </c>
      <c r="DI14" s="27" t="s">
        <v>714</v>
      </c>
      <c r="DJ14" s="27" t="s">
        <v>714</v>
      </c>
      <c r="DK14" s="27" t="s">
        <v>714</v>
      </c>
      <c r="DL14" s="27" t="s">
        <v>714</v>
      </c>
      <c r="DM14" s="27" t="s">
        <v>714</v>
      </c>
      <c r="DN14" s="27" t="s">
        <v>714</v>
      </c>
      <c r="DO14" s="27" t="s">
        <v>714</v>
      </c>
      <c r="DP14" s="27" t="s">
        <v>714</v>
      </c>
      <c r="DQ14" s="27" t="s">
        <v>714</v>
      </c>
      <c r="DR14" s="27" t="s">
        <v>714</v>
      </c>
      <c r="DS14" s="27" t="s">
        <v>714</v>
      </c>
      <c r="DT14" s="27" t="s">
        <v>714</v>
      </c>
      <c r="DU14" s="27" t="s">
        <v>714</v>
      </c>
      <c r="DV14" s="27" t="s">
        <v>714</v>
      </c>
      <c r="DW14" s="27" t="s">
        <v>714</v>
      </c>
      <c r="DX14" s="27" t="s">
        <v>714</v>
      </c>
      <c r="DY14" s="27" t="s">
        <v>714</v>
      </c>
      <c r="DZ14" s="27" t="s">
        <v>714</v>
      </c>
      <c r="EA14" s="27" t="s">
        <v>714</v>
      </c>
      <c r="EB14" s="27" t="s">
        <v>714</v>
      </c>
      <c r="EC14" s="27" t="s">
        <v>714</v>
      </c>
      <c r="ED14" s="27" t="s">
        <v>714</v>
      </c>
      <c r="EE14" s="27" t="s">
        <v>714</v>
      </c>
      <c r="EF14" s="27" t="s">
        <v>714</v>
      </c>
      <c r="EG14" s="27" t="s">
        <v>714</v>
      </c>
      <c r="EH14" s="27" t="s">
        <v>714</v>
      </c>
      <c r="EI14" s="27" t="s">
        <v>714</v>
      </c>
      <c r="EJ14" s="27" t="s">
        <v>714</v>
      </c>
      <c r="EK14" s="27" t="s">
        <v>714</v>
      </c>
      <c r="EL14" s="27" t="s">
        <v>714</v>
      </c>
      <c r="EM14" s="27" t="s">
        <v>714</v>
      </c>
      <c r="EN14" s="27" t="s">
        <v>714</v>
      </c>
      <c r="EO14" s="27" t="s">
        <v>714</v>
      </c>
      <c r="EP14" s="27" t="s">
        <v>714</v>
      </c>
      <c r="EQ14" s="27" t="s">
        <v>714</v>
      </c>
      <c r="ER14" s="27" t="s">
        <v>714</v>
      </c>
      <c r="ES14" s="27" t="s">
        <v>714</v>
      </c>
      <c r="ET14" s="27" t="s">
        <v>714</v>
      </c>
      <c r="EU14" s="27" t="s">
        <v>714</v>
      </c>
      <c r="EV14" s="27" t="s">
        <v>714</v>
      </c>
      <c r="EW14" s="27" t="s">
        <v>714</v>
      </c>
      <c r="EX14" s="27" t="s">
        <v>714</v>
      </c>
      <c r="EY14" s="27" t="s">
        <v>714</v>
      </c>
      <c r="EZ14" s="27" t="s">
        <v>714</v>
      </c>
      <c r="FA14" s="27" t="s">
        <v>714</v>
      </c>
      <c r="FB14" s="27" t="s">
        <v>714</v>
      </c>
      <c r="FC14" s="27" t="s">
        <v>714</v>
      </c>
      <c r="FD14" s="27" t="s">
        <v>714</v>
      </c>
      <c r="FE14" s="27" t="s">
        <v>714</v>
      </c>
      <c r="FF14" s="27" t="s">
        <v>714</v>
      </c>
      <c r="FG14" s="27" t="s">
        <v>714</v>
      </c>
      <c r="FH14" s="27" t="s">
        <v>714</v>
      </c>
      <c r="FI14" s="27" t="s">
        <v>714</v>
      </c>
      <c r="FJ14" s="27" t="s">
        <v>714</v>
      </c>
      <c r="FK14" s="27" t="s">
        <v>714</v>
      </c>
      <c r="FL14" s="27" t="s">
        <v>714</v>
      </c>
      <c r="FM14" s="27" t="s">
        <v>714</v>
      </c>
      <c r="FN14" s="27" t="s">
        <v>714</v>
      </c>
      <c r="FO14" s="27" t="s">
        <v>714</v>
      </c>
      <c r="FP14" s="27" t="s">
        <v>714</v>
      </c>
      <c r="FQ14" s="27" t="s">
        <v>714</v>
      </c>
      <c r="FR14" s="27" t="s">
        <v>714</v>
      </c>
      <c r="FS14" s="27" t="s">
        <v>714</v>
      </c>
      <c r="FT14" s="27" t="s">
        <v>714</v>
      </c>
    </row>
    <row r="15" spans="1:179" s="89" customFormat="1" ht="11.25" x14ac:dyDescent="0.15">
      <c r="A15" s="136">
        <v>72036</v>
      </c>
      <c r="B15" s="154" t="s">
        <v>440</v>
      </c>
      <c r="C15" s="75">
        <v>82.266267466290714</v>
      </c>
      <c r="D15" s="55">
        <v>1788.4503053638218</v>
      </c>
      <c r="E15" s="75">
        <v>244.35222195377798</v>
      </c>
      <c r="F15" s="107">
        <v>322206</v>
      </c>
      <c r="G15" s="75">
        <v>280.68592057761731</v>
      </c>
      <c r="H15" s="111">
        <v>91.4560770156438</v>
      </c>
      <c r="I15" s="111">
        <v>161.55234657039711</v>
      </c>
      <c r="J15" s="83">
        <v>35.200000000000003</v>
      </c>
      <c r="K15" s="110">
        <v>3.12</v>
      </c>
      <c r="L15" s="75">
        <v>130.40110802796761</v>
      </c>
      <c r="M15" s="75">
        <v>26.928172571680481</v>
      </c>
      <c r="N15" s="106">
        <v>82.293612484427399</v>
      </c>
      <c r="O15" s="106">
        <v>20.349464298554683</v>
      </c>
      <c r="P15" s="105">
        <v>17.513882956001709</v>
      </c>
      <c r="Q15" s="105">
        <v>0.45454545454545453</v>
      </c>
      <c r="R15" s="105">
        <v>1.4683153013910355</v>
      </c>
      <c r="S15" s="107">
        <v>11716</v>
      </c>
      <c r="T15" s="83">
        <v>56.81818181818182</v>
      </c>
      <c r="U15" s="82">
        <v>37</v>
      </c>
      <c r="V15" s="82">
        <v>52</v>
      </c>
      <c r="W15" s="75">
        <v>14.450056116722784</v>
      </c>
      <c r="X15" s="79">
        <v>53.245950290589839</v>
      </c>
      <c r="Y15" s="75">
        <v>75</v>
      </c>
      <c r="Z15" s="75">
        <v>84.090909090909093</v>
      </c>
      <c r="AA15" s="75">
        <v>2.9441807366460373</v>
      </c>
      <c r="AB15" s="106">
        <v>22.215505516094908</v>
      </c>
      <c r="AC15" s="106">
        <v>4.4128759256460635</v>
      </c>
      <c r="AD15" s="106">
        <v>3.7781471966147802</v>
      </c>
      <c r="AE15" s="106">
        <v>85.33478893740903</v>
      </c>
      <c r="AF15" s="83">
        <v>97.5</v>
      </c>
      <c r="AG15" s="83">
        <v>96.5</v>
      </c>
      <c r="AH15" s="109">
        <v>72</v>
      </c>
      <c r="AI15" s="83">
        <v>39.799999999999997</v>
      </c>
      <c r="AJ15" s="84">
        <v>2.5463992975584378E-2</v>
      </c>
      <c r="AK15" s="84">
        <v>0.22917593678025944</v>
      </c>
      <c r="AL15" s="75">
        <v>0.31193900674950381</v>
      </c>
      <c r="AM15" s="108">
        <v>93761.393446327682</v>
      </c>
      <c r="AN15" s="107">
        <v>209680.34885556431</v>
      </c>
      <c r="AO15" s="107">
        <v>260768.2646103896</v>
      </c>
      <c r="AP15" s="75">
        <v>15.491827296701617</v>
      </c>
      <c r="AQ15" s="75">
        <v>9.9626718306090982</v>
      </c>
      <c r="AR15" s="75">
        <v>9.4700000000000006</v>
      </c>
      <c r="AS15" s="75">
        <v>9.3918106836051596</v>
      </c>
      <c r="AT15" s="75">
        <v>397.87514488343578</v>
      </c>
      <c r="AU15" s="75">
        <v>1.5291127781838421</v>
      </c>
      <c r="AV15" s="75">
        <v>2.3242514228394402</v>
      </c>
      <c r="AW15" s="82">
        <v>7662.333333333333</v>
      </c>
      <c r="AX15" s="82">
        <v>1970.3142857142857</v>
      </c>
      <c r="AY15" s="75">
        <v>2.1751424718319048</v>
      </c>
      <c r="AZ15" s="106">
        <v>451.75</v>
      </c>
      <c r="BA15" s="75">
        <v>3.3344628379721519</v>
      </c>
      <c r="BB15" s="75">
        <v>20.039776482605298</v>
      </c>
      <c r="BC15" s="75">
        <v>272.86528210601648</v>
      </c>
      <c r="BD15" s="75">
        <v>3.6902506827488555</v>
      </c>
      <c r="BE15" s="106">
        <v>0.18025596346812475</v>
      </c>
      <c r="BF15" s="75">
        <v>4.2059724809229104</v>
      </c>
      <c r="BG15" s="75">
        <v>29.787234042553195</v>
      </c>
      <c r="BH15" s="75">
        <v>42.696629213483142</v>
      </c>
      <c r="BI15" s="88">
        <v>94.2</v>
      </c>
      <c r="BJ15" s="106">
        <v>1.8085106382978724</v>
      </c>
      <c r="BK15" s="55">
        <v>0.23038820412394886</v>
      </c>
      <c r="BL15" s="83">
        <v>123.2</v>
      </c>
      <c r="BM15" s="83">
        <v>116.9</v>
      </c>
      <c r="BN15" s="75">
        <v>0.69116461237184657</v>
      </c>
      <c r="BO15" s="75">
        <v>30.76923076923077</v>
      </c>
      <c r="BP15" s="82">
        <v>6</v>
      </c>
      <c r="BQ15" s="75">
        <v>1.4801811692819593</v>
      </c>
      <c r="BR15" s="75">
        <v>17.945667564765571</v>
      </c>
      <c r="BS15" s="75" t="s">
        <v>11</v>
      </c>
      <c r="BT15" s="75">
        <v>1275.1210292763933</v>
      </c>
      <c r="BU15" s="75">
        <v>30.599381626792503</v>
      </c>
      <c r="BV15" s="106">
        <v>668.8339291776125</v>
      </c>
      <c r="BW15" s="106">
        <v>558.73780914837596</v>
      </c>
      <c r="BX15" s="75">
        <v>1.8349353338206107</v>
      </c>
      <c r="BY15" s="84">
        <v>8.2403887616327248E-2</v>
      </c>
      <c r="BZ15" s="75">
        <v>0.91746766691030535</v>
      </c>
      <c r="CA15" s="84">
        <v>0.16522675213387689</v>
      </c>
      <c r="CB15" s="75">
        <v>0.61164511127353693</v>
      </c>
      <c r="CC15" s="84">
        <v>0.11009612002923663</v>
      </c>
      <c r="CD15" s="75" t="s">
        <v>11</v>
      </c>
      <c r="CE15" s="75" t="s">
        <v>11</v>
      </c>
      <c r="CF15" s="83" t="s">
        <v>9</v>
      </c>
      <c r="CG15" s="105">
        <v>3.6402569593147751</v>
      </c>
      <c r="CH15" s="105">
        <v>24.832876553414248</v>
      </c>
      <c r="CI15" s="105">
        <v>3.6709721278042147</v>
      </c>
      <c r="CJ15" s="75">
        <v>375.39718704413326</v>
      </c>
      <c r="CK15" s="56">
        <v>332.9581909984189</v>
      </c>
      <c r="CL15" s="75">
        <v>10.9</v>
      </c>
      <c r="CM15" s="75">
        <v>1112.0964927976065</v>
      </c>
      <c r="CN15" s="88">
        <v>100</v>
      </c>
      <c r="CO15" s="88" t="s">
        <v>721</v>
      </c>
      <c r="CP15" s="83">
        <v>96.9</v>
      </c>
      <c r="CQ15" s="83">
        <v>91.3</v>
      </c>
      <c r="CR15" s="75">
        <v>72.2</v>
      </c>
      <c r="CS15" s="87">
        <v>35.5</v>
      </c>
      <c r="CT15" s="75">
        <v>4.5315468163164692</v>
      </c>
      <c r="CU15" s="75">
        <v>1.2271062271062272</v>
      </c>
      <c r="CV15" s="87">
        <v>0.50753324342744444</v>
      </c>
      <c r="CW15" s="75">
        <v>56.251099384344769</v>
      </c>
      <c r="CX15" s="86">
        <v>49.738980448764018</v>
      </c>
      <c r="CY15" s="75">
        <v>1.45</v>
      </c>
      <c r="CZ15" s="75">
        <v>32.1</v>
      </c>
      <c r="DA15" s="75">
        <v>61.668309790257162</v>
      </c>
      <c r="DB15" s="75">
        <v>4.7777113359286334</v>
      </c>
      <c r="DC15" s="75">
        <v>2.6031401860012782</v>
      </c>
      <c r="DD15" s="75">
        <v>1.2274891662359666</v>
      </c>
      <c r="DE15" s="75">
        <v>3.1010407141568321</v>
      </c>
      <c r="DF15" s="75">
        <v>6.2418383605464438</v>
      </c>
      <c r="DG15" s="78">
        <v>1528.0193236714977</v>
      </c>
      <c r="DH15" s="78">
        <v>2010.5435294117647</v>
      </c>
      <c r="DI15" s="75" t="s">
        <v>11</v>
      </c>
      <c r="DJ15" s="75" t="s">
        <v>11</v>
      </c>
      <c r="DK15" s="75">
        <v>51.473990266102007</v>
      </c>
      <c r="DL15" s="75">
        <v>71.216810555465059</v>
      </c>
      <c r="DM15" s="85">
        <v>583</v>
      </c>
      <c r="DN15" s="85">
        <v>265</v>
      </c>
      <c r="DO15" s="75">
        <v>10.674950380290348</v>
      </c>
      <c r="DP15" s="75">
        <v>17.025141672298897</v>
      </c>
      <c r="DQ15" s="75">
        <v>93.61702127659575</v>
      </c>
      <c r="DR15" s="75">
        <v>96.315704175895419</v>
      </c>
      <c r="DS15" s="75">
        <v>5030.6468494871251</v>
      </c>
      <c r="DT15" s="81">
        <v>6.3087691494981515</v>
      </c>
      <c r="DU15" s="81">
        <v>10.9</v>
      </c>
      <c r="DV15" s="75">
        <v>100</v>
      </c>
      <c r="DW15" s="84">
        <v>4.5048383013509274E-2</v>
      </c>
      <c r="DX15" s="75">
        <v>14.685314685314685</v>
      </c>
      <c r="DY15" s="83">
        <v>469.65169869138526</v>
      </c>
      <c r="DZ15" s="75">
        <v>1.4840997085309087</v>
      </c>
      <c r="EA15" s="75">
        <v>634.26760169050328</v>
      </c>
      <c r="EB15" s="82">
        <v>267</v>
      </c>
      <c r="EC15" s="81">
        <v>3.4147043053354462</v>
      </c>
      <c r="ED15" s="81">
        <v>64.536711039765848</v>
      </c>
      <c r="EE15" s="75">
        <v>80.279191998598904</v>
      </c>
      <c r="EF15" s="75">
        <v>12.818153837407584</v>
      </c>
      <c r="EG15" s="75">
        <v>68.566248529988243</v>
      </c>
      <c r="EH15" s="75">
        <v>0</v>
      </c>
      <c r="EI15" s="75">
        <v>69.599999999999994</v>
      </c>
      <c r="EJ15" s="75">
        <v>59.1</v>
      </c>
      <c r="EK15" s="75">
        <v>28.8</v>
      </c>
      <c r="EL15" s="75">
        <v>66.8</v>
      </c>
      <c r="EM15" s="75">
        <v>21.7</v>
      </c>
      <c r="EN15" s="80">
        <v>63.2</v>
      </c>
      <c r="EO15" s="79">
        <v>3.4435619764700123</v>
      </c>
      <c r="EP15" s="55">
        <v>1.0507327601626502</v>
      </c>
      <c r="EQ15" s="78">
        <v>0.77100000000000002</v>
      </c>
      <c r="ER15" s="75">
        <v>88.1</v>
      </c>
      <c r="ES15" s="75">
        <v>4.5999999999999996</v>
      </c>
      <c r="ET15" s="75">
        <v>6.1</v>
      </c>
      <c r="EU15" s="75">
        <v>259.83111561010071</v>
      </c>
      <c r="EV15" s="77">
        <v>42.4</v>
      </c>
      <c r="EW15" s="75">
        <v>28.2</v>
      </c>
      <c r="EX15" s="75" t="s">
        <v>9</v>
      </c>
      <c r="EY15" s="75" t="s">
        <v>9</v>
      </c>
      <c r="EZ15" s="75" t="s">
        <v>9</v>
      </c>
      <c r="FA15" s="75">
        <v>6.3733420594702537</v>
      </c>
      <c r="FB15" s="75">
        <v>30.3</v>
      </c>
      <c r="FC15" s="75">
        <v>13.139695712309821</v>
      </c>
      <c r="FD15" s="75">
        <v>74.269989298272435</v>
      </c>
      <c r="FE15" s="75">
        <v>80.269413629160056</v>
      </c>
      <c r="FF15" s="75">
        <v>74.37221309551748</v>
      </c>
      <c r="FG15" s="75">
        <v>75.514320290439699</v>
      </c>
      <c r="FH15" s="75">
        <v>77.823293920491579</v>
      </c>
      <c r="FI15" s="75">
        <v>78.25519526151993</v>
      </c>
      <c r="FJ15" s="75">
        <v>77.390877881314367</v>
      </c>
      <c r="FK15" s="75">
        <v>70.937295579852361</v>
      </c>
      <c r="FL15" s="75">
        <v>51.201098146877143</v>
      </c>
      <c r="FM15" s="75">
        <v>34.061326111644973</v>
      </c>
      <c r="FN15" s="75">
        <v>20.257271989801833</v>
      </c>
      <c r="FO15" s="75">
        <v>12.525720164609053</v>
      </c>
      <c r="FP15" s="75">
        <v>6.0002784351942084</v>
      </c>
      <c r="FQ15" s="75">
        <v>2.4713467048710602</v>
      </c>
      <c r="FR15" s="75">
        <v>1.52</v>
      </c>
      <c r="FS15" s="75">
        <v>6.1286840149608395</v>
      </c>
      <c r="FT15" s="75">
        <v>0.31914893617021273</v>
      </c>
    </row>
    <row r="16" spans="1:179" s="89" customFormat="1" ht="11.25" x14ac:dyDescent="0.15">
      <c r="A16" s="136">
        <v>72044</v>
      </c>
      <c r="B16" s="154" t="s">
        <v>439</v>
      </c>
      <c r="C16" s="75">
        <v>87.499659387139062</v>
      </c>
      <c r="D16" s="55">
        <v>1461.1534816689727</v>
      </c>
      <c r="E16" s="75">
        <v>175.30208576177688</v>
      </c>
      <c r="F16" s="107">
        <v>264279</v>
      </c>
      <c r="G16" s="75">
        <v>269.90618234303582</v>
      </c>
      <c r="H16" s="111">
        <v>103.68053885013229</v>
      </c>
      <c r="I16" s="111">
        <v>178.73466442145778</v>
      </c>
      <c r="J16" s="83">
        <v>31.3</v>
      </c>
      <c r="K16" s="110">
        <v>2.88</v>
      </c>
      <c r="L16" s="75">
        <v>62.447028481632877</v>
      </c>
      <c r="M16" s="75">
        <v>11.982297738466475</v>
      </c>
      <c r="N16" s="106">
        <v>79.130474822833435</v>
      </c>
      <c r="O16" s="106">
        <v>23.073768390834061</v>
      </c>
      <c r="P16" s="105">
        <v>18.35544373284538</v>
      </c>
      <c r="Q16" s="105">
        <v>0.32786885245901637</v>
      </c>
      <c r="R16" s="105">
        <v>2.512562814070352</v>
      </c>
      <c r="S16" s="107">
        <v>18836</v>
      </c>
      <c r="T16" s="83">
        <v>75.862068965517238</v>
      </c>
      <c r="U16" s="82">
        <v>190</v>
      </c>
      <c r="V16" s="82">
        <v>12</v>
      </c>
      <c r="W16" s="75">
        <v>17.008797653958943</v>
      </c>
      <c r="X16" s="79">
        <v>66.601218686526735</v>
      </c>
      <c r="Y16" s="75">
        <v>77.58620689655173</v>
      </c>
      <c r="Z16" s="75">
        <v>56.896551724137936</v>
      </c>
      <c r="AA16" s="75">
        <v>2.8818443804034581</v>
      </c>
      <c r="AB16" s="106">
        <v>14.992503748125937</v>
      </c>
      <c r="AC16" s="106">
        <v>8.7722096398609199</v>
      </c>
      <c r="AD16" s="106">
        <v>2.2648250342913649</v>
      </c>
      <c r="AE16" s="106">
        <v>97.306397306397301</v>
      </c>
      <c r="AF16" s="83">
        <v>96.1</v>
      </c>
      <c r="AG16" s="83">
        <v>94.2</v>
      </c>
      <c r="AH16" s="109">
        <v>20</v>
      </c>
      <c r="AI16" s="83">
        <v>68.7</v>
      </c>
      <c r="AJ16" s="84">
        <v>4.279392049452313E-2</v>
      </c>
      <c r="AK16" s="84">
        <v>7.4889360865415464E-2</v>
      </c>
      <c r="AL16" s="75">
        <v>0.44203980174817659</v>
      </c>
      <c r="AM16" s="108">
        <v>95375.741809253435</v>
      </c>
      <c r="AN16" s="107">
        <v>216769.23019125682</v>
      </c>
      <c r="AO16" s="107">
        <v>251891.62465319064</v>
      </c>
      <c r="AP16" s="75">
        <v>16.592849348481931</v>
      </c>
      <c r="AQ16" s="75">
        <v>7.0928814429680989</v>
      </c>
      <c r="AR16" s="75">
        <v>11.8</v>
      </c>
      <c r="AS16" s="75">
        <v>7.2815460493449633</v>
      </c>
      <c r="AT16" s="75">
        <v>539.22800473527559</v>
      </c>
      <c r="AU16" s="75">
        <v>3.0276698749875108</v>
      </c>
      <c r="AV16" s="75">
        <v>2.5129659962396342</v>
      </c>
      <c r="AW16" s="82">
        <v>11081.846153846154</v>
      </c>
      <c r="AX16" s="82">
        <v>2361.7049180327867</v>
      </c>
      <c r="AY16" s="75">
        <v>1.3882718791648156</v>
      </c>
      <c r="AZ16" s="106">
        <v>656.66666666666663</v>
      </c>
      <c r="BA16" s="75">
        <v>2.7178090569716642</v>
      </c>
      <c r="BB16" s="75">
        <v>33.737579250720458</v>
      </c>
      <c r="BC16" s="75">
        <v>229.07229167360506</v>
      </c>
      <c r="BD16" s="75">
        <v>4.6776803204485793</v>
      </c>
      <c r="BE16" s="106">
        <v>0</v>
      </c>
      <c r="BF16" s="75">
        <v>2.9394812680115274</v>
      </c>
      <c r="BG16" s="75">
        <v>25.018710574147335</v>
      </c>
      <c r="BH16" s="75">
        <v>12.264150943396226</v>
      </c>
      <c r="BI16" s="88">
        <v>92.7</v>
      </c>
      <c r="BJ16" s="106">
        <v>2.3521864642360741</v>
      </c>
      <c r="BK16" s="55">
        <v>0.11234692731153803</v>
      </c>
      <c r="BL16" s="83">
        <v>130.1</v>
      </c>
      <c r="BM16" s="83">
        <v>111.1</v>
      </c>
      <c r="BN16" s="75">
        <v>0.48683668501666477</v>
      </c>
      <c r="BO16" s="75">
        <v>13.274336283185843</v>
      </c>
      <c r="BP16" s="82">
        <v>12</v>
      </c>
      <c r="BQ16" s="75">
        <v>0.52984222812281434</v>
      </c>
      <c r="BR16" s="75">
        <v>5.2348412138534064</v>
      </c>
      <c r="BS16" s="75" t="s">
        <v>11</v>
      </c>
      <c r="BT16" s="75">
        <v>1969.7172459103749</v>
      </c>
      <c r="BU16" s="75">
        <v>29.998455888363758</v>
      </c>
      <c r="BV16" s="106">
        <v>1693.2152945771404</v>
      </c>
      <c r="BW16" s="106">
        <v>833.58109765143649</v>
      </c>
      <c r="BX16" s="75">
        <v>2.72490288748876</v>
      </c>
      <c r="BY16" s="84">
        <v>6.8310287719468218E-2</v>
      </c>
      <c r="BZ16" s="75">
        <v>0.90830096249625325</v>
      </c>
      <c r="CA16" s="84">
        <v>0.37792889214531605</v>
      </c>
      <c r="CB16" s="75">
        <v>0.60553397499750217</v>
      </c>
      <c r="CC16" s="84">
        <v>0.12322919158186668</v>
      </c>
      <c r="CD16" s="75">
        <v>0.90830096249625325</v>
      </c>
      <c r="CE16" s="75">
        <v>11.632247106304517</v>
      </c>
      <c r="CF16" s="83">
        <v>39.200000000000003</v>
      </c>
      <c r="CG16" s="105">
        <v>4.6153846153846159</v>
      </c>
      <c r="CH16" s="105">
        <v>25.349844513549531</v>
      </c>
      <c r="CI16" s="105">
        <v>6.6221142162818953</v>
      </c>
      <c r="CJ16" s="75">
        <v>354.48073947809024</v>
      </c>
      <c r="CK16" s="56">
        <v>315.25288612630828</v>
      </c>
      <c r="CL16" s="75">
        <v>21.9</v>
      </c>
      <c r="CM16" s="75">
        <v>935.50022145538765</v>
      </c>
      <c r="CN16" s="88">
        <v>100</v>
      </c>
      <c r="CO16" s="88" t="s">
        <v>721</v>
      </c>
      <c r="CP16" s="83">
        <v>99.74</v>
      </c>
      <c r="CQ16" s="83">
        <v>85.19</v>
      </c>
      <c r="CR16" s="75">
        <v>53.3</v>
      </c>
      <c r="CS16" s="87">
        <v>46.2</v>
      </c>
      <c r="CT16" s="75">
        <v>8.5017769880053322</v>
      </c>
      <c r="CU16" s="75">
        <v>2.7458563535911602</v>
      </c>
      <c r="CV16" s="87">
        <v>15.201577076854733</v>
      </c>
      <c r="CW16" s="75">
        <v>62.371521318889748</v>
      </c>
      <c r="CX16" s="86">
        <v>43.831576780194197</v>
      </c>
      <c r="CY16" s="75">
        <v>1.67</v>
      </c>
      <c r="CZ16" s="75">
        <v>40.299999999999997</v>
      </c>
      <c r="DA16" s="75">
        <v>58.325948322299261</v>
      </c>
      <c r="DB16" s="75">
        <v>4.5754632664005239</v>
      </c>
      <c r="DC16" s="75">
        <v>1.3606136481302624</v>
      </c>
      <c r="DD16" s="75">
        <v>1.069351806156464</v>
      </c>
      <c r="DE16" s="75">
        <v>1.7802698864926563</v>
      </c>
      <c r="DF16" s="75">
        <v>6.4671028529733228</v>
      </c>
      <c r="DG16" s="78">
        <v>1540.8077571669478</v>
      </c>
      <c r="DH16" s="78">
        <v>1517.7724252491694</v>
      </c>
      <c r="DI16" s="75">
        <v>48.655475389585419</v>
      </c>
      <c r="DJ16" s="75">
        <v>44.025165992000893</v>
      </c>
      <c r="DK16" s="75">
        <v>22.686978225320594</v>
      </c>
      <c r="DL16" s="75">
        <v>64.948783610755441</v>
      </c>
      <c r="DM16" s="85">
        <v>247</v>
      </c>
      <c r="DN16" s="85">
        <v>538</v>
      </c>
      <c r="DO16" s="75">
        <v>24.174969042075528</v>
      </c>
      <c r="DP16" s="75">
        <v>19.731324575293609</v>
      </c>
      <c r="DQ16" s="75">
        <v>100</v>
      </c>
      <c r="DR16" s="75">
        <v>96.882281666511318</v>
      </c>
      <c r="DS16" s="75">
        <v>3724.8600947051227</v>
      </c>
      <c r="DT16" s="81">
        <v>3.7710426778786061</v>
      </c>
      <c r="DU16" s="81">
        <v>14.3</v>
      </c>
      <c r="DV16" s="75">
        <v>90.172239108409329</v>
      </c>
      <c r="DW16" s="84">
        <v>2.7655483186872224E-2</v>
      </c>
      <c r="DX16" s="75">
        <v>29.375</v>
      </c>
      <c r="DY16" s="83">
        <v>365.72132720936639</v>
      </c>
      <c r="DZ16" s="75">
        <v>1.5030333740559751</v>
      </c>
      <c r="EA16" s="75">
        <v>488.98942227538015</v>
      </c>
      <c r="EB16" s="82">
        <v>3250</v>
      </c>
      <c r="EC16" s="81">
        <v>2.1634163406438209</v>
      </c>
      <c r="ED16" s="81">
        <v>58.53825311195574</v>
      </c>
      <c r="EE16" s="75">
        <v>71.467246387632883</v>
      </c>
      <c r="EF16" s="75">
        <v>13.013481671445822</v>
      </c>
      <c r="EG16" s="75">
        <v>72.683931724543854</v>
      </c>
      <c r="EH16" s="75" t="s">
        <v>11</v>
      </c>
      <c r="EI16" s="75">
        <v>70</v>
      </c>
      <c r="EJ16" s="75">
        <v>49.9</v>
      </c>
      <c r="EK16" s="75">
        <v>34.1</v>
      </c>
      <c r="EL16" s="75">
        <v>57</v>
      </c>
      <c r="EM16" s="75">
        <v>16.899999999999999</v>
      </c>
      <c r="EN16" s="80">
        <v>80.459999999999994</v>
      </c>
      <c r="EO16" s="79">
        <v>-6.9636407124712751E-2</v>
      </c>
      <c r="EP16" s="55">
        <v>0.9832913141672639</v>
      </c>
      <c r="EQ16" s="78">
        <v>0.72</v>
      </c>
      <c r="ER16" s="75">
        <v>83.9</v>
      </c>
      <c r="ES16" s="75">
        <v>9.6999999999999993</v>
      </c>
      <c r="ET16" s="75">
        <v>7.1</v>
      </c>
      <c r="EU16" s="75">
        <v>385.97763763030332</v>
      </c>
      <c r="EV16" s="77">
        <v>55.8</v>
      </c>
      <c r="EW16" s="75">
        <v>35</v>
      </c>
      <c r="EX16" s="75" t="s">
        <v>9</v>
      </c>
      <c r="EY16" s="75" t="s">
        <v>9</v>
      </c>
      <c r="EZ16" s="75">
        <v>36.700000000000003</v>
      </c>
      <c r="FA16" s="75">
        <v>10.669508639455987</v>
      </c>
      <c r="FB16" s="75">
        <v>28.7</v>
      </c>
      <c r="FC16" s="75">
        <v>13.273001508295627</v>
      </c>
      <c r="FD16" s="75">
        <v>73.650739085596427</v>
      </c>
      <c r="FE16" s="75">
        <v>77.154602848333582</v>
      </c>
      <c r="FF16" s="75">
        <v>71.440961466980539</v>
      </c>
      <c r="FG16" s="75">
        <v>73.858435337945721</v>
      </c>
      <c r="FH16" s="75">
        <v>76.505071182655627</v>
      </c>
      <c r="FI16" s="75">
        <v>76.644508383768226</v>
      </c>
      <c r="FJ16" s="75">
        <v>75.32093023255814</v>
      </c>
      <c r="FK16" s="75">
        <v>67.059971611071674</v>
      </c>
      <c r="FL16" s="75">
        <v>48.703017469560614</v>
      </c>
      <c r="FM16" s="75">
        <v>31.291902071563086</v>
      </c>
      <c r="FN16" s="75">
        <v>17.426102773988177</v>
      </c>
      <c r="FO16" s="75">
        <v>9.6544916090819353</v>
      </c>
      <c r="FP16" s="75">
        <v>5.3013090987774536</v>
      </c>
      <c r="FQ16" s="75">
        <v>1.8129682730552215</v>
      </c>
      <c r="FR16" s="75">
        <v>1.51</v>
      </c>
      <c r="FS16" s="75">
        <v>5.7344067432263461</v>
      </c>
      <c r="FT16" s="75">
        <v>0.53458783278092592</v>
      </c>
    </row>
    <row r="17" spans="1:176" s="89" customFormat="1" ht="11.25" x14ac:dyDescent="0.15">
      <c r="A17" s="136">
        <v>82015</v>
      </c>
      <c r="B17" s="154" t="s">
        <v>722</v>
      </c>
      <c r="C17" s="27" t="s">
        <v>714</v>
      </c>
      <c r="D17" s="27" t="s">
        <v>714</v>
      </c>
      <c r="E17" s="27" t="s">
        <v>714</v>
      </c>
      <c r="F17" s="27" t="s">
        <v>714</v>
      </c>
      <c r="G17" s="27" t="s">
        <v>714</v>
      </c>
      <c r="H17" s="27" t="s">
        <v>714</v>
      </c>
      <c r="I17" s="27" t="s">
        <v>714</v>
      </c>
      <c r="J17" s="27" t="s">
        <v>714</v>
      </c>
      <c r="K17" s="27" t="s">
        <v>714</v>
      </c>
      <c r="L17" s="27" t="s">
        <v>714</v>
      </c>
      <c r="M17" s="27" t="s">
        <v>714</v>
      </c>
      <c r="N17" s="27" t="s">
        <v>714</v>
      </c>
      <c r="O17" s="27" t="s">
        <v>714</v>
      </c>
      <c r="P17" s="27" t="s">
        <v>714</v>
      </c>
      <c r="Q17" s="27" t="s">
        <v>714</v>
      </c>
      <c r="R17" s="27" t="s">
        <v>714</v>
      </c>
      <c r="S17" s="27" t="s">
        <v>714</v>
      </c>
      <c r="T17" s="27" t="s">
        <v>714</v>
      </c>
      <c r="U17" s="27" t="s">
        <v>714</v>
      </c>
      <c r="V17" s="27" t="s">
        <v>714</v>
      </c>
      <c r="W17" s="27" t="s">
        <v>714</v>
      </c>
      <c r="X17" s="27" t="s">
        <v>714</v>
      </c>
      <c r="Y17" s="27" t="s">
        <v>714</v>
      </c>
      <c r="Z17" s="27" t="s">
        <v>714</v>
      </c>
      <c r="AA17" s="27" t="s">
        <v>714</v>
      </c>
      <c r="AB17" s="27" t="s">
        <v>714</v>
      </c>
      <c r="AC17" s="27" t="s">
        <v>714</v>
      </c>
      <c r="AD17" s="27" t="s">
        <v>714</v>
      </c>
      <c r="AE17" s="27" t="s">
        <v>714</v>
      </c>
      <c r="AF17" s="27" t="s">
        <v>714</v>
      </c>
      <c r="AG17" s="27" t="s">
        <v>714</v>
      </c>
      <c r="AH17" s="27" t="s">
        <v>714</v>
      </c>
      <c r="AI17" s="27" t="s">
        <v>714</v>
      </c>
      <c r="AJ17" s="27" t="s">
        <v>714</v>
      </c>
      <c r="AK17" s="27" t="s">
        <v>714</v>
      </c>
      <c r="AL17" s="27" t="s">
        <v>714</v>
      </c>
      <c r="AM17" s="27" t="s">
        <v>714</v>
      </c>
      <c r="AN17" s="27" t="s">
        <v>714</v>
      </c>
      <c r="AO17" s="27" t="s">
        <v>714</v>
      </c>
      <c r="AP17" s="27" t="s">
        <v>714</v>
      </c>
      <c r="AQ17" s="27" t="s">
        <v>714</v>
      </c>
      <c r="AR17" s="27" t="s">
        <v>714</v>
      </c>
      <c r="AS17" s="27" t="s">
        <v>714</v>
      </c>
      <c r="AT17" s="27" t="s">
        <v>714</v>
      </c>
      <c r="AU17" s="27" t="s">
        <v>714</v>
      </c>
      <c r="AV17" s="27" t="s">
        <v>714</v>
      </c>
      <c r="AW17" s="27" t="s">
        <v>714</v>
      </c>
      <c r="AX17" s="27" t="s">
        <v>714</v>
      </c>
      <c r="AY17" s="27" t="s">
        <v>714</v>
      </c>
      <c r="AZ17" s="27" t="s">
        <v>714</v>
      </c>
      <c r="BA17" s="27" t="s">
        <v>714</v>
      </c>
      <c r="BB17" s="27" t="s">
        <v>714</v>
      </c>
      <c r="BC17" s="27" t="s">
        <v>714</v>
      </c>
      <c r="BD17" s="27" t="s">
        <v>714</v>
      </c>
      <c r="BE17" s="27" t="s">
        <v>714</v>
      </c>
      <c r="BF17" s="27" t="s">
        <v>714</v>
      </c>
      <c r="BG17" s="27" t="s">
        <v>714</v>
      </c>
      <c r="BH17" s="27" t="s">
        <v>714</v>
      </c>
      <c r="BI17" s="27" t="s">
        <v>714</v>
      </c>
      <c r="BJ17" s="27" t="s">
        <v>714</v>
      </c>
      <c r="BK17" s="27" t="s">
        <v>714</v>
      </c>
      <c r="BL17" s="27" t="s">
        <v>714</v>
      </c>
      <c r="BM17" s="27" t="s">
        <v>714</v>
      </c>
      <c r="BN17" s="27" t="s">
        <v>714</v>
      </c>
      <c r="BO17" s="27" t="s">
        <v>714</v>
      </c>
      <c r="BP17" s="27" t="s">
        <v>714</v>
      </c>
      <c r="BQ17" s="27" t="s">
        <v>714</v>
      </c>
      <c r="BR17" s="27" t="s">
        <v>714</v>
      </c>
      <c r="BS17" s="27" t="s">
        <v>714</v>
      </c>
      <c r="BT17" s="27" t="s">
        <v>714</v>
      </c>
      <c r="BU17" s="27" t="s">
        <v>714</v>
      </c>
      <c r="BV17" s="27" t="s">
        <v>714</v>
      </c>
      <c r="BW17" s="27" t="s">
        <v>714</v>
      </c>
      <c r="BX17" s="27" t="s">
        <v>714</v>
      </c>
      <c r="BY17" s="27" t="s">
        <v>714</v>
      </c>
      <c r="BZ17" s="27" t="s">
        <v>714</v>
      </c>
      <c r="CA17" s="27" t="s">
        <v>714</v>
      </c>
      <c r="CB17" s="27" t="s">
        <v>714</v>
      </c>
      <c r="CC17" s="27" t="s">
        <v>714</v>
      </c>
      <c r="CD17" s="27" t="s">
        <v>714</v>
      </c>
      <c r="CE17" s="27" t="s">
        <v>714</v>
      </c>
      <c r="CF17" s="27" t="s">
        <v>714</v>
      </c>
      <c r="CG17" s="27" t="s">
        <v>714</v>
      </c>
      <c r="CH17" s="27" t="s">
        <v>714</v>
      </c>
      <c r="CI17" s="27" t="s">
        <v>714</v>
      </c>
      <c r="CJ17" s="27" t="s">
        <v>714</v>
      </c>
      <c r="CK17" s="27" t="s">
        <v>714</v>
      </c>
      <c r="CL17" s="27" t="s">
        <v>714</v>
      </c>
      <c r="CM17" s="27" t="s">
        <v>714</v>
      </c>
      <c r="CN17" s="27" t="s">
        <v>714</v>
      </c>
      <c r="CO17" s="27" t="s">
        <v>714</v>
      </c>
      <c r="CP17" s="27" t="s">
        <v>714</v>
      </c>
      <c r="CQ17" s="27" t="s">
        <v>714</v>
      </c>
      <c r="CR17" s="27" t="s">
        <v>714</v>
      </c>
      <c r="CS17" s="27" t="s">
        <v>714</v>
      </c>
      <c r="CT17" s="27" t="s">
        <v>714</v>
      </c>
      <c r="CU17" s="27" t="s">
        <v>714</v>
      </c>
      <c r="CV17" s="27" t="s">
        <v>714</v>
      </c>
      <c r="CW17" s="27" t="s">
        <v>714</v>
      </c>
      <c r="CX17" s="27" t="s">
        <v>714</v>
      </c>
      <c r="CY17" s="27" t="s">
        <v>714</v>
      </c>
      <c r="CZ17" s="27" t="s">
        <v>714</v>
      </c>
      <c r="DA17" s="27" t="s">
        <v>714</v>
      </c>
      <c r="DB17" s="27" t="s">
        <v>714</v>
      </c>
      <c r="DC17" s="27" t="s">
        <v>714</v>
      </c>
      <c r="DD17" s="27" t="s">
        <v>714</v>
      </c>
      <c r="DE17" s="27" t="s">
        <v>714</v>
      </c>
      <c r="DF17" s="27" t="s">
        <v>714</v>
      </c>
      <c r="DG17" s="27" t="s">
        <v>714</v>
      </c>
      <c r="DH17" s="27" t="s">
        <v>714</v>
      </c>
      <c r="DI17" s="27" t="s">
        <v>714</v>
      </c>
      <c r="DJ17" s="27" t="s">
        <v>714</v>
      </c>
      <c r="DK17" s="27" t="s">
        <v>714</v>
      </c>
      <c r="DL17" s="27" t="s">
        <v>714</v>
      </c>
      <c r="DM17" s="27" t="s">
        <v>714</v>
      </c>
      <c r="DN17" s="27" t="s">
        <v>714</v>
      </c>
      <c r="DO17" s="27" t="s">
        <v>714</v>
      </c>
      <c r="DP17" s="27" t="s">
        <v>714</v>
      </c>
      <c r="DQ17" s="27" t="s">
        <v>714</v>
      </c>
      <c r="DR17" s="27" t="s">
        <v>714</v>
      </c>
      <c r="DS17" s="27" t="s">
        <v>714</v>
      </c>
      <c r="DT17" s="27" t="s">
        <v>714</v>
      </c>
      <c r="DU17" s="27" t="s">
        <v>714</v>
      </c>
      <c r="DV17" s="27" t="s">
        <v>714</v>
      </c>
      <c r="DW17" s="27" t="s">
        <v>714</v>
      </c>
      <c r="DX17" s="27" t="s">
        <v>714</v>
      </c>
      <c r="DY17" s="27" t="s">
        <v>714</v>
      </c>
      <c r="DZ17" s="27" t="s">
        <v>714</v>
      </c>
      <c r="EA17" s="27" t="s">
        <v>714</v>
      </c>
      <c r="EB17" s="27" t="s">
        <v>714</v>
      </c>
      <c r="EC17" s="27" t="s">
        <v>714</v>
      </c>
      <c r="ED17" s="27" t="s">
        <v>714</v>
      </c>
      <c r="EE17" s="27" t="s">
        <v>714</v>
      </c>
      <c r="EF17" s="27" t="s">
        <v>714</v>
      </c>
      <c r="EG17" s="27" t="s">
        <v>714</v>
      </c>
      <c r="EH17" s="27" t="s">
        <v>714</v>
      </c>
      <c r="EI17" s="27" t="s">
        <v>714</v>
      </c>
      <c r="EJ17" s="27" t="s">
        <v>714</v>
      </c>
      <c r="EK17" s="27" t="s">
        <v>714</v>
      </c>
      <c r="EL17" s="27" t="s">
        <v>714</v>
      </c>
      <c r="EM17" s="27" t="s">
        <v>714</v>
      </c>
      <c r="EN17" s="27" t="s">
        <v>714</v>
      </c>
      <c r="EO17" s="27" t="s">
        <v>714</v>
      </c>
      <c r="EP17" s="27" t="s">
        <v>714</v>
      </c>
      <c r="EQ17" s="27" t="s">
        <v>714</v>
      </c>
      <c r="ER17" s="27" t="s">
        <v>714</v>
      </c>
      <c r="ES17" s="27" t="s">
        <v>714</v>
      </c>
      <c r="ET17" s="27" t="s">
        <v>714</v>
      </c>
      <c r="EU17" s="27" t="s">
        <v>714</v>
      </c>
      <c r="EV17" s="27" t="s">
        <v>714</v>
      </c>
      <c r="EW17" s="27" t="s">
        <v>714</v>
      </c>
      <c r="EX17" s="27" t="s">
        <v>714</v>
      </c>
      <c r="EY17" s="27" t="s">
        <v>714</v>
      </c>
      <c r="EZ17" s="27" t="s">
        <v>714</v>
      </c>
      <c r="FA17" s="27" t="s">
        <v>714</v>
      </c>
      <c r="FB17" s="27" t="s">
        <v>714</v>
      </c>
      <c r="FC17" s="27" t="s">
        <v>714</v>
      </c>
      <c r="FD17" s="27" t="s">
        <v>714</v>
      </c>
      <c r="FE17" s="27" t="s">
        <v>714</v>
      </c>
      <c r="FF17" s="27" t="s">
        <v>714</v>
      </c>
      <c r="FG17" s="27" t="s">
        <v>714</v>
      </c>
      <c r="FH17" s="27" t="s">
        <v>714</v>
      </c>
      <c r="FI17" s="27" t="s">
        <v>714</v>
      </c>
      <c r="FJ17" s="27" t="s">
        <v>714</v>
      </c>
      <c r="FK17" s="27" t="s">
        <v>714</v>
      </c>
      <c r="FL17" s="27" t="s">
        <v>714</v>
      </c>
      <c r="FM17" s="27" t="s">
        <v>714</v>
      </c>
      <c r="FN17" s="27" t="s">
        <v>714</v>
      </c>
      <c r="FO17" s="27" t="s">
        <v>714</v>
      </c>
      <c r="FP17" s="27" t="s">
        <v>714</v>
      </c>
      <c r="FQ17" s="27" t="s">
        <v>714</v>
      </c>
      <c r="FR17" s="27" t="s">
        <v>714</v>
      </c>
      <c r="FS17" s="27" t="s">
        <v>714</v>
      </c>
      <c r="FT17" s="27" t="s">
        <v>714</v>
      </c>
    </row>
    <row r="18" spans="1:176" s="90" customFormat="1" ht="11.25" x14ac:dyDescent="0.15">
      <c r="A18" s="136">
        <v>92011</v>
      </c>
      <c r="B18" s="157" t="s">
        <v>8</v>
      </c>
      <c r="C18" s="91">
        <v>87.894035871513495</v>
      </c>
      <c r="D18" s="94">
        <v>1336.8337420981727</v>
      </c>
      <c r="E18" s="91">
        <v>189.22165801159895</v>
      </c>
      <c r="F18" s="114">
        <v>321312</v>
      </c>
      <c r="G18" s="91">
        <v>275.86206896551721</v>
      </c>
      <c r="H18" s="118">
        <v>105.97701149425288</v>
      </c>
      <c r="I18" s="118">
        <v>161.83908045977012</v>
      </c>
      <c r="J18" s="98">
        <v>29.5</v>
      </c>
      <c r="K18" s="117">
        <v>4.6399999999999997</v>
      </c>
      <c r="L18" s="91">
        <v>154.50767632459886</v>
      </c>
      <c r="M18" s="91">
        <v>13.299582790521264</v>
      </c>
      <c r="N18" s="113">
        <v>84.385976484556664</v>
      </c>
      <c r="O18" s="113">
        <v>23.092358874161693</v>
      </c>
      <c r="P18" s="112">
        <v>16.112696805082408</v>
      </c>
      <c r="Q18" s="112">
        <v>1.0025062656641603</v>
      </c>
      <c r="R18" s="112">
        <v>3.3333333333333335</v>
      </c>
      <c r="S18" s="114">
        <v>15413</v>
      </c>
      <c r="T18" s="98">
        <v>51.111111111111107</v>
      </c>
      <c r="U18" s="97">
        <v>103</v>
      </c>
      <c r="V18" s="97">
        <v>29</v>
      </c>
      <c r="W18" s="91">
        <v>13.099455629482415</v>
      </c>
      <c r="X18" s="95">
        <v>60.461624415112794</v>
      </c>
      <c r="Y18" s="91">
        <v>114.44444444444444</v>
      </c>
      <c r="Z18" s="91">
        <v>98.888888888888886</v>
      </c>
      <c r="AA18" s="91">
        <v>4.4839857651245554</v>
      </c>
      <c r="AB18" s="113">
        <v>31.572231610166568</v>
      </c>
      <c r="AC18" s="113">
        <v>8.0698003241714655</v>
      </c>
      <c r="AD18" s="113">
        <v>2.9140945615063627</v>
      </c>
      <c r="AE18" s="113">
        <v>92.609840048592829</v>
      </c>
      <c r="AF18" s="98">
        <v>97.4</v>
      </c>
      <c r="AG18" s="98">
        <v>94.5</v>
      </c>
      <c r="AH18" s="116">
        <v>96</v>
      </c>
      <c r="AI18" s="98">
        <v>54.2</v>
      </c>
      <c r="AJ18" s="99">
        <v>4.122623307663132E-2</v>
      </c>
      <c r="AK18" s="99">
        <v>0.20613116538315659</v>
      </c>
      <c r="AL18" s="91">
        <v>0.42603659308899561</v>
      </c>
      <c r="AM18" s="115">
        <v>101338.37442806303</v>
      </c>
      <c r="AN18" s="114">
        <v>212460.27663734116</v>
      </c>
      <c r="AO18" s="114">
        <v>264591.74514829734</v>
      </c>
      <c r="AP18" s="91">
        <v>15.089027733188452</v>
      </c>
      <c r="AQ18" s="91">
        <v>3.679648334279999</v>
      </c>
      <c r="AR18" s="91">
        <v>16.600000000000001</v>
      </c>
      <c r="AS18" s="91">
        <v>8.795160838409311</v>
      </c>
      <c r="AT18" s="91">
        <v>389.1901850380554</v>
      </c>
      <c r="AU18" s="91">
        <v>2.6867172537143866</v>
      </c>
      <c r="AV18" s="91">
        <v>2.6483355786613236</v>
      </c>
      <c r="AW18" s="97">
        <v>17504.846153846152</v>
      </c>
      <c r="AX18" s="97">
        <v>2677.2117647058822</v>
      </c>
      <c r="AY18" s="91">
        <v>2.1971937441499714</v>
      </c>
      <c r="AZ18" s="113">
        <v>351.30769230769232</v>
      </c>
      <c r="BA18" s="91">
        <v>1.3961372682226598</v>
      </c>
      <c r="BB18" s="91">
        <v>55.032419928825625</v>
      </c>
      <c r="BC18" s="91">
        <v>309.81265904406598</v>
      </c>
      <c r="BD18" s="91">
        <v>8.1027861257921021</v>
      </c>
      <c r="BE18" s="113">
        <v>1.779359430604982</v>
      </c>
      <c r="BF18" s="91">
        <v>5.5516014234875444</v>
      </c>
      <c r="BG18" s="91">
        <v>33.827758438020282</v>
      </c>
      <c r="BH18" s="91">
        <v>100</v>
      </c>
      <c r="BI18" s="103">
        <v>98.4</v>
      </c>
      <c r="BJ18" s="113">
        <v>2.270319358256395</v>
      </c>
      <c r="BK18" s="94">
        <v>2.6625357021832792</v>
      </c>
      <c r="BL18" s="98">
        <v>120.4</v>
      </c>
      <c r="BM18" s="98">
        <v>120.2</v>
      </c>
      <c r="BN18" s="91">
        <v>2.2510529118458633</v>
      </c>
      <c r="BO18" s="91">
        <v>100</v>
      </c>
      <c r="BP18" s="97">
        <v>17</v>
      </c>
      <c r="BQ18" s="91">
        <v>1.0382243101853452</v>
      </c>
      <c r="BR18" s="91">
        <v>16.293021060025101</v>
      </c>
      <c r="BS18" s="91">
        <v>6.9163778445618922</v>
      </c>
      <c r="BT18" s="91">
        <v>534.23837323108455</v>
      </c>
      <c r="BU18" s="91">
        <v>21.001301138784299</v>
      </c>
      <c r="BV18" s="113">
        <v>243.72363658694795</v>
      </c>
      <c r="BW18" s="113">
        <v>208.02867878759963</v>
      </c>
      <c r="BX18" s="91">
        <v>1.1514502515918801</v>
      </c>
      <c r="BY18" s="99">
        <v>6.3283705827489725E-2</v>
      </c>
      <c r="BZ18" s="91">
        <v>3.0705340042450135</v>
      </c>
      <c r="CA18" s="99">
        <v>0.57317658257241666</v>
      </c>
      <c r="CB18" s="91">
        <v>0.19190837526531335</v>
      </c>
      <c r="CC18" s="99">
        <v>4.9241770009326745E-2</v>
      </c>
      <c r="CD18" s="91">
        <v>0.76763350106125339</v>
      </c>
      <c r="CE18" s="91">
        <v>10.553041555839581</v>
      </c>
      <c r="CF18" s="98">
        <v>43.2</v>
      </c>
      <c r="CG18" s="112">
        <v>12.807881773399016</v>
      </c>
      <c r="CH18" s="112">
        <v>40.098785830736986</v>
      </c>
      <c r="CI18" s="112">
        <v>2.1226415094339623</v>
      </c>
      <c r="CJ18" s="91">
        <v>304.06346793786776</v>
      </c>
      <c r="CK18" s="102">
        <v>253.78923086961365</v>
      </c>
      <c r="CL18" s="91">
        <v>17.899999999999999</v>
      </c>
      <c r="CM18" s="91">
        <v>783.89050643989287</v>
      </c>
      <c r="CN18" s="103">
        <v>94.4</v>
      </c>
      <c r="CO18" s="88" t="s">
        <v>721</v>
      </c>
      <c r="CP18" s="98">
        <v>98.1</v>
      </c>
      <c r="CQ18" s="98">
        <v>87.08</v>
      </c>
      <c r="CR18" s="91">
        <v>84.7</v>
      </c>
      <c r="CS18" s="102">
        <v>35.6</v>
      </c>
      <c r="CT18" s="91">
        <v>3.2276776101563085</v>
      </c>
      <c r="CU18" s="91">
        <v>1.5899581589958158</v>
      </c>
      <c r="CV18" s="102">
        <v>8.1296168533548947</v>
      </c>
      <c r="CW18" s="91">
        <v>60.113733215967358</v>
      </c>
      <c r="CX18" s="101">
        <v>43.269581371070196</v>
      </c>
      <c r="CY18" s="91">
        <v>1.29</v>
      </c>
      <c r="CZ18" s="91">
        <v>31.9</v>
      </c>
      <c r="DA18" s="91">
        <v>61.966816784721871</v>
      </c>
      <c r="DB18" s="91">
        <v>4.0485621280425672</v>
      </c>
      <c r="DC18" s="91">
        <v>2.7524228432377247</v>
      </c>
      <c r="DD18" s="91">
        <v>1.162930210600251</v>
      </c>
      <c r="DE18" s="91">
        <v>2.6598500811772428</v>
      </c>
      <c r="DF18" s="91">
        <v>5.8723962831185874</v>
      </c>
      <c r="DG18" s="93">
        <v>1114.3688362919131</v>
      </c>
      <c r="DH18" s="93">
        <v>3744.913043478261</v>
      </c>
      <c r="DI18" s="91">
        <v>58.2786240937127</v>
      </c>
      <c r="DJ18" s="91">
        <v>22.264898806713724</v>
      </c>
      <c r="DK18" s="91">
        <v>55.215881642512088</v>
      </c>
      <c r="DL18" s="91">
        <v>74.837102338060561</v>
      </c>
      <c r="DM18" s="100">
        <v>742</v>
      </c>
      <c r="DN18" s="100">
        <v>436</v>
      </c>
      <c r="DO18" s="91">
        <v>28.211490705877384</v>
      </c>
      <c r="DP18" s="91">
        <v>11.616213954809416</v>
      </c>
      <c r="DQ18" s="91">
        <v>87.291666666666686</v>
      </c>
      <c r="DR18" s="91">
        <v>95.203944419542808</v>
      </c>
      <c r="DS18" s="91">
        <v>5395.94178561433</v>
      </c>
      <c r="DT18" s="94">
        <v>17.142857142857139</v>
      </c>
      <c r="DU18" s="94">
        <v>10.7</v>
      </c>
      <c r="DV18" s="91">
        <v>85.449735449735456</v>
      </c>
      <c r="DW18" s="99">
        <v>7.2766587416394329E-2</v>
      </c>
      <c r="DX18" s="91">
        <v>46.488294314381271</v>
      </c>
      <c r="DY18" s="98">
        <v>74.159153453775019</v>
      </c>
      <c r="DZ18" s="91">
        <v>1.4659237222219781</v>
      </c>
      <c r="EA18" s="91">
        <v>1001.3410977884636</v>
      </c>
      <c r="EB18" s="97">
        <v>18820</v>
      </c>
      <c r="EC18" s="94">
        <v>4.3102578865299268</v>
      </c>
      <c r="ED18" s="94">
        <v>80.630883441346285</v>
      </c>
      <c r="EE18" s="91">
        <v>95.703759682599667</v>
      </c>
      <c r="EF18" s="91">
        <v>21.449378355002366</v>
      </c>
      <c r="EG18" s="91">
        <v>70.691388400702991</v>
      </c>
      <c r="EH18" s="91">
        <v>147.86674459380481</v>
      </c>
      <c r="EI18" s="91">
        <v>74.400000000000006</v>
      </c>
      <c r="EJ18" s="91">
        <v>57.7</v>
      </c>
      <c r="EK18" s="91">
        <v>36.200000000000003</v>
      </c>
      <c r="EL18" s="91">
        <v>58.4</v>
      </c>
      <c r="EM18" s="91">
        <v>20.2</v>
      </c>
      <c r="EN18" s="96">
        <v>67.7</v>
      </c>
      <c r="EO18" s="95">
        <v>1.4911280758114844</v>
      </c>
      <c r="EP18" s="94">
        <v>1.0368573489087802</v>
      </c>
      <c r="EQ18" s="93">
        <v>0.96199999999999997</v>
      </c>
      <c r="ER18" s="91">
        <v>90.9</v>
      </c>
      <c r="ES18" s="91">
        <v>4.7</v>
      </c>
      <c r="ET18" s="91">
        <v>2.2000000000000002</v>
      </c>
      <c r="EU18" s="91">
        <v>226.54407559654717</v>
      </c>
      <c r="EV18" s="92">
        <v>63.8</v>
      </c>
      <c r="EW18" s="91">
        <v>48.1</v>
      </c>
      <c r="EX18" s="91" t="s">
        <v>9</v>
      </c>
      <c r="EY18" s="91" t="s">
        <v>9</v>
      </c>
      <c r="EZ18" s="91">
        <v>2.9</v>
      </c>
      <c r="FA18" s="91">
        <v>6.2945947087022773</v>
      </c>
      <c r="FB18" s="91">
        <v>25.6</v>
      </c>
      <c r="FC18" s="91">
        <v>13.483582669516222</v>
      </c>
      <c r="FD18" s="91">
        <v>71.015742937243914</v>
      </c>
      <c r="FE18" s="91">
        <v>78.716704961279888</v>
      </c>
      <c r="FF18" s="91">
        <v>69.047456469784905</v>
      </c>
      <c r="FG18" s="91">
        <v>67.994100294985245</v>
      </c>
      <c r="FH18" s="91">
        <v>71.800910661014285</v>
      </c>
      <c r="FI18" s="91">
        <v>75.203625451650439</v>
      </c>
      <c r="FJ18" s="91">
        <v>72.894826995546424</v>
      </c>
      <c r="FK18" s="91">
        <v>66.770781571661814</v>
      </c>
      <c r="FL18" s="91">
        <v>50.465173215815881</v>
      </c>
      <c r="FM18" s="91">
        <v>33.353404860959053</v>
      </c>
      <c r="FN18" s="91">
        <v>19.224806201550386</v>
      </c>
      <c r="FO18" s="91">
        <v>11.877151657909041</v>
      </c>
      <c r="FP18" s="91">
        <v>6.0323315612455248</v>
      </c>
      <c r="FQ18" s="91">
        <v>2.6975683890577509</v>
      </c>
      <c r="FR18" s="91">
        <v>1.54</v>
      </c>
      <c r="FS18" s="91">
        <v>15.617503579091197</v>
      </c>
      <c r="FT18" s="91">
        <v>1.3621916149538367</v>
      </c>
    </row>
    <row r="19" spans="1:176" s="89" customFormat="1" ht="11.25" x14ac:dyDescent="0.15">
      <c r="A19" s="136">
        <v>102016</v>
      </c>
      <c r="B19" s="154" t="s">
        <v>438</v>
      </c>
      <c r="C19" s="75">
        <v>108.32861056012091</v>
      </c>
      <c r="D19" s="55">
        <v>1420.0788703126475</v>
      </c>
      <c r="E19" s="75">
        <v>456.6331349768584</v>
      </c>
      <c r="F19" s="107">
        <v>343035</v>
      </c>
      <c r="G19" s="75">
        <v>272.22545031958163</v>
      </c>
      <c r="H19" s="111">
        <v>87.158628704241721</v>
      </c>
      <c r="I19" s="111">
        <v>164.43927948866937</v>
      </c>
      <c r="J19" s="83">
        <v>42.6</v>
      </c>
      <c r="K19" s="110">
        <v>6.57</v>
      </c>
      <c r="L19" s="75">
        <v>275.38698196108226</v>
      </c>
      <c r="M19" s="75">
        <v>12.909778424088426</v>
      </c>
      <c r="N19" s="106">
        <v>82.458270925258731</v>
      </c>
      <c r="O19" s="106">
        <v>21.690088757396449</v>
      </c>
      <c r="P19" s="105">
        <v>19.459326313196623</v>
      </c>
      <c r="Q19" s="105">
        <v>2.4064171122994651</v>
      </c>
      <c r="R19" s="105">
        <v>0.71827613727055062</v>
      </c>
      <c r="S19" s="107">
        <v>17080</v>
      </c>
      <c r="T19" s="83">
        <v>31.25</v>
      </c>
      <c r="U19" s="82">
        <v>45</v>
      </c>
      <c r="V19" s="82">
        <v>0</v>
      </c>
      <c r="W19" s="75">
        <v>10.056484660538265</v>
      </c>
      <c r="X19" s="79">
        <v>78.876739562624252</v>
      </c>
      <c r="Y19" s="75">
        <v>55.000000000000007</v>
      </c>
      <c r="Z19" s="75">
        <v>57.499999999999993</v>
      </c>
      <c r="AA19" s="75">
        <v>3.6344137273593895</v>
      </c>
      <c r="AB19" s="106">
        <v>34.330437876137673</v>
      </c>
      <c r="AC19" s="106">
        <v>11.680649847321456</v>
      </c>
      <c r="AD19" s="106">
        <v>2.34205923334618</v>
      </c>
      <c r="AE19" s="106">
        <v>94.242424242424235</v>
      </c>
      <c r="AF19" s="83">
        <v>96.4</v>
      </c>
      <c r="AG19" s="83">
        <v>95.8</v>
      </c>
      <c r="AH19" s="109">
        <v>54</v>
      </c>
      <c r="AI19" s="83">
        <v>54.4</v>
      </c>
      <c r="AJ19" s="84">
        <v>5.4061048677087213E-2</v>
      </c>
      <c r="AK19" s="84">
        <v>0.11893430708959186</v>
      </c>
      <c r="AL19" s="75">
        <v>0.17120052895059978</v>
      </c>
      <c r="AM19" s="108">
        <v>104288.8890493816</v>
      </c>
      <c r="AN19" s="107">
        <v>206281.07661290321</v>
      </c>
      <c r="AO19" s="107">
        <v>259495.0309983897</v>
      </c>
      <c r="AP19" s="75">
        <v>18.422673394634195</v>
      </c>
      <c r="AQ19" s="75">
        <v>4.3652551621303308</v>
      </c>
      <c r="AR19" s="75">
        <v>11.7</v>
      </c>
      <c r="AS19" s="75">
        <v>8.7194200434495137</v>
      </c>
      <c r="AT19" s="75">
        <v>1021.5948805138377</v>
      </c>
      <c r="AU19" s="75">
        <v>2.9517332577689621</v>
      </c>
      <c r="AV19" s="75">
        <v>4.2504958911873052</v>
      </c>
      <c r="AW19" s="82">
        <v>13102</v>
      </c>
      <c r="AX19" s="82">
        <v>2001.6944444444443</v>
      </c>
      <c r="AY19" s="75">
        <v>4.8569961560344712</v>
      </c>
      <c r="AZ19" s="106">
        <v>686.5</v>
      </c>
      <c r="BA19" s="75">
        <v>2.7153702654198546</v>
      </c>
      <c r="BB19" s="75">
        <v>41.75994995233556</v>
      </c>
      <c r="BC19" s="75">
        <v>304.95536979314255</v>
      </c>
      <c r="BD19" s="75">
        <v>6.3918721073014071</v>
      </c>
      <c r="BE19" s="106">
        <v>2.5619637750238322</v>
      </c>
      <c r="BF19" s="75">
        <v>3.3365109628217353</v>
      </c>
      <c r="BG19" s="75">
        <v>23.782430587164313</v>
      </c>
      <c r="BH19" s="75">
        <v>93.150684931506845</v>
      </c>
      <c r="BI19" s="88">
        <v>97.8</v>
      </c>
      <c r="BJ19" s="106">
        <v>2.7309968138370504</v>
      </c>
      <c r="BK19" s="55">
        <v>2.3072110120444238</v>
      </c>
      <c r="BL19" s="83">
        <v>114.8</v>
      </c>
      <c r="BM19" s="83">
        <v>107.7</v>
      </c>
      <c r="BN19" s="75">
        <v>0.46926325668700136</v>
      </c>
      <c r="BO19" s="75">
        <v>23.75</v>
      </c>
      <c r="BP19" s="82">
        <v>5</v>
      </c>
      <c r="BQ19" s="75">
        <v>0.74383678095777839</v>
      </c>
      <c r="BR19" s="75">
        <v>18.285987531878718</v>
      </c>
      <c r="BS19" s="75">
        <v>11.523566638330026</v>
      </c>
      <c r="BT19" s="75">
        <v>917.77061490507231</v>
      </c>
      <c r="BU19" s="75">
        <v>24.92089354869179</v>
      </c>
      <c r="BV19" s="106">
        <v>111.01173609143289</v>
      </c>
      <c r="BW19" s="106">
        <v>247.38476433361672</v>
      </c>
      <c r="BX19" s="75">
        <v>1.4758666288844811</v>
      </c>
      <c r="BY19" s="84">
        <v>6.0389510720695191E-2</v>
      </c>
      <c r="BZ19" s="75">
        <v>3.2469065835458584</v>
      </c>
      <c r="CA19" s="84">
        <v>0.72835198828752246</v>
      </c>
      <c r="CB19" s="75">
        <v>1.4758666288844811</v>
      </c>
      <c r="CC19" s="84">
        <v>0.34687293378671957</v>
      </c>
      <c r="CD19" s="75">
        <v>1.4758666288844811</v>
      </c>
      <c r="CE19" s="75">
        <v>12.695404741664305</v>
      </c>
      <c r="CF19" s="83">
        <v>39.1</v>
      </c>
      <c r="CG19" s="105">
        <v>51.901565995525722</v>
      </c>
      <c r="CH19" s="105">
        <v>41.457931474722805</v>
      </c>
      <c r="CI19" s="105">
        <v>10.772833723653395</v>
      </c>
      <c r="CJ19" s="75">
        <v>306.97140360819873</v>
      </c>
      <c r="CK19" s="56">
        <v>273.23604420515727</v>
      </c>
      <c r="CL19" s="75">
        <v>19</v>
      </c>
      <c r="CM19" s="75">
        <v>820.28262886377843</v>
      </c>
      <c r="CN19" s="88">
        <v>83</v>
      </c>
      <c r="CO19" s="88" t="s">
        <v>721</v>
      </c>
      <c r="CP19" s="83">
        <v>99.9</v>
      </c>
      <c r="CQ19" s="83">
        <v>85.1</v>
      </c>
      <c r="CR19" s="75">
        <v>70.2</v>
      </c>
      <c r="CS19" s="87">
        <v>54.3</v>
      </c>
      <c r="CT19" s="75">
        <v>5.5813824398773262</v>
      </c>
      <c r="CU19" s="75">
        <v>0.48765432098765432</v>
      </c>
      <c r="CV19" s="87">
        <v>6.661023299704417</v>
      </c>
      <c r="CW19" s="75">
        <v>67.156232924253828</v>
      </c>
      <c r="CX19" s="86">
        <v>48.491073958628505</v>
      </c>
      <c r="CY19" s="75">
        <v>1.17</v>
      </c>
      <c r="CZ19" s="75">
        <v>35.783542976939202</v>
      </c>
      <c r="DA19" s="75">
        <v>60.364367688580501</v>
      </c>
      <c r="DB19" s="75">
        <v>3.7069313035024067</v>
      </c>
      <c r="DC19" s="75">
        <v>1.8647604373287994</v>
      </c>
      <c r="DD19" s="75">
        <v>1.1021978605837348</v>
      </c>
      <c r="DE19" s="75">
        <v>2.4056626050817043</v>
      </c>
      <c r="DF19" s="75">
        <v>6.8391659582506845</v>
      </c>
      <c r="DG19" s="78">
        <v>772.38148984198642</v>
      </c>
      <c r="DH19" s="78">
        <v>1254.3333333333333</v>
      </c>
      <c r="DI19" s="75" t="s">
        <v>11</v>
      </c>
      <c r="DJ19" s="75" t="s">
        <v>11</v>
      </c>
      <c r="DK19" s="75">
        <v>111.03475670307846</v>
      </c>
      <c r="DL19" s="75">
        <v>55.288317896623838</v>
      </c>
      <c r="DM19" s="85">
        <v>573</v>
      </c>
      <c r="DN19" s="85">
        <v>102</v>
      </c>
      <c r="DO19" s="75">
        <v>19.723481628412202</v>
      </c>
      <c r="DP19" s="75">
        <v>7.8929347312742033</v>
      </c>
      <c r="DQ19" s="75">
        <v>100</v>
      </c>
      <c r="DR19" s="75">
        <v>83.915806195393174</v>
      </c>
      <c r="DS19" s="75">
        <v>4274.4671596346243</v>
      </c>
      <c r="DT19" s="81">
        <v>14.756571135145544</v>
      </c>
      <c r="DU19" s="81">
        <v>11.62</v>
      </c>
      <c r="DV19" s="75">
        <v>60.600193610842211</v>
      </c>
      <c r="DW19" s="84">
        <v>9.971383552586463E-3</v>
      </c>
      <c r="DX19" s="75">
        <v>36.507936507936506</v>
      </c>
      <c r="DY19" s="83">
        <v>478.58812694814395</v>
      </c>
      <c r="DZ19" s="75">
        <v>1.5849211085052941</v>
      </c>
      <c r="EA19" s="75">
        <v>733.00028077857178</v>
      </c>
      <c r="EB19" s="82">
        <v>0</v>
      </c>
      <c r="EC19" s="81">
        <v>7.3492342501363979</v>
      </c>
      <c r="ED19" s="81">
        <v>59.417357475965396</v>
      </c>
      <c r="EE19" s="75">
        <v>78.313326080941252</v>
      </c>
      <c r="EF19" s="75">
        <v>7.2402121135163613</v>
      </c>
      <c r="EG19" s="75">
        <v>56.776210875207155</v>
      </c>
      <c r="EH19" s="75" t="s">
        <v>11</v>
      </c>
      <c r="EI19" s="75">
        <v>71.099999999999994</v>
      </c>
      <c r="EJ19" s="75">
        <v>54</v>
      </c>
      <c r="EK19" s="75">
        <v>36</v>
      </c>
      <c r="EL19" s="75">
        <v>59.4</v>
      </c>
      <c r="EM19" s="75">
        <v>20.399999999999999</v>
      </c>
      <c r="EN19" s="80">
        <v>89.5</v>
      </c>
      <c r="EO19" s="79">
        <v>0.84714744497969208</v>
      </c>
      <c r="EP19" s="55">
        <v>1.0454137091928104</v>
      </c>
      <c r="EQ19" s="78">
        <v>0.79</v>
      </c>
      <c r="ER19" s="75">
        <v>92</v>
      </c>
      <c r="ES19" s="75">
        <v>8</v>
      </c>
      <c r="ET19" s="75">
        <v>4.3</v>
      </c>
      <c r="EU19" s="75">
        <v>447.89340405686221</v>
      </c>
      <c r="EV19" s="77">
        <v>51.6</v>
      </c>
      <c r="EW19" s="75">
        <v>46.3</v>
      </c>
      <c r="EX19" s="75" t="s">
        <v>9</v>
      </c>
      <c r="EY19" s="75" t="s">
        <v>9</v>
      </c>
      <c r="EZ19" s="75">
        <v>58.7</v>
      </c>
      <c r="FA19" s="75">
        <v>7.7778171342212152</v>
      </c>
      <c r="FB19" s="75">
        <v>22.6</v>
      </c>
      <c r="FC19" s="75">
        <v>14.380209022357453</v>
      </c>
      <c r="FD19" s="75">
        <v>68.812304186841359</v>
      </c>
      <c r="FE19" s="75">
        <v>81.064205239581923</v>
      </c>
      <c r="FF19" s="75">
        <v>74.596199524940616</v>
      </c>
      <c r="FG19" s="75">
        <v>74.060985460420042</v>
      </c>
      <c r="FH19" s="75">
        <v>77.879537953795378</v>
      </c>
      <c r="FI19" s="75">
        <v>79.763324465645354</v>
      </c>
      <c r="FJ19" s="75">
        <v>78.170457873669818</v>
      </c>
      <c r="FK19" s="75">
        <v>72.309698124561223</v>
      </c>
      <c r="FL19" s="75">
        <v>54.24797098946641</v>
      </c>
      <c r="FM19" s="75">
        <v>35.163147792706333</v>
      </c>
      <c r="FN19" s="75">
        <v>20.98382242287434</v>
      </c>
      <c r="FO19" s="75">
        <v>13.309352517985612</v>
      </c>
      <c r="FP19" s="75">
        <v>8.1091227631084966</v>
      </c>
      <c r="FQ19" s="75">
        <v>2.9335275148236764</v>
      </c>
      <c r="FR19" s="75">
        <v>1.51</v>
      </c>
      <c r="FS19" s="75">
        <v>13.397917257013317</v>
      </c>
      <c r="FT19" s="75">
        <v>0.56895766954938543</v>
      </c>
    </row>
    <row r="20" spans="1:176" s="89" customFormat="1" ht="11.25" x14ac:dyDescent="0.15">
      <c r="A20" s="136">
        <v>102024</v>
      </c>
      <c r="B20" s="154" t="s">
        <v>437</v>
      </c>
      <c r="C20" s="75">
        <v>100.257309317797</v>
      </c>
      <c r="D20" s="55">
        <v>1084.1654778887305</v>
      </c>
      <c r="E20" s="75">
        <v>217.31305078192702</v>
      </c>
      <c r="F20" s="107">
        <v>330438</v>
      </c>
      <c r="G20" s="75">
        <v>284.99735868991024</v>
      </c>
      <c r="H20" s="111">
        <v>83.729529846804013</v>
      </c>
      <c r="I20" s="111">
        <v>157.6862123613312</v>
      </c>
      <c r="J20" s="83">
        <v>36.5</v>
      </c>
      <c r="K20" s="110">
        <v>6.32</v>
      </c>
      <c r="L20" s="75">
        <v>180.46477892735081</v>
      </c>
      <c r="M20" s="75">
        <v>15.268536913741029</v>
      </c>
      <c r="N20" s="106">
        <v>83.677062130728388</v>
      </c>
      <c r="O20" s="106">
        <v>25.645962732919251</v>
      </c>
      <c r="P20" s="105">
        <v>17.810599478714163</v>
      </c>
      <c r="Q20" s="105">
        <v>0</v>
      </c>
      <c r="R20" s="105">
        <v>1.0232558139534882</v>
      </c>
      <c r="S20" s="107">
        <v>17672</v>
      </c>
      <c r="T20" s="83">
        <v>32.967032967032964</v>
      </c>
      <c r="U20" s="82">
        <v>72</v>
      </c>
      <c r="V20" s="82">
        <v>0</v>
      </c>
      <c r="W20" s="75">
        <v>10.921231326392032</v>
      </c>
      <c r="X20" s="79">
        <v>64.242424242424249</v>
      </c>
      <c r="Y20" s="75">
        <v>96.703296703296701</v>
      </c>
      <c r="Z20" s="75">
        <v>42.857142857142854</v>
      </c>
      <c r="AA20" s="75">
        <v>4.2553191489361701</v>
      </c>
      <c r="AB20" s="106">
        <v>21.469441490708391</v>
      </c>
      <c r="AC20" s="106">
        <v>10.279001468428781</v>
      </c>
      <c r="AD20" s="106">
        <v>3.3166236265127349</v>
      </c>
      <c r="AE20" s="106">
        <v>78.484749098064938</v>
      </c>
      <c r="AF20" s="83">
        <v>96.5</v>
      </c>
      <c r="AG20" s="83">
        <v>97.7</v>
      </c>
      <c r="AH20" s="109">
        <v>56</v>
      </c>
      <c r="AI20" s="83">
        <v>44</v>
      </c>
      <c r="AJ20" s="84">
        <v>0.12166164871506796</v>
      </c>
      <c r="AK20" s="84">
        <v>0.27373870960890295</v>
      </c>
      <c r="AL20" s="75">
        <v>0.47728878637993788</v>
      </c>
      <c r="AM20" s="108">
        <v>115433.06736318408</v>
      </c>
      <c r="AN20" s="107">
        <v>220080.32535046729</v>
      </c>
      <c r="AO20" s="107">
        <v>264815.37999209174</v>
      </c>
      <c r="AP20" s="75">
        <v>17.578085102036646</v>
      </c>
      <c r="AQ20" s="75">
        <v>5.7810552979388392</v>
      </c>
      <c r="AR20" s="75">
        <v>9</v>
      </c>
      <c r="AS20" s="75">
        <v>8.5938645726398875</v>
      </c>
      <c r="AT20" s="75">
        <v>892.71667977655409</v>
      </c>
      <c r="AU20" s="75">
        <v>2.3997760209047154</v>
      </c>
      <c r="AV20" s="75">
        <v>3.066380471156025</v>
      </c>
      <c r="AW20" s="82">
        <v>16018</v>
      </c>
      <c r="AX20" s="82">
        <v>2714.9152542372881</v>
      </c>
      <c r="AY20" s="75">
        <v>3.7457859907603948</v>
      </c>
      <c r="AZ20" s="106">
        <v>518.6</v>
      </c>
      <c r="BA20" s="75">
        <v>2.3598730785126723</v>
      </c>
      <c r="BB20" s="75">
        <v>26.698752751283934</v>
      </c>
      <c r="BC20" s="75">
        <v>297.29651899156079</v>
      </c>
      <c r="BD20" s="75">
        <v>6.4971909288466412</v>
      </c>
      <c r="BE20" s="106">
        <v>0</v>
      </c>
      <c r="BF20" s="75">
        <v>4.6955245781364638</v>
      </c>
      <c r="BG20" s="75">
        <v>37.345220406141657</v>
      </c>
      <c r="BH20" s="75">
        <v>101.20481927710843</v>
      </c>
      <c r="BI20" s="88">
        <v>100</v>
      </c>
      <c r="BJ20" s="106">
        <v>2.4764735017335315</v>
      </c>
      <c r="BK20" s="55">
        <v>1.2442698100851344</v>
      </c>
      <c r="BL20" s="83">
        <v>120.6</v>
      </c>
      <c r="BM20" s="83">
        <v>110.6</v>
      </c>
      <c r="BN20" s="75">
        <v>2.0956123117223311</v>
      </c>
      <c r="BO20" s="75">
        <v>77.906976744186053</v>
      </c>
      <c r="BP20" s="82">
        <v>12</v>
      </c>
      <c r="BQ20" s="75">
        <v>3.1410401695841723</v>
      </c>
      <c r="BR20" s="75">
        <v>27.434772754542909</v>
      </c>
      <c r="BS20" s="75" t="s">
        <v>11</v>
      </c>
      <c r="BT20" s="75">
        <v>1972.5865585878651</v>
      </c>
      <c r="BU20" s="75">
        <v>19.734958070580081</v>
      </c>
      <c r="BV20" s="106">
        <v>649.00609276467526</v>
      </c>
      <c r="BW20" s="106">
        <v>254.37625821589984</v>
      </c>
      <c r="BX20" s="75">
        <v>3.1997013612062872</v>
      </c>
      <c r="BY20" s="84">
        <v>7.8867305718132968E-2</v>
      </c>
      <c r="BZ20" s="75">
        <v>2.6664178010052395</v>
      </c>
      <c r="CA20" s="84">
        <v>0.49575372965189918</v>
      </c>
      <c r="CB20" s="75">
        <v>0.79992534030157181</v>
      </c>
      <c r="CC20" s="84">
        <v>0.16219819483514872</v>
      </c>
      <c r="CD20" s="75">
        <v>1.5998506806031436</v>
      </c>
      <c r="CE20" s="75">
        <v>27.354780220512751</v>
      </c>
      <c r="CF20" s="83" t="s">
        <v>9</v>
      </c>
      <c r="CG20" s="105">
        <v>2.8517110266159698</v>
      </c>
      <c r="CH20" s="105">
        <v>41.965289049818949</v>
      </c>
      <c r="CI20" s="105">
        <v>1.1786038077969174</v>
      </c>
      <c r="CJ20" s="75">
        <v>324.17241057501303</v>
      </c>
      <c r="CK20" s="56">
        <v>287.76514192008744</v>
      </c>
      <c r="CL20" s="75">
        <v>13.3</v>
      </c>
      <c r="CM20" s="75">
        <v>886.38302434238551</v>
      </c>
      <c r="CN20" s="88">
        <v>88.9</v>
      </c>
      <c r="CO20" s="88" t="s">
        <v>721</v>
      </c>
      <c r="CP20" s="83">
        <v>98.1</v>
      </c>
      <c r="CQ20" s="83">
        <v>88.1</v>
      </c>
      <c r="CR20" s="75">
        <v>72.400000000000006</v>
      </c>
      <c r="CS20" s="87">
        <v>32.5</v>
      </c>
      <c r="CT20" s="75">
        <v>4.439380696716194</v>
      </c>
      <c r="CU20" s="75">
        <v>1.3020134228187918</v>
      </c>
      <c r="CV20" s="87">
        <v>3.0590585591209889</v>
      </c>
      <c r="CW20" s="75">
        <v>66.884059438694564</v>
      </c>
      <c r="CX20" s="86">
        <v>46.211686909221804</v>
      </c>
      <c r="CY20" s="75">
        <v>1.56</v>
      </c>
      <c r="CZ20" s="75">
        <v>35.4</v>
      </c>
      <c r="DA20" s="75">
        <v>59.904188840704286</v>
      </c>
      <c r="DB20" s="75">
        <v>4.4569487663178711</v>
      </c>
      <c r="DC20" s="75">
        <v>5.9960247443571939</v>
      </c>
      <c r="DD20" s="75">
        <v>1.1794703694321862</v>
      </c>
      <c r="DE20" s="75">
        <v>2.5437625821589984</v>
      </c>
      <c r="DF20" s="75">
        <v>6.4447318250296641</v>
      </c>
      <c r="DG20" s="78" t="s">
        <v>11</v>
      </c>
      <c r="DH20" s="78">
        <v>1090.4275699558173</v>
      </c>
      <c r="DI20" s="75" t="s">
        <v>11</v>
      </c>
      <c r="DJ20" s="75" t="s">
        <v>11</v>
      </c>
      <c r="DK20" s="75">
        <v>48.949094885190128</v>
      </c>
      <c r="DL20" s="75">
        <v>49.64131994261119</v>
      </c>
      <c r="DM20" s="85">
        <v>281</v>
      </c>
      <c r="DN20" s="85">
        <v>170</v>
      </c>
      <c r="DO20" s="75">
        <v>15.558577199461384</v>
      </c>
      <c r="DP20" s="75">
        <v>10.729665231245082</v>
      </c>
      <c r="DQ20" s="75">
        <v>100</v>
      </c>
      <c r="DR20" s="75">
        <v>92.392005157962615</v>
      </c>
      <c r="DS20" s="75">
        <v>4358.5720581754076</v>
      </c>
      <c r="DT20" s="81">
        <v>9.8832650927781174</v>
      </c>
      <c r="DU20" s="81">
        <v>21.3</v>
      </c>
      <c r="DV20" s="75">
        <v>97.9381443298969</v>
      </c>
      <c r="DW20" s="84">
        <v>1.2898675575667732E-2</v>
      </c>
      <c r="DX20" s="75">
        <v>63.302752293577981</v>
      </c>
      <c r="DY20" s="83">
        <v>144.54117615689202</v>
      </c>
      <c r="DZ20" s="75">
        <v>1.5074228992383569</v>
      </c>
      <c r="EA20" s="75">
        <v>1264.6856156439096</v>
      </c>
      <c r="EB20" s="82" t="s">
        <v>9</v>
      </c>
      <c r="EC20" s="81">
        <v>4.1153998606150362</v>
      </c>
      <c r="ED20" s="81">
        <v>49.822477537163259</v>
      </c>
      <c r="EE20" s="75">
        <v>75.505848383053191</v>
      </c>
      <c r="EF20" s="75">
        <v>5.586010365782192</v>
      </c>
      <c r="EG20" s="75">
        <v>49.183980917707615</v>
      </c>
      <c r="EH20" s="75" t="s">
        <v>11</v>
      </c>
      <c r="EI20" s="75">
        <v>67.099999999999994</v>
      </c>
      <c r="EJ20" s="75">
        <v>53</v>
      </c>
      <c r="EK20" s="75">
        <v>45.9</v>
      </c>
      <c r="EL20" s="75">
        <v>56.2</v>
      </c>
      <c r="EM20" s="75">
        <v>25.1</v>
      </c>
      <c r="EN20" s="80" t="s">
        <v>11</v>
      </c>
      <c r="EO20" s="79">
        <v>2.4717693015318574</v>
      </c>
      <c r="EP20" s="55">
        <v>1.0182590783101995</v>
      </c>
      <c r="EQ20" s="78">
        <v>0.84299999999999997</v>
      </c>
      <c r="ER20" s="75">
        <v>91.1</v>
      </c>
      <c r="ES20" s="75">
        <v>6.4</v>
      </c>
      <c r="ET20" s="75">
        <v>7.2</v>
      </c>
      <c r="EU20" s="75">
        <v>363.62982921593982</v>
      </c>
      <c r="EV20" s="77">
        <v>58.4</v>
      </c>
      <c r="EW20" s="75">
        <v>41.9</v>
      </c>
      <c r="EX20" s="75" t="s">
        <v>9</v>
      </c>
      <c r="EY20" s="75" t="s">
        <v>9</v>
      </c>
      <c r="EZ20" s="75">
        <v>29.9</v>
      </c>
      <c r="FA20" s="75">
        <v>6.2847467569693496</v>
      </c>
      <c r="FB20" s="75">
        <v>25.7</v>
      </c>
      <c r="FC20" s="75">
        <v>13.620569840166782</v>
      </c>
      <c r="FD20" s="75">
        <v>68.541033434650458</v>
      </c>
      <c r="FE20" s="75">
        <v>80.385224917713032</v>
      </c>
      <c r="FF20" s="75">
        <v>71.853569987898354</v>
      </c>
      <c r="FG20" s="75">
        <v>73.112616002006519</v>
      </c>
      <c r="FH20" s="75">
        <v>77.237436476566913</v>
      </c>
      <c r="FI20" s="75">
        <v>79.012647898816809</v>
      </c>
      <c r="FJ20" s="75">
        <v>76.98600254499182</v>
      </c>
      <c r="FK20" s="75">
        <v>69.693464430306534</v>
      </c>
      <c r="FL20" s="75">
        <v>51.6060655470406</v>
      </c>
      <c r="FM20" s="75">
        <v>31.95319531953195</v>
      </c>
      <c r="FN20" s="75">
        <v>18.431438407926777</v>
      </c>
      <c r="FO20" s="75">
        <v>10.764251409480059</v>
      </c>
      <c r="FP20" s="75">
        <v>5.8586105675146776</v>
      </c>
      <c r="FQ20" s="75">
        <v>2.5330507619335956</v>
      </c>
      <c r="FR20" s="75">
        <v>1.49</v>
      </c>
      <c r="FS20" s="75">
        <v>11.505592811337609</v>
      </c>
      <c r="FT20" s="75">
        <v>0.29717682020802377</v>
      </c>
    </row>
    <row r="21" spans="1:176" s="89" customFormat="1" ht="11.25" x14ac:dyDescent="0.15">
      <c r="A21" s="136">
        <v>112011</v>
      </c>
      <c r="B21" s="154" t="s">
        <v>436</v>
      </c>
      <c r="C21" s="75">
        <v>63.631201545410704</v>
      </c>
      <c r="D21" s="55">
        <v>1249.7966940309368</v>
      </c>
      <c r="E21" s="75">
        <v>245.96455485266381</v>
      </c>
      <c r="F21" s="107">
        <v>331198</v>
      </c>
      <c r="G21" s="75">
        <v>304.26229508196724</v>
      </c>
      <c r="H21" s="111">
        <v>85.573770491803273</v>
      </c>
      <c r="I21" s="111">
        <v>171.14754098360655</v>
      </c>
      <c r="J21" s="83">
        <v>40.9</v>
      </c>
      <c r="K21" s="110">
        <v>3.96</v>
      </c>
      <c r="L21" s="75">
        <v>90.820384323320951</v>
      </c>
      <c r="M21" s="75">
        <v>30.277234305194863</v>
      </c>
      <c r="N21" s="106">
        <v>85.732914451701632</v>
      </c>
      <c r="O21" s="106">
        <v>22.871876239587465</v>
      </c>
      <c r="P21" s="105">
        <v>11.462313303230289</v>
      </c>
      <c r="Q21" s="105">
        <v>0</v>
      </c>
      <c r="R21" s="105">
        <v>2.1276595744680851</v>
      </c>
      <c r="S21" s="107">
        <v>16956.599999999999</v>
      </c>
      <c r="T21" s="83">
        <v>59.183673469387756</v>
      </c>
      <c r="U21" s="82">
        <v>84</v>
      </c>
      <c r="V21" s="82">
        <v>67</v>
      </c>
      <c r="W21" s="75">
        <v>16.243529701750063</v>
      </c>
      <c r="X21" s="79">
        <v>57.12197042118877</v>
      </c>
      <c r="Y21" s="75">
        <v>124.48979591836735</v>
      </c>
      <c r="Z21" s="75">
        <v>130.61224489795919</v>
      </c>
      <c r="AA21" s="75">
        <v>2.8609895658027602</v>
      </c>
      <c r="AB21" s="106">
        <v>46.748136448028376</v>
      </c>
      <c r="AC21" s="106">
        <v>17.485521101781806</v>
      </c>
      <c r="AD21" s="106">
        <v>2.3554188488929531</v>
      </c>
      <c r="AE21" s="106">
        <v>90.434465133260318</v>
      </c>
      <c r="AF21" s="83">
        <v>93.4</v>
      </c>
      <c r="AG21" s="83">
        <v>91.1</v>
      </c>
      <c r="AH21" s="109">
        <v>314</v>
      </c>
      <c r="AI21" s="83">
        <v>59.7</v>
      </c>
      <c r="AJ21" s="84">
        <v>3.3955776790872742E-2</v>
      </c>
      <c r="AK21" s="84">
        <v>0.10186733037261822</v>
      </c>
      <c r="AL21" s="75">
        <v>0.69908719186661983</v>
      </c>
      <c r="AM21" s="108">
        <v>102244.01118290258</v>
      </c>
      <c r="AN21" s="107">
        <v>217504.24705882353</v>
      </c>
      <c r="AO21" s="107">
        <v>260657.38465608464</v>
      </c>
      <c r="AP21" s="75">
        <v>12.203819637055235</v>
      </c>
      <c r="AQ21" s="75">
        <v>1.1320797436971459</v>
      </c>
      <c r="AR21" s="75">
        <v>12.7</v>
      </c>
      <c r="AS21" s="75">
        <v>11.385134267542094</v>
      </c>
      <c r="AT21" s="75">
        <v>489.93171772856584</v>
      </c>
      <c r="AU21" s="75">
        <v>1.9973919767617709</v>
      </c>
      <c r="AV21" s="75">
        <v>2.5966095697903024</v>
      </c>
      <c r="AW21" s="82">
        <v>19062</v>
      </c>
      <c r="AX21" s="82">
        <v>2276.0597014925374</v>
      </c>
      <c r="AY21" s="75">
        <v>0.65575490504668976</v>
      </c>
      <c r="AZ21" s="106">
        <v>210.2</v>
      </c>
      <c r="BA21" s="75">
        <v>0.2715511460749821</v>
      </c>
      <c r="BB21" s="75">
        <v>30.082127229888926</v>
      </c>
      <c r="BC21" s="75">
        <v>240.79787249220303</v>
      </c>
      <c r="BD21" s="75">
        <v>5.2753946989216933</v>
      </c>
      <c r="BE21" s="106" t="s">
        <v>11</v>
      </c>
      <c r="BF21" s="75">
        <v>2.7487938965555929</v>
      </c>
      <c r="BG21" s="75">
        <v>23.588194283058328</v>
      </c>
      <c r="BH21" s="75">
        <v>100</v>
      </c>
      <c r="BI21" s="88">
        <v>100</v>
      </c>
      <c r="BJ21" s="106">
        <v>2.7887520334650242</v>
      </c>
      <c r="BK21" s="55">
        <v>1.1349878934624698</v>
      </c>
      <c r="BL21" s="83">
        <v>89.2</v>
      </c>
      <c r="BM21" s="83">
        <v>106.6</v>
      </c>
      <c r="BN21" s="75">
        <v>0.37832929782082325</v>
      </c>
      <c r="BO21" s="75">
        <v>24.137931034482758</v>
      </c>
      <c r="BP21" s="82">
        <v>8</v>
      </c>
      <c r="BQ21" s="75" t="s">
        <v>11</v>
      </c>
      <c r="BR21" s="75">
        <v>40.081950139389427</v>
      </c>
      <c r="BS21" s="75" t="s">
        <v>11</v>
      </c>
      <c r="BT21" s="75">
        <v>1432.2841318621115</v>
      </c>
      <c r="BU21" s="75">
        <v>19.898589555922694</v>
      </c>
      <c r="BV21" s="106">
        <v>807.37151776109476</v>
      </c>
      <c r="BW21" s="106">
        <v>244.17831574201685</v>
      </c>
      <c r="BX21" s="75">
        <v>0.85602513289790194</v>
      </c>
      <c r="BY21" s="84">
        <v>3.4303780492328587E-2</v>
      </c>
      <c r="BZ21" s="75">
        <v>0.28534171096596728</v>
      </c>
      <c r="CA21" s="84">
        <v>4.5654673754554766E-2</v>
      </c>
      <c r="CB21" s="75">
        <v>0.28534171096596728</v>
      </c>
      <c r="CC21" s="84">
        <v>0.14552427259264333</v>
      </c>
      <c r="CD21" s="75">
        <v>0.57068342193193455</v>
      </c>
      <c r="CE21" s="75">
        <v>5.0506909549531036</v>
      </c>
      <c r="CF21" s="83">
        <v>68.599999999999994</v>
      </c>
      <c r="CG21" s="105">
        <v>14.673913043478262</v>
      </c>
      <c r="CH21" s="105">
        <v>30.610638967579476</v>
      </c>
      <c r="CI21" s="105">
        <v>6.2</v>
      </c>
      <c r="CJ21" s="75">
        <v>284.91940523373768</v>
      </c>
      <c r="CK21" s="56">
        <v>239.24475755941526</v>
      </c>
      <c r="CL21" s="75">
        <v>24</v>
      </c>
      <c r="CM21" s="75">
        <v>723.51713287398002</v>
      </c>
      <c r="CN21" s="88">
        <v>100</v>
      </c>
      <c r="CO21" s="88" t="s">
        <v>721</v>
      </c>
      <c r="CP21" s="83">
        <v>99.9</v>
      </c>
      <c r="CQ21" s="83">
        <v>94.4</v>
      </c>
      <c r="CR21" s="75">
        <v>85.3</v>
      </c>
      <c r="CS21" s="87">
        <v>34</v>
      </c>
      <c r="CT21" s="75">
        <v>2.0092330290630573</v>
      </c>
      <c r="CU21" s="75">
        <v>3.6</v>
      </c>
      <c r="CV21" s="87">
        <v>6.4263980694575595</v>
      </c>
      <c r="CW21" s="75">
        <v>69.359810190435766</v>
      </c>
      <c r="CX21" s="86">
        <v>31.664369665893393</v>
      </c>
      <c r="CY21" s="75">
        <v>0.85</v>
      </c>
      <c r="CZ21" s="75">
        <v>26.6</v>
      </c>
      <c r="DA21" s="75">
        <v>60.71317225253312</v>
      </c>
      <c r="DB21" s="75">
        <v>4.0106436986852927</v>
      </c>
      <c r="DC21" s="75">
        <v>0.96416393451978422</v>
      </c>
      <c r="DD21" s="75">
        <v>0.86064196178133123</v>
      </c>
      <c r="DE21" s="75">
        <v>1.2783308651275334</v>
      </c>
      <c r="DF21" s="75">
        <v>4.0004907877428613</v>
      </c>
      <c r="DG21" s="78">
        <v>1198.3507625272332</v>
      </c>
      <c r="DH21" s="78">
        <v>2063.9343220338983</v>
      </c>
      <c r="DI21" s="75" t="s">
        <v>11</v>
      </c>
      <c r="DJ21" s="75" t="s">
        <v>11</v>
      </c>
      <c r="DK21" s="75">
        <v>2.6014568158168578</v>
      </c>
      <c r="DL21" s="75">
        <v>66.394835202174647</v>
      </c>
      <c r="DM21" s="85">
        <v>150</v>
      </c>
      <c r="DN21" s="85">
        <v>10</v>
      </c>
      <c r="DO21" s="75">
        <v>18.960956693688527</v>
      </c>
      <c r="DP21" s="75">
        <v>3.2272147510250901</v>
      </c>
      <c r="DQ21" s="75" t="s">
        <v>11</v>
      </c>
      <c r="DR21" s="75">
        <v>100</v>
      </c>
      <c r="DS21" s="75">
        <v>8127.7150304083407</v>
      </c>
      <c r="DT21" s="81">
        <v>31.641161916979748</v>
      </c>
      <c r="DU21" s="81">
        <v>4.71</v>
      </c>
      <c r="DV21" s="75">
        <v>196.91969196919692</v>
      </c>
      <c r="DW21" s="84">
        <v>7.9226791194479881E-2</v>
      </c>
      <c r="DX21" s="75">
        <v>90.140845070422543</v>
      </c>
      <c r="DY21" s="83">
        <v>0</v>
      </c>
      <c r="DZ21" s="75">
        <v>1.0194431329346343</v>
      </c>
      <c r="EA21" s="75">
        <v>6095.3680011004026</v>
      </c>
      <c r="EB21" s="82">
        <v>22731</v>
      </c>
      <c r="EC21" s="81">
        <v>7.4359305415559431</v>
      </c>
      <c r="ED21" s="81">
        <v>44.485955444859556</v>
      </c>
      <c r="EE21" s="75">
        <v>74.826723020994507</v>
      </c>
      <c r="EF21" s="75">
        <v>8.8493905430393589</v>
      </c>
      <c r="EG21" s="75">
        <v>44.840195016251357</v>
      </c>
      <c r="EH21" s="75">
        <v>482.92414227258416</v>
      </c>
      <c r="EI21" s="75">
        <v>75</v>
      </c>
      <c r="EJ21" s="75">
        <v>54</v>
      </c>
      <c r="EK21" s="75">
        <v>49.3</v>
      </c>
      <c r="EL21" s="75">
        <v>61.6</v>
      </c>
      <c r="EM21" s="75">
        <v>19.7</v>
      </c>
      <c r="EN21" s="80">
        <v>77</v>
      </c>
      <c r="EO21" s="79">
        <v>3.4212471144819481</v>
      </c>
      <c r="EP21" s="55">
        <v>0.96555332221414414</v>
      </c>
      <c r="EQ21" s="78">
        <v>0.96</v>
      </c>
      <c r="ER21" s="75">
        <v>93.1</v>
      </c>
      <c r="ES21" s="75">
        <v>5.9</v>
      </c>
      <c r="ET21" s="75">
        <v>8</v>
      </c>
      <c r="EU21" s="75">
        <v>280.49906550589657</v>
      </c>
      <c r="EV21" s="77">
        <v>62.8</v>
      </c>
      <c r="EW21" s="75">
        <v>51.7</v>
      </c>
      <c r="EX21" s="75" t="s">
        <v>9</v>
      </c>
      <c r="EY21" s="75" t="s">
        <v>9</v>
      </c>
      <c r="EZ21" s="75">
        <v>64.900000000000006</v>
      </c>
      <c r="FA21" s="75">
        <v>6.674142619493975</v>
      </c>
      <c r="FB21" s="75">
        <v>29.6</v>
      </c>
      <c r="FC21" s="75">
        <v>16.688776863889625</v>
      </c>
      <c r="FD21" s="75">
        <v>67.842013456267139</v>
      </c>
      <c r="FE21" s="75">
        <v>79.433699911515603</v>
      </c>
      <c r="FF21" s="75">
        <v>70.245865970409056</v>
      </c>
      <c r="FG21" s="75">
        <v>67.935578330893122</v>
      </c>
      <c r="FH21" s="75">
        <v>73.281621995238467</v>
      </c>
      <c r="FI21" s="75">
        <v>75.81934803620068</v>
      </c>
      <c r="FJ21" s="75">
        <v>75.333060053289614</v>
      </c>
      <c r="FK21" s="75">
        <v>66.339395291754983</v>
      </c>
      <c r="FL21" s="75">
        <v>50.184842883548988</v>
      </c>
      <c r="FM21" s="75">
        <v>31.835994194484762</v>
      </c>
      <c r="FN21" s="75">
        <v>18.291526592535128</v>
      </c>
      <c r="FO21" s="75">
        <v>11.287033705169726</v>
      </c>
      <c r="FP21" s="75">
        <v>6.913097565310113</v>
      </c>
      <c r="FQ21" s="75">
        <v>3.4596981965403022</v>
      </c>
      <c r="FR21" s="75">
        <v>1.39</v>
      </c>
      <c r="FS21" s="75">
        <v>17.696892914109291</v>
      </c>
      <c r="FT21" s="75">
        <v>0.34859400418312803</v>
      </c>
    </row>
    <row r="22" spans="1:176" s="89" customFormat="1" ht="11.25" x14ac:dyDescent="0.15">
      <c r="A22" s="136">
        <v>112038</v>
      </c>
      <c r="B22" s="154" t="s">
        <v>709</v>
      </c>
      <c r="C22" s="27" t="s">
        <v>714</v>
      </c>
      <c r="D22" s="27" t="s">
        <v>714</v>
      </c>
      <c r="E22" s="27" t="s">
        <v>714</v>
      </c>
      <c r="F22" s="27" t="s">
        <v>714</v>
      </c>
      <c r="G22" s="27" t="s">
        <v>714</v>
      </c>
      <c r="H22" s="27" t="s">
        <v>714</v>
      </c>
      <c r="I22" s="27" t="s">
        <v>714</v>
      </c>
      <c r="J22" s="27" t="s">
        <v>714</v>
      </c>
      <c r="K22" s="27" t="s">
        <v>714</v>
      </c>
      <c r="L22" s="27" t="s">
        <v>714</v>
      </c>
      <c r="M22" s="27" t="s">
        <v>714</v>
      </c>
      <c r="N22" s="27" t="s">
        <v>714</v>
      </c>
      <c r="O22" s="27" t="s">
        <v>714</v>
      </c>
      <c r="P22" s="27" t="s">
        <v>714</v>
      </c>
      <c r="Q22" s="27" t="s">
        <v>714</v>
      </c>
      <c r="R22" s="27" t="s">
        <v>714</v>
      </c>
      <c r="S22" s="27" t="s">
        <v>714</v>
      </c>
      <c r="T22" s="27" t="s">
        <v>714</v>
      </c>
      <c r="U22" s="27" t="s">
        <v>714</v>
      </c>
      <c r="V22" s="27" t="s">
        <v>714</v>
      </c>
      <c r="W22" s="27" t="s">
        <v>714</v>
      </c>
      <c r="X22" s="27" t="s">
        <v>714</v>
      </c>
      <c r="Y22" s="27" t="s">
        <v>714</v>
      </c>
      <c r="Z22" s="27" t="s">
        <v>714</v>
      </c>
      <c r="AA22" s="27" t="s">
        <v>714</v>
      </c>
      <c r="AB22" s="27" t="s">
        <v>714</v>
      </c>
      <c r="AC22" s="27" t="s">
        <v>714</v>
      </c>
      <c r="AD22" s="27" t="s">
        <v>714</v>
      </c>
      <c r="AE22" s="27" t="s">
        <v>714</v>
      </c>
      <c r="AF22" s="27" t="s">
        <v>714</v>
      </c>
      <c r="AG22" s="27" t="s">
        <v>714</v>
      </c>
      <c r="AH22" s="27" t="s">
        <v>714</v>
      </c>
      <c r="AI22" s="27" t="s">
        <v>714</v>
      </c>
      <c r="AJ22" s="27" t="s">
        <v>714</v>
      </c>
      <c r="AK22" s="27" t="s">
        <v>714</v>
      </c>
      <c r="AL22" s="27" t="s">
        <v>714</v>
      </c>
      <c r="AM22" s="27" t="s">
        <v>714</v>
      </c>
      <c r="AN22" s="27" t="s">
        <v>714</v>
      </c>
      <c r="AO22" s="27" t="s">
        <v>714</v>
      </c>
      <c r="AP22" s="27" t="s">
        <v>714</v>
      </c>
      <c r="AQ22" s="27" t="s">
        <v>714</v>
      </c>
      <c r="AR22" s="27" t="s">
        <v>714</v>
      </c>
      <c r="AS22" s="27" t="s">
        <v>714</v>
      </c>
      <c r="AT22" s="27" t="s">
        <v>714</v>
      </c>
      <c r="AU22" s="27" t="s">
        <v>714</v>
      </c>
      <c r="AV22" s="27" t="s">
        <v>714</v>
      </c>
      <c r="AW22" s="27" t="s">
        <v>714</v>
      </c>
      <c r="AX22" s="27" t="s">
        <v>714</v>
      </c>
      <c r="AY22" s="27" t="s">
        <v>714</v>
      </c>
      <c r="AZ22" s="27" t="s">
        <v>714</v>
      </c>
      <c r="BA22" s="27" t="s">
        <v>714</v>
      </c>
      <c r="BB22" s="27" t="s">
        <v>714</v>
      </c>
      <c r="BC22" s="27" t="s">
        <v>714</v>
      </c>
      <c r="BD22" s="27" t="s">
        <v>714</v>
      </c>
      <c r="BE22" s="27" t="s">
        <v>714</v>
      </c>
      <c r="BF22" s="27" t="s">
        <v>714</v>
      </c>
      <c r="BG22" s="27" t="s">
        <v>714</v>
      </c>
      <c r="BH22" s="27" t="s">
        <v>714</v>
      </c>
      <c r="BI22" s="27" t="s">
        <v>714</v>
      </c>
      <c r="BJ22" s="27" t="s">
        <v>714</v>
      </c>
      <c r="BK22" s="27" t="s">
        <v>714</v>
      </c>
      <c r="BL22" s="27" t="s">
        <v>714</v>
      </c>
      <c r="BM22" s="27" t="s">
        <v>714</v>
      </c>
      <c r="BN22" s="27" t="s">
        <v>714</v>
      </c>
      <c r="BO22" s="27" t="s">
        <v>714</v>
      </c>
      <c r="BP22" s="27" t="s">
        <v>714</v>
      </c>
      <c r="BQ22" s="27" t="s">
        <v>714</v>
      </c>
      <c r="BR22" s="27" t="s">
        <v>714</v>
      </c>
      <c r="BS22" s="27" t="s">
        <v>714</v>
      </c>
      <c r="BT22" s="27" t="s">
        <v>714</v>
      </c>
      <c r="BU22" s="27" t="s">
        <v>714</v>
      </c>
      <c r="BV22" s="27" t="s">
        <v>714</v>
      </c>
      <c r="BW22" s="27" t="s">
        <v>714</v>
      </c>
      <c r="BX22" s="27" t="s">
        <v>714</v>
      </c>
      <c r="BY22" s="27" t="s">
        <v>714</v>
      </c>
      <c r="BZ22" s="27" t="s">
        <v>714</v>
      </c>
      <c r="CA22" s="27" t="s">
        <v>714</v>
      </c>
      <c r="CB22" s="27" t="s">
        <v>714</v>
      </c>
      <c r="CC22" s="27" t="s">
        <v>714</v>
      </c>
      <c r="CD22" s="27" t="s">
        <v>714</v>
      </c>
      <c r="CE22" s="27" t="s">
        <v>714</v>
      </c>
      <c r="CF22" s="27" t="s">
        <v>714</v>
      </c>
      <c r="CG22" s="27" t="s">
        <v>714</v>
      </c>
      <c r="CH22" s="27" t="s">
        <v>714</v>
      </c>
      <c r="CI22" s="27" t="s">
        <v>714</v>
      </c>
      <c r="CJ22" s="27" t="s">
        <v>714</v>
      </c>
      <c r="CK22" s="27" t="s">
        <v>714</v>
      </c>
      <c r="CL22" s="27" t="s">
        <v>714</v>
      </c>
      <c r="CM22" s="27" t="s">
        <v>714</v>
      </c>
      <c r="CN22" s="27" t="s">
        <v>714</v>
      </c>
      <c r="CO22" s="27" t="s">
        <v>714</v>
      </c>
      <c r="CP22" s="27" t="s">
        <v>714</v>
      </c>
      <c r="CQ22" s="27" t="s">
        <v>714</v>
      </c>
      <c r="CR22" s="27" t="s">
        <v>714</v>
      </c>
      <c r="CS22" s="27" t="s">
        <v>714</v>
      </c>
      <c r="CT22" s="27" t="s">
        <v>714</v>
      </c>
      <c r="CU22" s="27" t="s">
        <v>714</v>
      </c>
      <c r="CV22" s="27" t="s">
        <v>714</v>
      </c>
      <c r="CW22" s="27" t="s">
        <v>714</v>
      </c>
      <c r="CX22" s="27" t="s">
        <v>714</v>
      </c>
      <c r="CY22" s="27" t="s">
        <v>714</v>
      </c>
      <c r="CZ22" s="27" t="s">
        <v>714</v>
      </c>
      <c r="DA22" s="27" t="s">
        <v>714</v>
      </c>
      <c r="DB22" s="27" t="s">
        <v>714</v>
      </c>
      <c r="DC22" s="27" t="s">
        <v>714</v>
      </c>
      <c r="DD22" s="27" t="s">
        <v>714</v>
      </c>
      <c r="DE22" s="27" t="s">
        <v>714</v>
      </c>
      <c r="DF22" s="27" t="s">
        <v>714</v>
      </c>
      <c r="DG22" s="27" t="s">
        <v>714</v>
      </c>
      <c r="DH22" s="27" t="s">
        <v>714</v>
      </c>
      <c r="DI22" s="27" t="s">
        <v>714</v>
      </c>
      <c r="DJ22" s="27" t="s">
        <v>714</v>
      </c>
      <c r="DK22" s="27" t="s">
        <v>714</v>
      </c>
      <c r="DL22" s="27" t="s">
        <v>714</v>
      </c>
      <c r="DM22" s="27" t="s">
        <v>714</v>
      </c>
      <c r="DN22" s="27" t="s">
        <v>714</v>
      </c>
      <c r="DO22" s="27" t="s">
        <v>714</v>
      </c>
      <c r="DP22" s="27" t="s">
        <v>714</v>
      </c>
      <c r="DQ22" s="27" t="s">
        <v>714</v>
      </c>
      <c r="DR22" s="27" t="s">
        <v>714</v>
      </c>
      <c r="DS22" s="27" t="s">
        <v>714</v>
      </c>
      <c r="DT22" s="27" t="s">
        <v>714</v>
      </c>
      <c r="DU22" s="27" t="s">
        <v>714</v>
      </c>
      <c r="DV22" s="27" t="s">
        <v>714</v>
      </c>
      <c r="DW22" s="27" t="s">
        <v>714</v>
      </c>
      <c r="DX22" s="27" t="s">
        <v>714</v>
      </c>
      <c r="DY22" s="27" t="s">
        <v>714</v>
      </c>
      <c r="DZ22" s="27" t="s">
        <v>714</v>
      </c>
      <c r="EA22" s="27" t="s">
        <v>714</v>
      </c>
      <c r="EB22" s="27" t="s">
        <v>714</v>
      </c>
      <c r="EC22" s="27" t="s">
        <v>714</v>
      </c>
      <c r="ED22" s="27" t="s">
        <v>714</v>
      </c>
      <c r="EE22" s="27" t="s">
        <v>714</v>
      </c>
      <c r="EF22" s="27" t="s">
        <v>714</v>
      </c>
      <c r="EG22" s="27" t="s">
        <v>714</v>
      </c>
      <c r="EH22" s="27" t="s">
        <v>714</v>
      </c>
      <c r="EI22" s="27" t="s">
        <v>714</v>
      </c>
      <c r="EJ22" s="27" t="s">
        <v>714</v>
      </c>
      <c r="EK22" s="27" t="s">
        <v>714</v>
      </c>
      <c r="EL22" s="27" t="s">
        <v>714</v>
      </c>
      <c r="EM22" s="27" t="s">
        <v>714</v>
      </c>
      <c r="EN22" s="27" t="s">
        <v>714</v>
      </c>
      <c r="EO22" s="27" t="s">
        <v>714</v>
      </c>
      <c r="EP22" s="27" t="s">
        <v>714</v>
      </c>
      <c r="EQ22" s="27" t="s">
        <v>714</v>
      </c>
      <c r="ER22" s="27" t="s">
        <v>714</v>
      </c>
      <c r="ES22" s="27" t="s">
        <v>714</v>
      </c>
      <c r="ET22" s="27" t="s">
        <v>714</v>
      </c>
      <c r="EU22" s="27" t="s">
        <v>714</v>
      </c>
      <c r="EV22" s="27" t="s">
        <v>714</v>
      </c>
      <c r="EW22" s="27" t="s">
        <v>714</v>
      </c>
      <c r="EX22" s="27" t="s">
        <v>714</v>
      </c>
      <c r="EY22" s="27" t="s">
        <v>714</v>
      </c>
      <c r="EZ22" s="27" t="s">
        <v>714</v>
      </c>
      <c r="FA22" s="27" t="s">
        <v>714</v>
      </c>
      <c r="FB22" s="27" t="s">
        <v>714</v>
      </c>
      <c r="FC22" s="27" t="s">
        <v>714</v>
      </c>
      <c r="FD22" s="27" t="s">
        <v>714</v>
      </c>
      <c r="FE22" s="27" t="s">
        <v>714</v>
      </c>
      <c r="FF22" s="27" t="s">
        <v>714</v>
      </c>
      <c r="FG22" s="27" t="s">
        <v>714</v>
      </c>
      <c r="FH22" s="27" t="s">
        <v>714</v>
      </c>
      <c r="FI22" s="27" t="s">
        <v>714</v>
      </c>
      <c r="FJ22" s="27" t="s">
        <v>714</v>
      </c>
      <c r="FK22" s="27" t="s">
        <v>714</v>
      </c>
      <c r="FL22" s="27" t="s">
        <v>714</v>
      </c>
      <c r="FM22" s="27" t="s">
        <v>714</v>
      </c>
      <c r="FN22" s="27" t="s">
        <v>714</v>
      </c>
      <c r="FO22" s="27" t="s">
        <v>714</v>
      </c>
      <c r="FP22" s="27" t="s">
        <v>714</v>
      </c>
      <c r="FQ22" s="27" t="s">
        <v>714</v>
      </c>
      <c r="FR22" s="27" t="s">
        <v>714</v>
      </c>
      <c r="FS22" s="27" t="s">
        <v>714</v>
      </c>
      <c r="FT22" s="27" t="s">
        <v>714</v>
      </c>
    </row>
    <row r="23" spans="1:176" s="89" customFormat="1" ht="11.25" x14ac:dyDescent="0.15">
      <c r="A23" s="136">
        <v>112224</v>
      </c>
      <c r="B23" s="154" t="s">
        <v>435</v>
      </c>
      <c r="C23" s="75">
        <v>60.205053072385454</v>
      </c>
      <c r="D23" s="55">
        <v>868.07975538360699</v>
      </c>
      <c r="E23" s="75">
        <v>207.01047805184751</v>
      </c>
      <c r="F23" s="107">
        <v>318637</v>
      </c>
      <c r="G23" s="75">
        <v>342.6758328926494</v>
      </c>
      <c r="H23" s="111">
        <v>65.044949762030669</v>
      </c>
      <c r="I23" s="111">
        <v>145.95452141723956</v>
      </c>
      <c r="J23" s="83">
        <v>38.799999999999997</v>
      </c>
      <c r="K23" s="110">
        <v>3.98</v>
      </c>
      <c r="L23" s="75">
        <v>62.555235837102082</v>
      </c>
      <c r="M23" s="75">
        <v>17.071847230444192</v>
      </c>
      <c r="N23" s="106">
        <v>87.060287471464775</v>
      </c>
      <c r="O23" s="106">
        <v>19.867103235747305</v>
      </c>
      <c r="P23" s="105">
        <v>6.1742510862108393</v>
      </c>
      <c r="Q23" s="105">
        <v>0.44444444444444442</v>
      </c>
      <c r="R23" s="105">
        <v>3.0549898167006111</v>
      </c>
      <c r="S23" s="107">
        <v>7355</v>
      </c>
      <c r="T23" s="83">
        <v>45.238095238095241</v>
      </c>
      <c r="U23" s="82">
        <v>111</v>
      </c>
      <c r="V23" s="82">
        <v>38</v>
      </c>
      <c r="W23" s="75">
        <v>13.551980198019804</v>
      </c>
      <c r="X23" s="79">
        <v>57.943391919653045</v>
      </c>
      <c r="Y23" s="75">
        <v>157.14285714285714</v>
      </c>
      <c r="Z23" s="75">
        <v>171.42857142857142</v>
      </c>
      <c r="AA23" s="75">
        <v>2.6280474166853054</v>
      </c>
      <c r="AB23" s="106">
        <v>43.551417594436188</v>
      </c>
      <c r="AC23" s="106">
        <v>8.8617179393701466</v>
      </c>
      <c r="AD23" s="106">
        <v>0.72912869121399926</v>
      </c>
      <c r="AE23" s="106">
        <v>90.583456425406212</v>
      </c>
      <c r="AF23" s="83">
        <v>96.2</v>
      </c>
      <c r="AG23" s="83">
        <v>92.7</v>
      </c>
      <c r="AH23" s="109">
        <v>48</v>
      </c>
      <c r="AI23" s="83">
        <v>30.7</v>
      </c>
      <c r="AJ23" s="84">
        <v>4.9844809431953851E-2</v>
      </c>
      <c r="AK23" s="84">
        <v>0.14953442829586155</v>
      </c>
      <c r="AL23" s="75">
        <v>0.27285048683051533</v>
      </c>
      <c r="AM23" s="108">
        <v>104523.5951304855</v>
      </c>
      <c r="AN23" s="107">
        <v>202247.24610051993</v>
      </c>
      <c r="AO23" s="107">
        <v>252473.29614325069</v>
      </c>
      <c r="AP23" s="75">
        <v>11.893824646785689</v>
      </c>
      <c r="AQ23" s="75">
        <v>1.2911876443274652</v>
      </c>
      <c r="AR23" s="75">
        <v>11.9</v>
      </c>
      <c r="AS23" s="75">
        <v>12.788383687099806</v>
      </c>
      <c r="AT23" s="75">
        <v>2230.2561532233431</v>
      </c>
      <c r="AU23" s="75">
        <v>2.965766161201254</v>
      </c>
      <c r="AV23" s="75">
        <v>1.86843268155679</v>
      </c>
      <c r="AW23" s="82">
        <v>24394.666666666668</v>
      </c>
      <c r="AX23" s="82">
        <v>4065.7777777777778</v>
      </c>
      <c r="AY23" s="75" t="s">
        <v>11</v>
      </c>
      <c r="AZ23" s="106">
        <v>352.75</v>
      </c>
      <c r="BA23" s="75">
        <v>2.1399337447839586</v>
      </c>
      <c r="BB23" s="75">
        <v>29.035562513978977</v>
      </c>
      <c r="BC23" s="75">
        <v>188.56252279932738</v>
      </c>
      <c r="BD23" s="75">
        <v>5.7277041114416294</v>
      </c>
      <c r="BE23" s="106">
        <v>1.0064862446879892</v>
      </c>
      <c r="BF23" s="75">
        <v>1.9011406844106464</v>
      </c>
      <c r="BG23" s="75">
        <v>20.440608675902794</v>
      </c>
      <c r="BH23" s="75">
        <v>0</v>
      </c>
      <c r="BI23" s="88">
        <v>97.5</v>
      </c>
      <c r="BJ23" s="106">
        <v>1.7033840563252327</v>
      </c>
      <c r="BK23" s="55">
        <v>1.7609591607343573</v>
      </c>
      <c r="BL23" s="83">
        <v>113.18</v>
      </c>
      <c r="BM23" s="83">
        <v>110.39</v>
      </c>
      <c r="BN23" s="75">
        <v>0.33720494567253656</v>
      </c>
      <c r="BO23" s="75">
        <v>25</v>
      </c>
      <c r="BP23" s="82">
        <v>8</v>
      </c>
      <c r="BQ23" s="75">
        <v>0.46562528730859687</v>
      </c>
      <c r="BR23" s="75">
        <v>20.072305379010086</v>
      </c>
      <c r="BS23" s="75" t="s">
        <v>11</v>
      </c>
      <c r="BT23" s="75">
        <v>1006.9280297525662</v>
      </c>
      <c r="BU23" s="75" t="s">
        <v>11</v>
      </c>
      <c r="BV23" s="106" t="s">
        <v>11</v>
      </c>
      <c r="BW23" s="106">
        <v>101.55376489185335</v>
      </c>
      <c r="BX23" s="75">
        <v>1.7794596967207525</v>
      </c>
      <c r="BY23" s="84">
        <v>6.3544505769898063E-2</v>
      </c>
      <c r="BZ23" s="75">
        <v>2.0760363128408774</v>
      </c>
      <c r="CA23" s="84">
        <v>0.19698322266082607</v>
      </c>
      <c r="CB23" s="75">
        <v>0.29657661612012537</v>
      </c>
      <c r="CC23" s="84">
        <v>0.15645899383417214</v>
      </c>
      <c r="CD23" s="75">
        <v>0.29657661612012537</v>
      </c>
      <c r="CE23" s="75">
        <v>1.6400686871442935</v>
      </c>
      <c r="CF23" s="83">
        <v>38.799999999999997</v>
      </c>
      <c r="CG23" s="105">
        <v>3.125</v>
      </c>
      <c r="CH23" s="105">
        <v>6.8047660690861393</v>
      </c>
      <c r="CI23" s="105">
        <v>8.5621970920840056</v>
      </c>
      <c r="CJ23" s="75">
        <v>291.19968206986749</v>
      </c>
      <c r="CK23" s="56">
        <v>260.6255987140438</v>
      </c>
      <c r="CL23" s="75">
        <v>16.5</v>
      </c>
      <c r="CM23" s="75">
        <v>746.16238999800657</v>
      </c>
      <c r="CN23" s="88">
        <v>100</v>
      </c>
      <c r="CO23" s="88" t="s">
        <v>721</v>
      </c>
      <c r="CP23" s="83">
        <v>99.9</v>
      </c>
      <c r="CQ23" s="83">
        <v>96.8</v>
      </c>
      <c r="CR23" s="75">
        <v>83.01</v>
      </c>
      <c r="CS23" s="87">
        <v>66.5</v>
      </c>
      <c r="CT23" s="75">
        <v>1.3705181460428508</v>
      </c>
      <c r="CU23" s="75">
        <v>8.4375</v>
      </c>
      <c r="CV23" s="87">
        <v>0</v>
      </c>
      <c r="CW23" s="75">
        <v>68.305799281979475</v>
      </c>
      <c r="CX23" s="86">
        <v>33.723727019019464</v>
      </c>
      <c r="CY23" s="75">
        <v>0.93</v>
      </c>
      <c r="CZ23" s="75">
        <v>31.4</v>
      </c>
      <c r="DA23" s="75">
        <v>61.526425271063822</v>
      </c>
      <c r="DB23" s="75">
        <v>4.1348771803847644</v>
      </c>
      <c r="DC23" s="75">
        <v>1.1946639935227668</v>
      </c>
      <c r="DD23" s="75">
        <v>0.96189880212704748</v>
      </c>
      <c r="DE23" s="75">
        <v>1.4354308220214067</v>
      </c>
      <c r="DF23" s="75">
        <v>4.8935141659820687</v>
      </c>
      <c r="DG23" s="78">
        <v>49.41031941031941</v>
      </c>
      <c r="DH23" s="78">
        <v>508.48039215686276</v>
      </c>
      <c r="DI23" s="75" t="s">
        <v>11</v>
      </c>
      <c r="DJ23" s="75" t="s">
        <v>11</v>
      </c>
      <c r="DK23" s="75">
        <v>0.77597865410796696</v>
      </c>
      <c r="DL23" s="75">
        <v>55.464256368118328</v>
      </c>
      <c r="DM23" s="85">
        <v>69</v>
      </c>
      <c r="DN23" s="85">
        <v>9</v>
      </c>
      <c r="DO23" s="75">
        <v>152.40004923171827</v>
      </c>
      <c r="DP23" s="75">
        <v>0.50121448124301193</v>
      </c>
      <c r="DQ23" s="75">
        <v>100</v>
      </c>
      <c r="DR23" s="75">
        <v>97.071490094745911</v>
      </c>
      <c r="DS23" s="75">
        <v>9341.2323727774383</v>
      </c>
      <c r="DT23" s="81">
        <v>54.150066401062411</v>
      </c>
      <c r="DU23" s="81">
        <v>2.6</v>
      </c>
      <c r="DV23" s="75">
        <v>84.104392882109565</v>
      </c>
      <c r="DW23" s="84">
        <v>8.6949763537026353E-2</v>
      </c>
      <c r="DX23" s="75">
        <v>79.2</v>
      </c>
      <c r="DY23" s="83">
        <v>0</v>
      </c>
      <c r="DZ23" s="75">
        <v>0.86915855924792307</v>
      </c>
      <c r="EA23" s="75">
        <v>8018.1316380093085</v>
      </c>
      <c r="EB23" s="82">
        <v>0</v>
      </c>
      <c r="EC23" s="81">
        <v>13.533696879150067</v>
      </c>
      <c r="ED23" s="81">
        <v>85.515841347435355</v>
      </c>
      <c r="EE23" s="75">
        <v>89.368947017267814</v>
      </c>
      <c r="EF23" s="75">
        <v>27.850373901678964</v>
      </c>
      <c r="EG23" s="75">
        <v>63.75992655906024</v>
      </c>
      <c r="EH23" s="75">
        <v>293.24715784871006</v>
      </c>
      <c r="EI23" s="75">
        <v>73.099999999999994</v>
      </c>
      <c r="EJ23" s="75">
        <v>56.5</v>
      </c>
      <c r="EK23" s="75">
        <v>44.7</v>
      </c>
      <c r="EL23" s="75">
        <v>53.7</v>
      </c>
      <c r="EM23" s="75">
        <v>27.3</v>
      </c>
      <c r="EN23" s="80">
        <v>67.900000000000006</v>
      </c>
      <c r="EO23" s="79">
        <v>8.1084046847242277</v>
      </c>
      <c r="EP23" s="55">
        <v>0.87323480435439615</v>
      </c>
      <c r="EQ23" s="78">
        <v>0.92</v>
      </c>
      <c r="ER23" s="75">
        <v>87.9</v>
      </c>
      <c r="ES23" s="75">
        <v>8.1999999999999993</v>
      </c>
      <c r="ET23" s="75">
        <v>9</v>
      </c>
      <c r="EU23" s="75">
        <v>226.46287898784331</v>
      </c>
      <c r="EV23" s="77">
        <v>60.1</v>
      </c>
      <c r="EW23" s="75">
        <v>52</v>
      </c>
      <c r="EX23" s="75" t="s">
        <v>9</v>
      </c>
      <c r="EY23" s="75" t="s">
        <v>9</v>
      </c>
      <c r="EZ23" s="75">
        <v>58.1</v>
      </c>
      <c r="FA23" s="75">
        <v>8.2715218235902963</v>
      </c>
      <c r="FB23" s="75">
        <v>28.7</v>
      </c>
      <c r="FC23" s="75">
        <v>16.994234800838576</v>
      </c>
      <c r="FD23" s="75">
        <v>70.348983178508661</v>
      </c>
      <c r="FE23" s="75">
        <v>80.06881610806677</v>
      </c>
      <c r="FF23" s="75">
        <v>69.722791500377525</v>
      </c>
      <c r="FG23" s="75">
        <v>66.763629539269971</v>
      </c>
      <c r="FH23" s="75">
        <v>72.555464256368111</v>
      </c>
      <c r="FI23" s="75">
        <v>75.738486422065208</v>
      </c>
      <c r="FJ23" s="75">
        <v>73.220303285593928</v>
      </c>
      <c r="FK23" s="75">
        <v>67.02560421153386</v>
      </c>
      <c r="FL23" s="75">
        <v>49.836746809142177</v>
      </c>
      <c r="FM23" s="75">
        <v>30.289288506645818</v>
      </c>
      <c r="FN23" s="75">
        <v>16.893732970027248</v>
      </c>
      <c r="FO23" s="75">
        <v>9.2189967205150012</v>
      </c>
      <c r="FP23" s="75">
        <v>4.6881129854845032</v>
      </c>
      <c r="FQ23" s="75">
        <v>1.8655877725331536</v>
      </c>
      <c r="FR23" s="75">
        <v>1.38</v>
      </c>
      <c r="FS23" s="75">
        <v>14.514459592918936</v>
      </c>
      <c r="FT23" s="75">
        <v>3.5203270497388144</v>
      </c>
    </row>
    <row r="24" spans="1:176" s="89" customFormat="1" ht="11.25" x14ac:dyDescent="0.15">
      <c r="A24" s="136">
        <v>122041</v>
      </c>
      <c r="B24" s="154" t="s">
        <v>434</v>
      </c>
      <c r="C24" s="75">
        <v>60.845852925060846</v>
      </c>
      <c r="D24" s="55">
        <v>708.16927252570815</v>
      </c>
      <c r="E24" s="75">
        <v>138.73491596263872</v>
      </c>
      <c r="F24" s="107">
        <v>325397</v>
      </c>
      <c r="G24" s="75">
        <v>323.75923970432945</v>
      </c>
      <c r="H24" s="111">
        <v>68.848996832101363</v>
      </c>
      <c r="I24" s="111">
        <v>183.10454065469906</v>
      </c>
      <c r="J24" s="83">
        <v>48.9</v>
      </c>
      <c r="K24" s="110">
        <v>5.36</v>
      </c>
      <c r="L24" s="75">
        <v>97.431144107240286</v>
      </c>
      <c r="M24" s="75">
        <v>10.16373010715302</v>
      </c>
      <c r="N24" s="106">
        <v>83.852494460698139</v>
      </c>
      <c r="O24" s="106">
        <v>20.860022205141345</v>
      </c>
      <c r="P24" s="105">
        <v>11.016502808988765</v>
      </c>
      <c r="Q24" s="105">
        <v>1.0638297872340425</v>
      </c>
      <c r="R24" s="105">
        <v>5.0188205771643668</v>
      </c>
      <c r="S24" s="107">
        <v>18223</v>
      </c>
      <c r="T24" s="83">
        <v>44.444444444444443</v>
      </c>
      <c r="U24" s="82">
        <v>116</v>
      </c>
      <c r="V24" s="82">
        <v>203</v>
      </c>
      <c r="W24" s="75">
        <v>12.035197275049674</v>
      </c>
      <c r="X24" s="79">
        <v>60.192953020134233</v>
      </c>
      <c r="Y24" s="75">
        <v>106.66666666666667</v>
      </c>
      <c r="Z24" s="75">
        <v>107.77777777777777</v>
      </c>
      <c r="AA24" s="75">
        <v>2.4562664749580638</v>
      </c>
      <c r="AB24" s="106">
        <v>33.19366921812771</v>
      </c>
      <c r="AC24" s="106">
        <v>8.113350014065114</v>
      </c>
      <c r="AD24" s="106">
        <v>1.6137867728706157</v>
      </c>
      <c r="AE24" s="106">
        <v>95.815823131737616</v>
      </c>
      <c r="AF24" s="83">
        <v>95.1</v>
      </c>
      <c r="AG24" s="83">
        <v>91</v>
      </c>
      <c r="AH24" s="109">
        <v>520</v>
      </c>
      <c r="AI24" s="83">
        <v>35</v>
      </c>
      <c r="AJ24" s="84">
        <v>3.4476696428605902E-2</v>
      </c>
      <c r="AK24" s="84">
        <v>6.8953392857211804E-2</v>
      </c>
      <c r="AL24" s="75">
        <v>0.32812161525032812</v>
      </c>
      <c r="AM24" s="108">
        <v>103634.34884638138</v>
      </c>
      <c r="AN24" s="107">
        <v>219384.47826086957</v>
      </c>
      <c r="AO24" s="107">
        <v>261578.52949152543</v>
      </c>
      <c r="AP24" s="75">
        <v>13.546518427805795</v>
      </c>
      <c r="AQ24" s="75">
        <v>1.2177418800008255</v>
      </c>
      <c r="AR24" s="75">
        <v>14.2</v>
      </c>
      <c r="AS24" s="75">
        <v>9.5919823642595912</v>
      </c>
      <c r="AT24" s="75">
        <v>254.53317532525455</v>
      </c>
      <c r="AU24" s="75">
        <v>1.2742587000012744</v>
      </c>
      <c r="AV24" s="75">
        <v>2.4529479975024531</v>
      </c>
      <c r="AW24" s="82">
        <v>22255.692307692309</v>
      </c>
      <c r="AX24" s="82">
        <v>4074.9859154929577</v>
      </c>
      <c r="AY24" s="75">
        <v>3.1106994234837066</v>
      </c>
      <c r="AZ24" s="106">
        <v>397.45454545454544</v>
      </c>
      <c r="BA24" s="75">
        <v>3.4147297934426648</v>
      </c>
      <c r="BB24" s="75">
        <v>19.120207284926909</v>
      </c>
      <c r="BC24" s="75">
        <v>246.65793799457165</v>
      </c>
      <c r="BD24" s="75">
        <v>3.5330351567975331</v>
      </c>
      <c r="BE24" s="106">
        <v>1.6175413371675054</v>
      </c>
      <c r="BF24" s="75">
        <v>3.8940809968847354</v>
      </c>
      <c r="BG24" s="75">
        <v>28.344975819451907</v>
      </c>
      <c r="BH24" s="75">
        <v>32.098765432098766</v>
      </c>
      <c r="BI24" s="88">
        <v>100</v>
      </c>
      <c r="BJ24" s="106">
        <v>1.7463729177861365</v>
      </c>
      <c r="BK24" s="55">
        <v>3.7288697381504807</v>
      </c>
      <c r="BL24" s="83">
        <v>107.2</v>
      </c>
      <c r="BM24" s="83">
        <v>111.3</v>
      </c>
      <c r="BN24" s="75">
        <v>1.6779913821677164</v>
      </c>
      <c r="BO24" s="75" t="s">
        <v>11</v>
      </c>
      <c r="BP24" s="82" t="s">
        <v>11</v>
      </c>
      <c r="BQ24" s="75">
        <v>0.72632745900072637</v>
      </c>
      <c r="BR24" s="75">
        <v>15.66860353989067</v>
      </c>
      <c r="BS24" s="75" t="s">
        <v>11</v>
      </c>
      <c r="BT24" s="75">
        <v>375.84260356537584</v>
      </c>
      <c r="BU24" s="75" t="s">
        <v>11</v>
      </c>
      <c r="BV24" s="106">
        <v>235.26001248773525</v>
      </c>
      <c r="BW24" s="106">
        <v>130.45223441263045</v>
      </c>
      <c r="BX24" s="75">
        <v>0.3185646750003186</v>
      </c>
      <c r="BY24" s="84">
        <v>4.2198669673917201E-2</v>
      </c>
      <c r="BZ24" s="75">
        <v>0.47784701250047779</v>
      </c>
      <c r="CA24" s="84">
        <v>6.0707277291435706E-2</v>
      </c>
      <c r="CB24" s="75">
        <v>0.1592823375001593</v>
      </c>
      <c r="CC24" s="84">
        <v>3.7542846948787546E-2</v>
      </c>
      <c r="CD24" s="75">
        <v>0.1592823375001593</v>
      </c>
      <c r="CE24" s="75">
        <v>0.54952406437554946</v>
      </c>
      <c r="CF24" s="83" t="s">
        <v>9</v>
      </c>
      <c r="CG24" s="105">
        <v>15.18624641833811</v>
      </c>
      <c r="CH24" s="105">
        <v>7.5555432663726476</v>
      </c>
      <c r="CI24" s="105">
        <v>0.52356020942408377</v>
      </c>
      <c r="CJ24" s="75">
        <v>289.8349197854148</v>
      </c>
      <c r="CK24" s="56">
        <v>261.15454209513615</v>
      </c>
      <c r="CL24" s="75">
        <v>19.5</v>
      </c>
      <c r="CM24" s="75">
        <v>788.85777719359703</v>
      </c>
      <c r="CN24" s="88">
        <v>100</v>
      </c>
      <c r="CO24" s="88" t="s">
        <v>721</v>
      </c>
      <c r="CP24" s="83">
        <v>98.1</v>
      </c>
      <c r="CQ24" s="83" t="s">
        <v>11</v>
      </c>
      <c r="CR24" s="75">
        <v>82</v>
      </c>
      <c r="CS24" s="87">
        <v>21.2</v>
      </c>
      <c r="CT24" s="75">
        <v>5.0275815348882222</v>
      </c>
      <c r="CU24" s="75">
        <v>6.3733333333333331</v>
      </c>
      <c r="CV24" s="87" t="s">
        <v>11</v>
      </c>
      <c r="CW24" s="75">
        <v>61.908670151966575</v>
      </c>
      <c r="CX24" s="86">
        <v>25.754361150400754</v>
      </c>
      <c r="CY24" s="75">
        <v>1.01</v>
      </c>
      <c r="CZ24" s="75">
        <v>25.8</v>
      </c>
      <c r="DA24" s="75">
        <v>61.291086385386386</v>
      </c>
      <c r="DB24" s="75">
        <v>3.8551335154074327</v>
      </c>
      <c r="DC24" s="75">
        <v>0.88179179887100678</v>
      </c>
      <c r="DD24" s="75">
        <v>0.76426373332313924</v>
      </c>
      <c r="DE24" s="75">
        <v>0.9907361392509908</v>
      </c>
      <c r="DF24" s="75">
        <v>3.5424391860035427</v>
      </c>
      <c r="DG24" s="78" t="s">
        <v>11</v>
      </c>
      <c r="DH24" s="78">
        <v>2160.5723905723908</v>
      </c>
      <c r="DI24" s="75">
        <v>17.0486161550518</v>
      </c>
      <c r="DJ24" s="75">
        <v>21.431137467028556</v>
      </c>
      <c r="DK24" s="75">
        <v>58.596761757902847</v>
      </c>
      <c r="DL24" s="75">
        <v>77.017364657814085</v>
      </c>
      <c r="DM24" s="85">
        <v>249</v>
      </c>
      <c r="DN24" s="85">
        <v>211</v>
      </c>
      <c r="DO24" s="75">
        <v>2.778014577519528</v>
      </c>
      <c r="DP24" s="75">
        <v>2.3764924755023769</v>
      </c>
      <c r="DQ24" s="75">
        <v>100</v>
      </c>
      <c r="DR24" s="75">
        <v>97.632371932845459</v>
      </c>
      <c r="DS24" s="75">
        <v>10189.35516888434</v>
      </c>
      <c r="DT24" s="81">
        <v>68.465311843027322</v>
      </c>
      <c r="DU24" s="81">
        <v>3.2</v>
      </c>
      <c r="DV24" s="75">
        <v>231.27753303964758</v>
      </c>
      <c r="DW24" s="84">
        <v>0.11339593260114079</v>
      </c>
      <c r="DX24" s="75">
        <v>58.82352941176471</v>
      </c>
      <c r="DY24" s="83">
        <v>54.665698230054666</v>
      </c>
      <c r="DZ24" s="75">
        <v>0.69228270036360617</v>
      </c>
      <c r="EA24" s="75">
        <v>29929.543967249108</v>
      </c>
      <c r="EB24" s="82">
        <v>550</v>
      </c>
      <c r="EC24" s="81">
        <v>7.8140072412987625</v>
      </c>
      <c r="ED24" s="81">
        <v>49.160600221089545</v>
      </c>
      <c r="EE24" s="75">
        <v>91.393816192429</v>
      </c>
      <c r="EF24" s="75">
        <v>15.206605887611053</v>
      </c>
      <c r="EG24" s="75">
        <v>44.497581525979093</v>
      </c>
      <c r="EH24" s="75">
        <v>607.46429608328378</v>
      </c>
      <c r="EI24" s="75">
        <v>71.3</v>
      </c>
      <c r="EJ24" s="75">
        <v>65.099999999999994</v>
      </c>
      <c r="EK24" s="75">
        <v>43.1</v>
      </c>
      <c r="EL24" s="75">
        <v>67.5</v>
      </c>
      <c r="EM24" s="75">
        <v>27.9</v>
      </c>
      <c r="EN24" s="80">
        <v>75</v>
      </c>
      <c r="EO24" s="79">
        <v>2.5341819896275344</v>
      </c>
      <c r="EP24" s="55">
        <v>0.84199617910064373</v>
      </c>
      <c r="EQ24" s="78">
        <v>0.94699999999999995</v>
      </c>
      <c r="ER24" s="75">
        <v>92.7</v>
      </c>
      <c r="ES24" s="75">
        <v>-0.2</v>
      </c>
      <c r="ET24" s="75">
        <v>3.2</v>
      </c>
      <c r="EU24" s="75">
        <v>236.22834397339346</v>
      </c>
      <c r="EV24" s="77">
        <v>58.9</v>
      </c>
      <c r="EW24" s="75">
        <v>47.9</v>
      </c>
      <c r="EX24" s="75" t="s">
        <v>9</v>
      </c>
      <c r="EY24" s="75" t="s">
        <v>9</v>
      </c>
      <c r="EZ24" s="75" t="s">
        <v>9</v>
      </c>
      <c r="FA24" s="75">
        <v>7.6790014908826789</v>
      </c>
      <c r="FB24" s="75">
        <v>28</v>
      </c>
      <c r="FC24" s="75">
        <v>15.848629416996845</v>
      </c>
      <c r="FD24" s="75">
        <v>70.305537873965633</v>
      </c>
      <c r="FE24" s="75">
        <v>82.122547625817461</v>
      </c>
      <c r="FF24" s="75">
        <v>70.61768644117133</v>
      </c>
      <c r="FG24" s="75">
        <v>67.291747011183958</v>
      </c>
      <c r="FH24" s="75">
        <v>70.526786440126827</v>
      </c>
      <c r="FI24" s="75">
        <v>74.248887240356083</v>
      </c>
      <c r="FJ24" s="75">
        <v>73.176511385966933</v>
      </c>
      <c r="FK24" s="75">
        <v>66.931857488758212</v>
      </c>
      <c r="FL24" s="75">
        <v>49.341828454649281</v>
      </c>
      <c r="FM24" s="75">
        <v>28.792598447161655</v>
      </c>
      <c r="FN24" s="75">
        <v>16.067993969953733</v>
      </c>
      <c r="FO24" s="75">
        <v>8.7000608395862908</v>
      </c>
      <c r="FP24" s="75">
        <v>4.9587588373919873</v>
      </c>
      <c r="FQ24" s="75">
        <v>2.5616291532690245</v>
      </c>
      <c r="FR24" s="75">
        <v>1.39</v>
      </c>
      <c r="FS24" s="75">
        <v>22.304305720147301</v>
      </c>
      <c r="FT24" s="75">
        <v>3.0897367006985492</v>
      </c>
    </row>
    <row r="25" spans="1:176" s="76" customFormat="1" x14ac:dyDescent="0.15">
      <c r="A25" s="136">
        <v>122173</v>
      </c>
      <c r="B25" s="154" t="s">
        <v>433</v>
      </c>
      <c r="C25" s="75">
        <v>65.848358546751115</v>
      </c>
      <c r="D25" s="55">
        <v>1200.8789536451943</v>
      </c>
      <c r="E25" s="75">
        <v>241.68786414751983</v>
      </c>
      <c r="F25" s="107">
        <v>319591.93822244398</v>
      </c>
      <c r="G25" s="75">
        <v>301.39152435167614</v>
      </c>
      <c r="H25" s="111">
        <v>73.687539531941809</v>
      </c>
      <c r="I25" s="111">
        <v>187.53953194180897</v>
      </c>
      <c r="J25" s="83">
        <v>42</v>
      </c>
      <c r="K25" s="110">
        <v>6.2731314447987696</v>
      </c>
      <c r="L25" s="75">
        <v>60.985591418507781</v>
      </c>
      <c r="M25" s="75">
        <v>13.360450203338457</v>
      </c>
      <c r="N25" s="106">
        <v>85.416661635405006</v>
      </c>
      <c r="O25" s="106">
        <v>20.303566566839095</v>
      </c>
      <c r="P25" s="105">
        <v>12.634475856892669</v>
      </c>
      <c r="Q25" s="105">
        <v>0.51282051282051277</v>
      </c>
      <c r="R25" s="105">
        <v>4.909560723514212</v>
      </c>
      <c r="S25" s="107">
        <v>10528</v>
      </c>
      <c r="T25" s="83">
        <v>52.380952380952387</v>
      </c>
      <c r="U25" s="82">
        <v>153</v>
      </c>
      <c r="V25" s="82">
        <v>0</v>
      </c>
      <c r="W25" s="75">
        <v>12.399825149351596</v>
      </c>
      <c r="X25" s="79">
        <v>63.903372398947624</v>
      </c>
      <c r="Y25" s="75">
        <v>88.888888888888886</v>
      </c>
      <c r="Z25" s="75">
        <v>100</v>
      </c>
      <c r="AA25" s="75">
        <v>2.5329280648429586</v>
      </c>
      <c r="AB25" s="106">
        <v>24.701121086663257</v>
      </c>
      <c r="AC25" s="106">
        <v>5.7217286132948777</v>
      </c>
      <c r="AD25" s="106">
        <v>1.1862120295855236</v>
      </c>
      <c r="AE25" s="106">
        <v>59.287833827893181</v>
      </c>
      <c r="AF25" s="83">
        <v>92.1</v>
      </c>
      <c r="AG25" s="83">
        <v>90.8</v>
      </c>
      <c r="AH25" s="109">
        <v>215</v>
      </c>
      <c r="AI25" s="83">
        <v>27</v>
      </c>
      <c r="AJ25" s="84">
        <v>3.9704161079757674E-2</v>
      </c>
      <c r="AK25" s="84">
        <v>7.9408322159515349E-2</v>
      </c>
      <c r="AL25" s="75">
        <v>0.402406635563479</v>
      </c>
      <c r="AM25" s="108">
        <v>105641.39397551198</v>
      </c>
      <c r="AN25" s="107">
        <v>204629.58136792452</v>
      </c>
      <c r="AO25" s="107">
        <v>257895.86881937436</v>
      </c>
      <c r="AP25" s="75">
        <v>13.933398355858994</v>
      </c>
      <c r="AQ25" s="75">
        <v>2.6971078245984197</v>
      </c>
      <c r="AR25" s="75">
        <v>10.72</v>
      </c>
      <c r="AS25" s="75">
        <v>8.8236800452646502</v>
      </c>
      <c r="AT25" s="75">
        <v>339.48487072991685</v>
      </c>
      <c r="AU25" s="75">
        <v>1.4632968565944693</v>
      </c>
      <c r="AV25" s="75">
        <v>2.4876046562105976</v>
      </c>
      <c r="AW25" s="82">
        <v>16342.181818181818</v>
      </c>
      <c r="AX25" s="82">
        <v>2462.5205479452056</v>
      </c>
      <c r="AY25" s="75">
        <v>2.2251396275116266</v>
      </c>
      <c r="AZ25" s="106">
        <v>430.25</v>
      </c>
      <c r="BA25" s="75">
        <v>0.54659015249992071</v>
      </c>
      <c r="BB25" s="75">
        <v>35.339688680114214</v>
      </c>
      <c r="BC25" s="75">
        <v>224.77532296181039</v>
      </c>
      <c r="BD25" s="75">
        <v>5.2703197059748845</v>
      </c>
      <c r="BE25" s="106">
        <v>1.3815971262779772</v>
      </c>
      <c r="BF25" s="75">
        <v>1.7960762641613706</v>
      </c>
      <c r="BG25" s="75">
        <v>18.018914883026383</v>
      </c>
      <c r="BH25" s="75">
        <v>79.032258064516128</v>
      </c>
      <c r="BI25" s="88">
        <v>100</v>
      </c>
      <c r="BJ25" s="106">
        <v>1.6923842707814833</v>
      </c>
      <c r="BK25" s="55">
        <v>1.8577411127554393</v>
      </c>
      <c r="BL25" s="83">
        <v>111.6</v>
      </c>
      <c r="BM25" s="83">
        <v>102.2</v>
      </c>
      <c r="BN25" s="75">
        <v>1.6688182877294626</v>
      </c>
      <c r="BO25" s="75">
        <v>82.539682539682531</v>
      </c>
      <c r="BP25" s="82">
        <v>17</v>
      </c>
      <c r="BQ25" s="75">
        <v>0</v>
      </c>
      <c r="BR25" s="75">
        <v>10.213812059029395</v>
      </c>
      <c r="BS25" s="75">
        <v>6.6799501503537515</v>
      </c>
      <c r="BT25" s="75">
        <v>758.03410944972723</v>
      </c>
      <c r="BU25" s="75">
        <v>16.85376542863623</v>
      </c>
      <c r="BV25" s="106">
        <v>76.476771381815595</v>
      </c>
      <c r="BW25" s="106">
        <v>466.32466167357262</v>
      </c>
      <c r="BX25" s="75">
        <v>0.48776561886482306</v>
      </c>
      <c r="BY25" s="84">
        <v>2.9985391419714999E-2</v>
      </c>
      <c r="BZ25" s="75">
        <v>1.4632968565944693</v>
      </c>
      <c r="CA25" s="84">
        <v>0.24593874151592676</v>
      </c>
      <c r="CB25" s="75" t="s">
        <v>11</v>
      </c>
      <c r="CC25" s="84" t="s">
        <v>11</v>
      </c>
      <c r="CD25" s="75">
        <v>1.4632968565944693</v>
      </c>
      <c r="CE25" s="75">
        <v>13.581833657291</v>
      </c>
      <c r="CF25" s="83">
        <v>40.1</v>
      </c>
      <c r="CG25" s="105">
        <v>11.851851851851853</v>
      </c>
      <c r="CH25" s="105">
        <v>4.0386284239336012</v>
      </c>
      <c r="CI25" s="105">
        <v>6.4266487213997303</v>
      </c>
      <c r="CJ25" s="75">
        <v>302.7561196293957</v>
      </c>
      <c r="CK25" s="56">
        <v>219.4359966149066</v>
      </c>
      <c r="CL25" s="75">
        <v>23</v>
      </c>
      <c r="CM25" s="75" t="s">
        <v>11</v>
      </c>
      <c r="CN25" s="88">
        <v>100</v>
      </c>
      <c r="CO25" s="88" t="s">
        <v>721</v>
      </c>
      <c r="CP25" s="83">
        <v>94.2</v>
      </c>
      <c r="CQ25" s="83">
        <v>93.7</v>
      </c>
      <c r="CR25" s="75">
        <v>89.6</v>
      </c>
      <c r="CS25" s="87">
        <v>41</v>
      </c>
      <c r="CT25" s="75">
        <v>3.2392470127500501</v>
      </c>
      <c r="CU25" s="75">
        <v>2.6507936507936507</v>
      </c>
      <c r="CV25" s="87">
        <v>13.628980218508712</v>
      </c>
      <c r="CW25" s="75">
        <v>66.174344502145473</v>
      </c>
      <c r="CX25" s="86">
        <v>29.443971582775045</v>
      </c>
      <c r="CY25" s="75">
        <v>0.7</v>
      </c>
      <c r="CZ25" s="75">
        <v>27</v>
      </c>
      <c r="DA25" s="75">
        <v>60.48438652569461</v>
      </c>
      <c r="DB25" s="75">
        <v>3.9579860969958127</v>
      </c>
      <c r="DC25" s="75">
        <v>0.9218599478578553</v>
      </c>
      <c r="DD25" s="75">
        <v>1.0049288715786291</v>
      </c>
      <c r="DE25" s="75">
        <v>1.3852543575760974</v>
      </c>
      <c r="DF25" s="75">
        <v>4.0825982298985686</v>
      </c>
      <c r="DG25" s="78" t="s">
        <v>11</v>
      </c>
      <c r="DH25" s="78">
        <v>1042.6507936507937</v>
      </c>
      <c r="DI25" s="75" t="s">
        <v>11</v>
      </c>
      <c r="DJ25" s="75" t="s">
        <v>11</v>
      </c>
      <c r="DK25" s="75">
        <v>35</v>
      </c>
      <c r="DL25" s="75">
        <v>60.496453900709227</v>
      </c>
      <c r="DM25" s="85">
        <v>126</v>
      </c>
      <c r="DN25" s="85" t="s">
        <v>9</v>
      </c>
      <c r="DO25" s="75">
        <v>9.9807552075076877</v>
      </c>
      <c r="DP25" s="75">
        <v>4.5923133016123092</v>
      </c>
      <c r="DQ25" s="75">
        <v>100</v>
      </c>
      <c r="DR25" s="75">
        <v>88.056346470852702</v>
      </c>
      <c r="DS25" s="75">
        <v>9143.9609902475622</v>
      </c>
      <c r="DT25" s="81">
        <v>34.852710475858466</v>
      </c>
      <c r="DU25" s="81">
        <v>5.72</v>
      </c>
      <c r="DV25" s="75">
        <v>44.028537920250194</v>
      </c>
      <c r="DW25" s="84">
        <v>0.11848219767409966</v>
      </c>
      <c r="DX25" s="75">
        <v>85.567010309278345</v>
      </c>
      <c r="DY25" s="83" t="s">
        <v>11</v>
      </c>
      <c r="DZ25" s="75">
        <v>0.89319329787944191</v>
      </c>
      <c r="EA25" s="75">
        <v>7412.9683314162921</v>
      </c>
      <c r="EB25" s="82">
        <v>1492</v>
      </c>
      <c r="EC25" s="81">
        <v>7.1268450409621753</v>
      </c>
      <c r="ED25" s="81">
        <v>80.533503864281158</v>
      </c>
      <c r="EE25" s="75">
        <v>86.187856431740627</v>
      </c>
      <c r="EF25" s="75">
        <v>11.087580781603375</v>
      </c>
      <c r="EG25" s="75">
        <v>38.067243675099867</v>
      </c>
      <c r="EH25" s="75" t="s">
        <v>11</v>
      </c>
      <c r="EI25" s="75">
        <v>77.400000000000006</v>
      </c>
      <c r="EJ25" s="75">
        <v>61.3</v>
      </c>
      <c r="EK25" s="75">
        <v>41.7</v>
      </c>
      <c r="EL25" s="75">
        <v>68.599999999999994</v>
      </c>
      <c r="EM25" s="75">
        <v>23.4</v>
      </c>
      <c r="EN25" s="80">
        <v>70</v>
      </c>
      <c r="EO25" s="79">
        <v>6.2312057809981152</v>
      </c>
      <c r="EP25" s="55">
        <v>0.90386613005309768</v>
      </c>
      <c r="EQ25" s="78">
        <v>0.93799999999999994</v>
      </c>
      <c r="ER25" s="75">
        <v>91.6</v>
      </c>
      <c r="ES25" s="75">
        <v>5.3</v>
      </c>
      <c r="ET25" s="75">
        <v>5.2</v>
      </c>
      <c r="EU25" s="75">
        <v>236.61508463952902</v>
      </c>
      <c r="EV25" s="77">
        <v>62.1</v>
      </c>
      <c r="EW25" s="75">
        <v>50.5</v>
      </c>
      <c r="EX25" s="75" t="s">
        <v>9</v>
      </c>
      <c r="EY25" s="75" t="s">
        <v>9</v>
      </c>
      <c r="EZ25" s="75">
        <v>1.9</v>
      </c>
      <c r="FA25" s="75">
        <v>6.3555860138086455</v>
      </c>
      <c r="FB25" s="75">
        <v>35.4</v>
      </c>
      <c r="FC25" s="75">
        <v>16.547788873038517</v>
      </c>
      <c r="FD25" s="75">
        <v>68.785796105383739</v>
      </c>
      <c r="FE25" s="75">
        <v>81.069600261409434</v>
      </c>
      <c r="FF25" s="75">
        <v>69.718309859154928</v>
      </c>
      <c r="FG25" s="75">
        <v>66.701735928458703</v>
      </c>
      <c r="FH25" s="75">
        <v>71.414709877741117</v>
      </c>
      <c r="FI25" s="75">
        <v>75.196041111534072</v>
      </c>
      <c r="FJ25" s="75">
        <v>72.460476897545632</v>
      </c>
      <c r="FK25" s="75">
        <v>65.10981373366694</v>
      </c>
      <c r="FL25" s="75">
        <v>46.868283696653364</v>
      </c>
      <c r="FM25" s="75">
        <v>28.874305906108027</v>
      </c>
      <c r="FN25" s="75">
        <v>16.682517039150422</v>
      </c>
      <c r="FO25" s="75">
        <v>9.7352876832203012</v>
      </c>
      <c r="FP25" s="75">
        <v>5.0991501416430589</v>
      </c>
      <c r="FQ25" s="75">
        <v>2.29918509895227</v>
      </c>
      <c r="FR25" s="75">
        <v>1.3733</v>
      </c>
      <c r="FS25" s="75">
        <v>16.659634712328032</v>
      </c>
      <c r="FT25" s="75">
        <v>4.0816326530612246</v>
      </c>
    </row>
    <row r="26" spans="1:176" s="76" customFormat="1" x14ac:dyDescent="0.15">
      <c r="A26" s="136">
        <v>132012</v>
      </c>
      <c r="B26" s="154" t="s">
        <v>432</v>
      </c>
      <c r="C26" s="75">
        <v>74.374709751805554</v>
      </c>
      <c r="D26" s="55">
        <v>1634.9981050462707</v>
      </c>
      <c r="E26" s="75">
        <v>204.44148685364729</v>
      </c>
      <c r="F26" s="107">
        <v>323188.62278415356</v>
      </c>
      <c r="G26" s="75">
        <v>304.78378942970545</v>
      </c>
      <c r="H26" s="111">
        <v>94.213494881972011</v>
      </c>
      <c r="I26" s="111">
        <v>164.61249216628369</v>
      </c>
      <c r="J26" s="83">
        <v>45.5</v>
      </c>
      <c r="K26" s="110">
        <v>1.1771003885057398</v>
      </c>
      <c r="L26" s="75">
        <v>102.4137300486927</v>
      </c>
      <c r="M26" s="75">
        <v>16.685779182978028</v>
      </c>
      <c r="N26" s="106">
        <v>82.254257752270661</v>
      </c>
      <c r="O26" s="106">
        <v>20.116838214839248</v>
      </c>
      <c r="P26" s="105">
        <v>18.98056653491436</v>
      </c>
      <c r="Q26" s="105">
        <v>1.0781671159029651</v>
      </c>
      <c r="R26" s="105">
        <v>3.2024399542508575</v>
      </c>
      <c r="S26" s="107">
        <v>15530</v>
      </c>
      <c r="T26" s="83">
        <v>78.640776699029118</v>
      </c>
      <c r="U26" s="82">
        <v>361</v>
      </c>
      <c r="V26" s="82">
        <v>139</v>
      </c>
      <c r="W26" s="75">
        <v>13.052576510593775</v>
      </c>
      <c r="X26" s="79">
        <v>70.060379756892033</v>
      </c>
      <c r="Y26" s="75">
        <v>80.582524271844662</v>
      </c>
      <c r="Z26" s="75">
        <v>86.40776699029125</v>
      </c>
      <c r="AA26" s="75">
        <v>4.1548295454545459</v>
      </c>
      <c r="AB26" s="106">
        <v>39.51334060610543</v>
      </c>
      <c r="AC26" s="106">
        <v>11.685742285006379</v>
      </c>
      <c r="AD26" s="106">
        <v>1.3682672928646709</v>
      </c>
      <c r="AE26" s="106">
        <v>94.175767030681229</v>
      </c>
      <c r="AF26" s="83">
        <v>94.7</v>
      </c>
      <c r="AG26" s="83">
        <v>90.5</v>
      </c>
      <c r="AH26" s="109">
        <v>644</v>
      </c>
      <c r="AI26" s="83">
        <v>50.89</v>
      </c>
      <c r="AJ26" s="84">
        <v>2.1156947400225733E-2</v>
      </c>
      <c r="AK26" s="84">
        <v>0.11283705280120392</v>
      </c>
      <c r="AL26" s="75">
        <v>0.41635603066800231</v>
      </c>
      <c r="AM26" s="108">
        <v>99997.016990451099</v>
      </c>
      <c r="AN26" s="107">
        <v>183376.7948003714</v>
      </c>
      <c r="AO26" s="107">
        <v>285661.03354111011</v>
      </c>
      <c r="AP26" s="75">
        <v>17.243578839938763</v>
      </c>
      <c r="AQ26" s="75">
        <v>2.3388331348868854</v>
      </c>
      <c r="AR26" s="75">
        <v>18.2</v>
      </c>
      <c r="AS26" s="75">
        <v>8.6438358845519456</v>
      </c>
      <c r="AT26" s="75">
        <v>295.3636798755914</v>
      </c>
      <c r="AU26" s="75">
        <v>0.5337897829076953</v>
      </c>
      <c r="AV26" s="75">
        <v>3.2917036612641213</v>
      </c>
      <c r="AW26" s="82">
        <v>32481</v>
      </c>
      <c r="AX26" s="82">
        <v>5648.869565217391</v>
      </c>
      <c r="AY26" s="75">
        <v>3.0787229457221144</v>
      </c>
      <c r="AZ26" s="106">
        <v>623.71428571428567</v>
      </c>
      <c r="BA26" s="75">
        <v>0.52265670733551717</v>
      </c>
      <c r="BB26" s="75">
        <v>26.150319602272727</v>
      </c>
      <c r="BC26" s="75">
        <v>289.18915552677043</v>
      </c>
      <c r="BD26" s="75">
        <v>4.8156450226771694</v>
      </c>
      <c r="BE26" s="106">
        <v>2.0951704545454546</v>
      </c>
      <c r="BF26" s="75">
        <v>4.1903409090909092</v>
      </c>
      <c r="BG26" s="75">
        <v>28.140778140778142</v>
      </c>
      <c r="BH26" s="75">
        <v>90.740740740740748</v>
      </c>
      <c r="BI26" s="88">
        <v>100</v>
      </c>
      <c r="BJ26" s="106">
        <v>1.8562518562518562</v>
      </c>
      <c r="BK26" s="55">
        <v>1.5134044393196886</v>
      </c>
      <c r="BL26" s="83">
        <v>97</v>
      </c>
      <c r="BM26" s="83">
        <v>92</v>
      </c>
      <c r="BN26" s="75">
        <v>1.2251369270683194</v>
      </c>
      <c r="BO26" s="75" t="s">
        <v>11</v>
      </c>
      <c r="BP26" s="82" t="s">
        <v>11</v>
      </c>
      <c r="BQ26" s="75">
        <v>2.0088288830092931</v>
      </c>
      <c r="BR26" s="75">
        <v>166.2577243829835</v>
      </c>
      <c r="BS26" s="75" t="s">
        <v>11</v>
      </c>
      <c r="BT26" s="75">
        <v>1340.8995069561704</v>
      </c>
      <c r="BU26" s="75">
        <v>6.5780694246991649</v>
      </c>
      <c r="BV26" s="106">
        <v>170.20065157939499</v>
      </c>
      <c r="BW26" s="106">
        <v>531.29876392079268</v>
      </c>
      <c r="BX26" s="75">
        <v>0.71171971054359373</v>
      </c>
      <c r="BY26" s="84">
        <v>6.2318177855197068E-2</v>
      </c>
      <c r="BZ26" s="75">
        <v>1.0675795658153906</v>
      </c>
      <c r="CA26" s="84">
        <v>0.30673340225152529</v>
      </c>
      <c r="CB26" s="75">
        <v>0.35585985527179687</v>
      </c>
      <c r="CC26" s="84">
        <v>8.4413516269022937E-2</v>
      </c>
      <c r="CD26" s="75">
        <v>0.5337897829076953</v>
      </c>
      <c r="CE26" s="75">
        <v>2.6445725144523582</v>
      </c>
      <c r="CF26" s="83">
        <v>63.6</v>
      </c>
      <c r="CG26" s="105">
        <v>1.3698630136986301</v>
      </c>
      <c r="CH26" s="105">
        <v>2.7169729995997662</v>
      </c>
      <c r="CI26" s="105">
        <v>15.832263585793752</v>
      </c>
      <c r="CJ26" s="75">
        <v>274.62594680962741</v>
      </c>
      <c r="CK26" s="56">
        <v>200.350877817298</v>
      </c>
      <c r="CL26" s="75">
        <v>34.4</v>
      </c>
      <c r="CM26" s="75">
        <v>614.32623042749469</v>
      </c>
      <c r="CN26" s="88">
        <v>100</v>
      </c>
      <c r="CO26" s="88" t="s">
        <v>721</v>
      </c>
      <c r="CP26" s="83">
        <v>99.9</v>
      </c>
      <c r="CQ26" s="83" t="s">
        <v>11</v>
      </c>
      <c r="CR26" s="75">
        <v>99.3</v>
      </c>
      <c r="CS26" s="87">
        <v>25</v>
      </c>
      <c r="CT26" s="75">
        <v>9.159200763523291</v>
      </c>
      <c r="CU26" s="75">
        <v>14.314814814814815</v>
      </c>
      <c r="CV26" s="87">
        <v>0</v>
      </c>
      <c r="CW26" s="75">
        <v>57.420215750076139</v>
      </c>
      <c r="CX26" s="86">
        <v>33.769320966017162</v>
      </c>
      <c r="CY26" s="75">
        <v>0.6</v>
      </c>
      <c r="CZ26" s="75">
        <v>28.5</v>
      </c>
      <c r="DA26" s="75">
        <v>58.030959280841707</v>
      </c>
      <c r="DB26" s="75">
        <v>4.3477757495532972</v>
      </c>
      <c r="DC26" s="75">
        <v>1.181242982888479</v>
      </c>
      <c r="DD26" s="75">
        <v>0.86890656721569914</v>
      </c>
      <c r="DE26" s="75">
        <v>2.0586492627473447</v>
      </c>
      <c r="DF26" s="75">
        <v>5.7702675532321859</v>
      </c>
      <c r="DG26" s="78">
        <v>531.46582733812954</v>
      </c>
      <c r="DH26" s="78">
        <v>659.20142602495548</v>
      </c>
      <c r="DI26" s="75" t="s">
        <v>11</v>
      </c>
      <c r="DJ26" s="75" t="s">
        <v>11</v>
      </c>
      <c r="DK26" s="75">
        <v>3.309326924270191</v>
      </c>
      <c r="DL26" s="75">
        <v>32.748538011695906</v>
      </c>
      <c r="DM26" s="85">
        <v>96</v>
      </c>
      <c r="DN26" s="85">
        <v>44</v>
      </c>
      <c r="DO26" s="75">
        <v>13.563221172237949</v>
      </c>
      <c r="DP26" s="75">
        <v>4.4642618843846922</v>
      </c>
      <c r="DQ26" s="75">
        <v>100</v>
      </c>
      <c r="DR26" s="75">
        <v>94.708313539192389</v>
      </c>
      <c r="DS26" s="75">
        <v>8247.5127551020414</v>
      </c>
      <c r="DT26" s="81">
        <v>33.651679364738705</v>
      </c>
      <c r="DU26" s="81">
        <v>12</v>
      </c>
      <c r="DV26" s="75">
        <v>5077.8846153846152</v>
      </c>
      <c r="DW26" s="84">
        <v>0.27137482579624189</v>
      </c>
      <c r="DX26" s="75">
        <v>99.787234042553195</v>
      </c>
      <c r="DY26" s="83">
        <v>0</v>
      </c>
      <c r="DZ26" s="75">
        <v>0.79479157045657456</v>
      </c>
      <c r="EA26" s="75">
        <v>5906.8348661834107</v>
      </c>
      <c r="EB26" s="82">
        <v>0</v>
      </c>
      <c r="EC26" s="81">
        <v>4.7332519583646313</v>
      </c>
      <c r="ED26" s="81">
        <v>83.083039023687306</v>
      </c>
      <c r="EE26" s="75">
        <v>99.387129593100681</v>
      </c>
      <c r="EF26" s="75">
        <v>22.564594962993763</v>
      </c>
      <c r="EG26" s="75">
        <v>77.204649554921787</v>
      </c>
      <c r="EH26" s="75">
        <v>636.61833071641877</v>
      </c>
      <c r="EI26" s="75">
        <v>77.2</v>
      </c>
      <c r="EJ26" s="75">
        <v>61.4</v>
      </c>
      <c r="EK26" s="75">
        <v>48.4</v>
      </c>
      <c r="EL26" s="75">
        <v>68.2</v>
      </c>
      <c r="EM26" s="75">
        <v>31.9</v>
      </c>
      <c r="EN26" s="80">
        <v>60</v>
      </c>
      <c r="EO26" s="79">
        <v>2.1387177301834992</v>
      </c>
      <c r="EP26" s="55">
        <v>0.99779572061581301</v>
      </c>
      <c r="EQ26" s="78">
        <v>0.94099999999999995</v>
      </c>
      <c r="ER26" s="75">
        <v>84</v>
      </c>
      <c r="ES26" s="75">
        <v>-0.5</v>
      </c>
      <c r="ET26" s="75">
        <v>3.8</v>
      </c>
      <c r="EU26" s="75">
        <v>230.52526693937395</v>
      </c>
      <c r="EV26" s="77">
        <v>52.3</v>
      </c>
      <c r="EW26" s="75">
        <v>55.7</v>
      </c>
      <c r="EX26" s="75" t="s">
        <v>9</v>
      </c>
      <c r="EY26" s="75" t="s">
        <v>9</v>
      </c>
      <c r="EZ26" s="75" t="s">
        <v>9</v>
      </c>
      <c r="FA26" s="75">
        <v>5.0656650397940277</v>
      </c>
      <c r="FB26" s="75">
        <v>24.1</v>
      </c>
      <c r="FC26" s="75">
        <v>17.270375161707634</v>
      </c>
      <c r="FD26" s="75">
        <v>60.387534958050338</v>
      </c>
      <c r="FE26" s="75">
        <v>81.368440233236157</v>
      </c>
      <c r="FF26" s="75">
        <v>73.518683634595121</v>
      </c>
      <c r="FG26" s="75">
        <v>69.601208856185536</v>
      </c>
      <c r="FH26" s="75">
        <v>72.007078909015192</v>
      </c>
      <c r="FI26" s="75">
        <v>74.139943311287723</v>
      </c>
      <c r="FJ26" s="75">
        <v>72.526795614143154</v>
      </c>
      <c r="FK26" s="75">
        <v>64.65871710526315</v>
      </c>
      <c r="FL26" s="75">
        <v>48.647227254134286</v>
      </c>
      <c r="FM26" s="75">
        <v>30.958063416297303</v>
      </c>
      <c r="FN26" s="75">
        <v>17.835453191245559</v>
      </c>
      <c r="FO26" s="75">
        <v>10.556422256890276</v>
      </c>
      <c r="FP26" s="75">
        <v>5.7527417746759717</v>
      </c>
      <c r="FQ26" s="75">
        <v>2.2831874379568631</v>
      </c>
      <c r="FR26" s="75">
        <v>1.26</v>
      </c>
      <c r="FS26" s="75">
        <v>18.39439591899918</v>
      </c>
      <c r="FT26" s="75">
        <v>0.22275022275022274</v>
      </c>
    </row>
    <row r="27" spans="1:176" s="76" customFormat="1" x14ac:dyDescent="0.15">
      <c r="A27" s="136">
        <v>142018</v>
      </c>
      <c r="B27" s="154" t="s">
        <v>431</v>
      </c>
      <c r="C27" s="75">
        <v>82.219689068904458</v>
      </c>
      <c r="D27" s="55">
        <v>795.03286362203187</v>
      </c>
      <c r="E27" s="75">
        <v>201.5473793989959</v>
      </c>
      <c r="F27" s="107">
        <v>373289</v>
      </c>
      <c r="G27" s="75">
        <v>290.27288732394368</v>
      </c>
      <c r="H27" s="111">
        <v>71.522887323943664</v>
      </c>
      <c r="I27" s="111">
        <v>136.66373239436618</v>
      </c>
      <c r="J27" s="83">
        <v>29.3</v>
      </c>
      <c r="K27" s="110">
        <v>2.69</v>
      </c>
      <c r="L27" s="75">
        <v>132.5760030656154</v>
      </c>
      <c r="M27" s="75">
        <v>9.9393304086554899</v>
      </c>
      <c r="N27" s="106">
        <v>83.172387738460728</v>
      </c>
      <c r="O27" s="106">
        <v>20.987654320987652</v>
      </c>
      <c r="P27" s="105">
        <v>13.807096550700253</v>
      </c>
      <c r="Q27" s="105">
        <v>0.303951367781155</v>
      </c>
      <c r="R27" s="105">
        <v>1.9987105093488073</v>
      </c>
      <c r="S27" s="107" t="s">
        <v>9</v>
      </c>
      <c r="T27" s="83">
        <v>29.787234042553191</v>
      </c>
      <c r="U27" s="82">
        <v>28</v>
      </c>
      <c r="V27" s="82">
        <v>19</v>
      </c>
      <c r="W27" s="75">
        <v>12.213403880070546</v>
      </c>
      <c r="X27" s="79">
        <v>60.376484216623226</v>
      </c>
      <c r="Y27" s="75">
        <v>114.89361702127661</v>
      </c>
      <c r="Z27" s="75">
        <v>114.89361702127661</v>
      </c>
      <c r="AA27" s="75">
        <v>3.2259770479665764</v>
      </c>
      <c r="AB27" s="106">
        <v>56.120649903707921</v>
      </c>
      <c r="AC27" s="106">
        <v>16.084845525808991</v>
      </c>
      <c r="AD27" s="106">
        <v>4.8010415819025143</v>
      </c>
      <c r="AE27" s="106">
        <v>100</v>
      </c>
      <c r="AF27" s="83">
        <v>97.3</v>
      </c>
      <c r="AG27" s="83">
        <v>95.1</v>
      </c>
      <c r="AH27" s="109">
        <v>615</v>
      </c>
      <c r="AI27" s="83">
        <v>67.400000000000006</v>
      </c>
      <c r="AJ27" s="84">
        <v>4.8881952829453228E-2</v>
      </c>
      <c r="AK27" s="84">
        <v>0.10591089779714866</v>
      </c>
      <c r="AL27" s="75">
        <v>0.29104314714656448</v>
      </c>
      <c r="AM27" s="108">
        <v>101390.74114337844</v>
      </c>
      <c r="AN27" s="107">
        <v>206866.19141323792</v>
      </c>
      <c r="AO27" s="107">
        <v>260953.06516925024</v>
      </c>
      <c r="AP27" s="75">
        <v>17.405307805548553</v>
      </c>
      <c r="AQ27" s="75">
        <v>1.3826646387585297</v>
      </c>
      <c r="AR27" s="75">
        <v>13</v>
      </c>
      <c r="AS27" s="75">
        <v>6.1410104047925111</v>
      </c>
      <c r="AT27" s="75">
        <v>368.89718900827046</v>
      </c>
      <c r="AU27" s="75">
        <v>2.1828236035992337</v>
      </c>
      <c r="AV27" s="75">
        <v>2.8619242802745508</v>
      </c>
      <c r="AW27" s="82">
        <v>13123.714285714286</v>
      </c>
      <c r="AX27" s="82">
        <v>2213.6385542168673</v>
      </c>
      <c r="AY27" s="75">
        <v>1.6328130102540657</v>
      </c>
      <c r="AZ27" s="106">
        <v>350.25</v>
      </c>
      <c r="BA27" s="75">
        <v>0.33246343770463971</v>
      </c>
      <c r="BB27" s="75">
        <v>23.957692104288963</v>
      </c>
      <c r="BC27" s="75">
        <v>200.50107928500398</v>
      </c>
      <c r="BD27" s="75">
        <v>3.8291867769396815</v>
      </c>
      <c r="BE27" s="106">
        <v>0.31730921783277805</v>
      </c>
      <c r="BF27" s="75">
        <v>6.7163784441271357</v>
      </c>
      <c r="BG27" s="75">
        <v>46.962136777223364</v>
      </c>
      <c r="BH27" s="75">
        <v>0</v>
      </c>
      <c r="BI27" s="88">
        <v>100</v>
      </c>
      <c r="BJ27" s="106">
        <v>1.9567556990509736</v>
      </c>
      <c r="BK27" s="55">
        <v>2.2313765877102645</v>
      </c>
      <c r="BL27" s="83">
        <v>119.8</v>
      </c>
      <c r="BM27" s="83">
        <v>110.6</v>
      </c>
      <c r="BN27" s="75">
        <v>0.61791967044284235</v>
      </c>
      <c r="BO27" s="75">
        <v>66.666666666666657</v>
      </c>
      <c r="BP27" s="82">
        <v>10</v>
      </c>
      <c r="BQ27" s="75">
        <v>1.35092527467197</v>
      </c>
      <c r="BR27" s="75">
        <v>3.9145303291212921</v>
      </c>
      <c r="BS27" s="75" t="s">
        <v>11</v>
      </c>
      <c r="BT27" s="75">
        <v>775.01152045790786</v>
      </c>
      <c r="BU27" s="75">
        <v>26.294050593000414</v>
      </c>
      <c r="BV27" s="106">
        <v>536.732070529456</v>
      </c>
      <c r="BW27" s="106">
        <v>513.93369066964181</v>
      </c>
      <c r="BX27" s="75">
        <v>0.97014382382188169</v>
      </c>
      <c r="BY27" s="84">
        <v>7.8188741480924542E-2</v>
      </c>
      <c r="BZ27" s="75">
        <v>1.2126797797773521</v>
      </c>
      <c r="CA27" s="84">
        <v>0.19771773665445902</v>
      </c>
      <c r="CB27" s="75">
        <v>0.24253595595547042</v>
      </c>
      <c r="CC27" s="84">
        <v>5.8249860541825328E-2</v>
      </c>
      <c r="CD27" s="75">
        <v>3.3955033833765857</v>
      </c>
      <c r="CE27" s="75">
        <v>19.174892677839487</v>
      </c>
      <c r="CF27" s="83">
        <v>48.4</v>
      </c>
      <c r="CG27" s="105">
        <v>6.4102564102564097</v>
      </c>
      <c r="CH27" s="105">
        <v>14.542921211329544</v>
      </c>
      <c r="CI27" s="105">
        <v>9.549071618037134</v>
      </c>
      <c r="CJ27" s="75">
        <v>255.60379326235116</v>
      </c>
      <c r="CK27" s="56">
        <v>204.17889452111277</v>
      </c>
      <c r="CL27" s="75">
        <v>32.700000000000003</v>
      </c>
      <c r="CM27" s="75">
        <v>658.82068386501305</v>
      </c>
      <c r="CN27" s="88">
        <v>100</v>
      </c>
      <c r="CO27" s="88" t="s">
        <v>721</v>
      </c>
      <c r="CP27" s="83">
        <v>100</v>
      </c>
      <c r="CQ27" s="83">
        <v>90.6</v>
      </c>
      <c r="CR27" s="75">
        <v>97.7</v>
      </c>
      <c r="CS27" s="87">
        <v>62.6</v>
      </c>
      <c r="CT27" s="75">
        <v>5.3779417847734745</v>
      </c>
      <c r="CU27" s="75">
        <v>10.525925925925925</v>
      </c>
      <c r="CV27" s="87">
        <v>6.4223978403326587</v>
      </c>
      <c r="CW27" s="75">
        <v>72.913895972376423</v>
      </c>
      <c r="CX27" s="86">
        <v>32.412505153889065</v>
      </c>
      <c r="CY27" s="75">
        <v>0.55000000000000004</v>
      </c>
      <c r="CZ27" s="75">
        <v>31.6</v>
      </c>
      <c r="DA27" s="75">
        <v>55.525193180610586</v>
      </c>
      <c r="DB27" s="75">
        <v>4.8628844839371155</v>
      </c>
      <c r="DC27" s="75">
        <v>0.26255972447915404</v>
      </c>
      <c r="DD27" s="75">
        <v>0.78100700928912714</v>
      </c>
      <c r="DE27" s="75">
        <v>0.78339113773616942</v>
      </c>
      <c r="DF27" s="75">
        <v>4.9307559845747138</v>
      </c>
      <c r="DG27" s="78">
        <v>1164.1553398058252</v>
      </c>
      <c r="DH27" s="78">
        <v>2197.6074766355141</v>
      </c>
      <c r="DI27" s="75" t="s">
        <v>11</v>
      </c>
      <c r="DJ27" s="75" t="s">
        <v>11</v>
      </c>
      <c r="DK27" s="75">
        <v>19.288831835686775</v>
      </c>
      <c r="DL27" s="75">
        <v>56.369426751592357</v>
      </c>
      <c r="DM27" s="85">
        <v>134</v>
      </c>
      <c r="DN27" s="85">
        <v>6</v>
      </c>
      <c r="DO27" s="75">
        <v>21.156612742839126</v>
      </c>
      <c r="DP27" s="75">
        <v>4.5596759719628439</v>
      </c>
      <c r="DQ27" s="75">
        <v>100</v>
      </c>
      <c r="DR27" s="75">
        <v>100</v>
      </c>
      <c r="DS27" s="75">
        <v>6724.1613071440988</v>
      </c>
      <c r="DT27" s="81">
        <v>57.056431617574134</v>
      </c>
      <c r="DU27" s="81">
        <v>12.88</v>
      </c>
      <c r="DV27" s="75">
        <v>101.07559008066926</v>
      </c>
      <c r="DW27" s="84">
        <v>0.29175464796902717</v>
      </c>
      <c r="DX27" s="75">
        <v>57.342657342657347</v>
      </c>
      <c r="DY27" s="83" t="s">
        <v>11</v>
      </c>
      <c r="DZ27" s="75">
        <v>0.80431824614111858</v>
      </c>
      <c r="EA27" s="75">
        <v>4494.5567289939781</v>
      </c>
      <c r="EB27" s="82" t="s">
        <v>9</v>
      </c>
      <c r="EC27" s="81">
        <v>6.6101328969552702</v>
      </c>
      <c r="ED27" s="81">
        <v>56.220303917885396</v>
      </c>
      <c r="EE27" s="75">
        <v>92.589557858805165</v>
      </c>
      <c r="EF27" s="75">
        <v>24.984997900556056</v>
      </c>
      <c r="EG27" s="75">
        <v>61.750736794377694</v>
      </c>
      <c r="EH27" s="75">
        <v>411.74101408573353</v>
      </c>
      <c r="EI27" s="75">
        <v>77.599999999999994</v>
      </c>
      <c r="EJ27" s="75">
        <v>58.7</v>
      </c>
      <c r="EK27" s="75">
        <v>37.5</v>
      </c>
      <c r="EL27" s="75">
        <v>58.9</v>
      </c>
      <c r="EM27" s="75">
        <v>24.8</v>
      </c>
      <c r="EN27" s="80">
        <v>84</v>
      </c>
      <c r="EO27" s="79">
        <v>2.5490528970919941</v>
      </c>
      <c r="EP27" s="55">
        <v>0.91174806805940189</v>
      </c>
      <c r="EQ27" s="78">
        <v>0.8</v>
      </c>
      <c r="ER27" s="75">
        <v>96.1</v>
      </c>
      <c r="ES27" s="75">
        <v>6.5</v>
      </c>
      <c r="ET27" s="75">
        <v>4.0999999999999996</v>
      </c>
      <c r="EU27" s="75">
        <v>423.65180810555165</v>
      </c>
      <c r="EV27" s="77">
        <v>52.3</v>
      </c>
      <c r="EW27" s="75">
        <v>54.3</v>
      </c>
      <c r="EX27" s="75" t="s">
        <v>9</v>
      </c>
      <c r="EY27" s="75" t="s">
        <v>9</v>
      </c>
      <c r="EZ27" s="75">
        <v>55.6</v>
      </c>
      <c r="FA27" s="75">
        <v>7.7708520288132714</v>
      </c>
      <c r="FB27" s="75">
        <v>27.3</v>
      </c>
      <c r="FC27" s="75">
        <v>19.744835965978126</v>
      </c>
      <c r="FD27" s="75">
        <v>69.426504779126844</v>
      </c>
      <c r="FE27" s="75">
        <v>78.050397877984096</v>
      </c>
      <c r="FF27" s="75">
        <v>67.612011439466158</v>
      </c>
      <c r="FG27" s="75">
        <v>65.571235260003874</v>
      </c>
      <c r="FH27" s="75">
        <v>71.779095626389918</v>
      </c>
      <c r="FI27" s="75">
        <v>74.926542605288944</v>
      </c>
      <c r="FJ27" s="75">
        <v>72.800925925925924</v>
      </c>
      <c r="FK27" s="75">
        <v>65.250307561275662</v>
      </c>
      <c r="FL27" s="75">
        <v>46.538821328344248</v>
      </c>
      <c r="FM27" s="75">
        <v>26.701326012033412</v>
      </c>
      <c r="FN27" s="75">
        <v>14.029928772136183</v>
      </c>
      <c r="FO27" s="75">
        <v>6.7563081009296146</v>
      </c>
      <c r="FP27" s="75">
        <v>3.6601711516651205</v>
      </c>
      <c r="FQ27" s="75">
        <v>1.5071007632112838</v>
      </c>
      <c r="FR27" s="75">
        <v>1.29</v>
      </c>
      <c r="FS27" s="75">
        <v>12.022507336712668</v>
      </c>
      <c r="FT27" s="75">
        <v>0.29351335485764601</v>
      </c>
    </row>
    <row r="28" spans="1:176" s="76" customFormat="1" x14ac:dyDescent="0.15">
      <c r="A28" s="136">
        <v>162019</v>
      </c>
      <c r="B28" s="154" t="s">
        <v>430</v>
      </c>
      <c r="C28" s="75">
        <v>92.065837834994113</v>
      </c>
      <c r="D28" s="55">
        <v>1842.0341528388562</v>
      </c>
      <c r="E28" s="75">
        <v>330.00222392803084</v>
      </c>
      <c r="F28" s="107">
        <v>376806</v>
      </c>
      <c r="G28" s="75">
        <v>281.67145699756799</v>
      </c>
      <c r="H28" s="111">
        <v>99.49148795047536</v>
      </c>
      <c r="I28" s="111">
        <v>126.68582799027195</v>
      </c>
      <c r="J28" s="83">
        <v>31</v>
      </c>
      <c r="K28" s="110">
        <v>4.79</v>
      </c>
      <c r="L28" s="75">
        <v>423.42483933082445</v>
      </c>
      <c r="M28" s="75">
        <v>17.375232727632213</v>
      </c>
      <c r="N28" s="106">
        <v>81.154359583265091</v>
      </c>
      <c r="O28" s="106">
        <v>22.475701943844491</v>
      </c>
      <c r="P28" s="105">
        <v>10.604917186320847</v>
      </c>
      <c r="Q28" s="105">
        <v>0.22522522522522523</v>
      </c>
      <c r="R28" s="105">
        <v>1.9656019656019657</v>
      </c>
      <c r="S28" s="107">
        <v>16129</v>
      </c>
      <c r="T28" s="83">
        <v>84.782608695652172</v>
      </c>
      <c r="U28" s="82">
        <v>305</v>
      </c>
      <c r="V28" s="82">
        <v>0</v>
      </c>
      <c r="W28" s="75">
        <v>13.95767672219721</v>
      </c>
      <c r="X28" s="79">
        <v>69.128127369219101</v>
      </c>
      <c r="Y28" s="75">
        <v>93.478260869565219</v>
      </c>
      <c r="Z28" s="75">
        <v>77.173913043478265</v>
      </c>
      <c r="AA28" s="75">
        <v>4.6577946768060832</v>
      </c>
      <c r="AB28" s="106">
        <v>46.704822623101258</v>
      </c>
      <c r="AC28" s="106">
        <v>14.03076625854283</v>
      </c>
      <c r="AD28" s="106">
        <v>4.8781665821439786</v>
      </c>
      <c r="AE28" s="106">
        <v>77.904876580373269</v>
      </c>
      <c r="AF28" s="83">
        <v>97.1</v>
      </c>
      <c r="AG28" s="83">
        <v>95.1</v>
      </c>
      <c r="AH28" s="109">
        <v>153</v>
      </c>
      <c r="AI28" s="83">
        <v>71</v>
      </c>
      <c r="AJ28" s="84">
        <v>5.0879158792480859E-2</v>
      </c>
      <c r="AK28" s="84">
        <v>0.27135551355989795</v>
      </c>
      <c r="AL28" s="75">
        <v>0.82978820074657023</v>
      </c>
      <c r="AM28" s="108">
        <v>102492.13625701898</v>
      </c>
      <c r="AN28" s="107">
        <v>216384.47368421053</v>
      </c>
      <c r="AO28" s="107">
        <v>277516.33992897009</v>
      </c>
      <c r="AP28" s="75">
        <v>16.918967052537845</v>
      </c>
      <c r="AQ28" s="75">
        <v>5.8177500742059953</v>
      </c>
      <c r="AR28" s="75">
        <v>4.3</v>
      </c>
      <c r="AS28" s="75">
        <v>7.3150492970713499</v>
      </c>
      <c r="AT28" s="75">
        <v>440.72036137634836</v>
      </c>
      <c r="AU28" s="75">
        <v>4.5435088801685399</v>
      </c>
      <c r="AV28" s="75">
        <v>1.6500111196401541</v>
      </c>
      <c r="AW28" s="82">
        <v>10161.411764705883</v>
      </c>
      <c r="AX28" s="82">
        <v>1877.6521739130435</v>
      </c>
      <c r="AY28" s="75" t="s">
        <v>11</v>
      </c>
      <c r="AZ28" s="106">
        <v>232.42857142857142</v>
      </c>
      <c r="BA28" s="75">
        <v>1.6674677590218543</v>
      </c>
      <c r="BB28" s="75">
        <v>35.421910646387836</v>
      </c>
      <c r="BC28" s="75">
        <v>243.96179626427917</v>
      </c>
      <c r="BD28" s="75">
        <v>4.2443786034210227</v>
      </c>
      <c r="BE28" s="106">
        <v>2.1387832699619773</v>
      </c>
      <c r="BF28" s="75">
        <v>3.7547528517110265</v>
      </c>
      <c r="BG28" s="75">
        <v>19.391842680262201</v>
      </c>
      <c r="BH28" s="75">
        <v>0</v>
      </c>
      <c r="BI28" s="88">
        <v>85</v>
      </c>
      <c r="BJ28" s="106">
        <v>1.8208302986161691</v>
      </c>
      <c r="BK28" s="55">
        <v>2.5293529852610539</v>
      </c>
      <c r="BL28" s="83">
        <v>108</v>
      </c>
      <c r="BM28" s="83">
        <v>102.6</v>
      </c>
      <c r="BN28" s="75">
        <v>0.74943792155883093</v>
      </c>
      <c r="BO28" s="75">
        <v>61.05263157894737</v>
      </c>
      <c r="BP28" s="82">
        <v>5</v>
      </c>
      <c r="BQ28" s="75">
        <v>1.6524024401034005</v>
      </c>
      <c r="BR28" s="75">
        <v>21.397535505130577</v>
      </c>
      <c r="BS28" s="75">
        <v>14.72814273313581</v>
      </c>
      <c r="BT28" s="75">
        <v>59.582140662252286</v>
      </c>
      <c r="BU28" s="75">
        <v>7.069699817542249</v>
      </c>
      <c r="BV28" s="106">
        <v>1146.3990300804201</v>
      </c>
      <c r="BW28" s="106">
        <v>1244.4431690735307</v>
      </c>
      <c r="BX28" s="75">
        <v>2.3913204632466001</v>
      </c>
      <c r="BY28" s="84">
        <v>0.13231152209938807</v>
      </c>
      <c r="BZ28" s="75">
        <v>0.47826409264932002</v>
      </c>
      <c r="CA28" s="84">
        <v>0.26432157042797461</v>
      </c>
      <c r="CB28" s="75">
        <v>0.23913204632466001</v>
      </c>
      <c r="CC28" s="84">
        <v>4.6872272400096608E-2</v>
      </c>
      <c r="CD28" s="75">
        <v>1.43479227794796</v>
      </c>
      <c r="CE28" s="75">
        <v>9.0271869223466492</v>
      </c>
      <c r="CF28" s="83">
        <v>29.7</v>
      </c>
      <c r="CG28" s="105">
        <v>0.99833610648918469</v>
      </c>
      <c r="CH28" s="105">
        <v>21.100588153568285</v>
      </c>
      <c r="CI28" s="105">
        <v>2.3949744797801333</v>
      </c>
      <c r="CJ28" s="75">
        <v>353.37259881533981</v>
      </c>
      <c r="CK28" s="56">
        <v>291.92044555082867</v>
      </c>
      <c r="CL28" s="75">
        <v>24</v>
      </c>
      <c r="CM28" s="75">
        <v>840.02829357959615</v>
      </c>
      <c r="CN28" s="88">
        <v>100</v>
      </c>
      <c r="CO28" s="88" t="s">
        <v>721</v>
      </c>
      <c r="CP28" s="83">
        <v>98.8</v>
      </c>
      <c r="CQ28" s="83">
        <v>90.4</v>
      </c>
      <c r="CR28" s="75">
        <v>91.8</v>
      </c>
      <c r="CS28" s="87">
        <v>75.7</v>
      </c>
      <c r="CT28" s="75">
        <v>4.17264854350947</v>
      </c>
      <c r="CU28" s="75">
        <v>0.32558139534883723</v>
      </c>
      <c r="CV28" s="87">
        <v>9.204371787153244</v>
      </c>
      <c r="CW28" s="75">
        <v>71.255767861013908</v>
      </c>
      <c r="CX28" s="86">
        <v>50.516644786084427</v>
      </c>
      <c r="CY28" s="75">
        <v>1.24</v>
      </c>
      <c r="CZ28" s="75">
        <v>33.6</v>
      </c>
      <c r="DA28" s="75">
        <v>61.055640858153559</v>
      </c>
      <c r="DB28" s="75">
        <v>3.0177983410445584</v>
      </c>
      <c r="DC28" s="75">
        <v>2.6244192080424891</v>
      </c>
      <c r="DD28" s="75">
        <v>1.1231123514093246</v>
      </c>
      <c r="DE28" s="75">
        <v>2.9437154902565648</v>
      </c>
      <c r="DF28" s="75">
        <v>6.9467859457313734</v>
      </c>
      <c r="DG28" s="78">
        <v>819.09734513274338</v>
      </c>
      <c r="DH28" s="78">
        <v>1432.5958230958231</v>
      </c>
      <c r="DI28" s="75">
        <v>32.175580313693416</v>
      </c>
      <c r="DJ28" s="75">
        <v>29.603846678097177</v>
      </c>
      <c r="DK28" s="75">
        <v>52.336327836573957</v>
      </c>
      <c r="DL28" s="75">
        <v>72.541856925418571</v>
      </c>
      <c r="DM28" s="85">
        <v>366</v>
      </c>
      <c r="DN28" s="85">
        <v>757</v>
      </c>
      <c r="DO28" s="75">
        <v>16.037170685280707</v>
      </c>
      <c r="DP28" s="75">
        <v>18.362949837270641</v>
      </c>
      <c r="DQ28" s="75">
        <v>99.627560521415262</v>
      </c>
      <c r="DR28" s="75">
        <v>98.539331069451563</v>
      </c>
      <c r="DS28" s="75">
        <v>4074.4169977543615</v>
      </c>
      <c r="DT28" s="81">
        <v>4.661893909500149</v>
      </c>
      <c r="DU28" s="81">
        <v>14.2</v>
      </c>
      <c r="DV28" s="75">
        <v>91.801406503576359</v>
      </c>
      <c r="DW28" s="84">
        <v>3.4658082284813013E-2</v>
      </c>
      <c r="DX28" s="75">
        <v>50</v>
      </c>
      <c r="DY28" s="83">
        <v>345.85189595842928</v>
      </c>
      <c r="DZ28" s="75">
        <v>1.5735076182096051</v>
      </c>
      <c r="EA28" s="75">
        <v>1300.22317571485</v>
      </c>
      <c r="EB28" s="82">
        <v>21520</v>
      </c>
      <c r="EC28" s="81">
        <v>1.7333527948009697</v>
      </c>
      <c r="ED28" s="81">
        <v>76.628109887472803</v>
      </c>
      <c r="EE28" s="75">
        <v>89.861792922837751</v>
      </c>
      <c r="EF28" s="75">
        <v>14.833426366941943</v>
      </c>
      <c r="EG28" s="75">
        <v>84.412777698195711</v>
      </c>
      <c r="EH28" s="75">
        <v>413.21840411244386</v>
      </c>
      <c r="EI28" s="75">
        <v>78.3</v>
      </c>
      <c r="EJ28" s="75">
        <v>61</v>
      </c>
      <c r="EK28" s="75">
        <v>39.4</v>
      </c>
      <c r="EL28" s="75">
        <v>69.7</v>
      </c>
      <c r="EM28" s="75">
        <v>25.5</v>
      </c>
      <c r="EN28" s="80" t="s">
        <v>11</v>
      </c>
      <c r="EO28" s="79">
        <v>1.2339213590352456</v>
      </c>
      <c r="EP28" s="55">
        <v>1.0578357050390985</v>
      </c>
      <c r="EQ28" s="78">
        <v>0.78600000000000003</v>
      </c>
      <c r="ER28" s="75">
        <v>89.5</v>
      </c>
      <c r="ES28" s="75">
        <v>13.8</v>
      </c>
      <c r="ET28" s="75">
        <v>1.85</v>
      </c>
      <c r="EU28" s="75">
        <v>587.84250046032923</v>
      </c>
      <c r="EV28" s="77">
        <v>49.3</v>
      </c>
      <c r="EW28" s="75">
        <v>47.7</v>
      </c>
      <c r="EX28" s="75" t="s">
        <v>9</v>
      </c>
      <c r="EY28" s="75" t="s">
        <v>9</v>
      </c>
      <c r="EZ28" s="75">
        <v>127</v>
      </c>
      <c r="FA28" s="75">
        <v>9.3022366020292733</v>
      </c>
      <c r="FB28" s="75">
        <v>26.7</v>
      </c>
      <c r="FC28" s="75">
        <v>12.787498624408494</v>
      </c>
      <c r="FD28" s="75">
        <v>72.742474916387962</v>
      </c>
      <c r="FE28" s="75">
        <v>84.186763572293799</v>
      </c>
      <c r="FF28" s="75">
        <v>79.73371374227294</v>
      </c>
      <c r="FG28" s="75">
        <v>79.621749408983462</v>
      </c>
      <c r="FH28" s="75">
        <v>82.707799912571033</v>
      </c>
      <c r="FI28" s="75">
        <v>83.775855584806308</v>
      </c>
      <c r="FJ28" s="75">
        <v>81.88464662875711</v>
      </c>
      <c r="FK28" s="75">
        <v>73.904265163624132</v>
      </c>
      <c r="FL28" s="75">
        <v>55.456107690104538</v>
      </c>
      <c r="FM28" s="75">
        <v>36.516949633751636</v>
      </c>
      <c r="FN28" s="75">
        <v>20.971333147787362</v>
      </c>
      <c r="FO28" s="75">
        <v>10.377919320594479</v>
      </c>
      <c r="FP28" s="75">
        <v>4.6319737458977963</v>
      </c>
      <c r="FQ28" s="75">
        <v>1.7934446505875077</v>
      </c>
      <c r="FR28" s="75">
        <v>1.53</v>
      </c>
      <c r="FS28" s="75">
        <v>13.135523304613576</v>
      </c>
      <c r="FT28" s="75">
        <v>0.36416605972323379</v>
      </c>
    </row>
    <row r="29" spans="1:176" s="76" customFormat="1" x14ac:dyDescent="0.15">
      <c r="A29" s="136">
        <v>172014</v>
      </c>
      <c r="B29" s="154" t="s">
        <v>429</v>
      </c>
      <c r="C29" s="75">
        <v>101.01678466662256</v>
      </c>
      <c r="D29" s="55">
        <v>2120.4702353382299</v>
      </c>
      <c r="E29" s="75">
        <v>401.42041068395861</v>
      </c>
      <c r="F29" s="107">
        <v>396498</v>
      </c>
      <c r="G29" s="75">
        <v>296.3473466574776</v>
      </c>
      <c r="H29" s="111">
        <v>98.322995635194118</v>
      </c>
      <c r="I29" s="111">
        <v>150.01148633126579</v>
      </c>
      <c r="J29" s="83">
        <v>37.6</v>
      </c>
      <c r="K29" s="110">
        <v>5.16</v>
      </c>
      <c r="L29" s="75">
        <v>210.06652879874611</v>
      </c>
      <c r="M29" s="75">
        <v>17.539824328681604</v>
      </c>
      <c r="N29" s="106">
        <v>80.189801204821393</v>
      </c>
      <c r="O29" s="106">
        <v>18.9007687549704</v>
      </c>
      <c r="P29" s="105">
        <v>13.991096574906877</v>
      </c>
      <c r="Q29" s="105">
        <v>1.079913606911447</v>
      </c>
      <c r="R29" s="105">
        <v>1.4479638009049773</v>
      </c>
      <c r="S29" s="107">
        <v>15114</v>
      </c>
      <c r="T29" s="83">
        <v>72.173913043478265</v>
      </c>
      <c r="U29" s="82">
        <v>187</v>
      </c>
      <c r="V29" s="82">
        <v>0</v>
      </c>
      <c r="W29" s="75">
        <v>14.343762698090206</v>
      </c>
      <c r="X29" s="79">
        <v>72.407509429164733</v>
      </c>
      <c r="Y29" s="75">
        <v>97.391304347826093</v>
      </c>
      <c r="Z29" s="75">
        <v>97.391304347826093</v>
      </c>
      <c r="AA29" s="75">
        <v>3.7467535232256139</v>
      </c>
      <c r="AB29" s="106">
        <v>127.77754529857305</v>
      </c>
      <c r="AC29" s="106">
        <v>6.8627861237812278</v>
      </c>
      <c r="AD29" s="106">
        <v>5.398167133949868</v>
      </c>
      <c r="AE29" s="106">
        <v>97.121401752190238</v>
      </c>
      <c r="AF29" s="83">
        <v>98</v>
      </c>
      <c r="AG29" s="83">
        <v>96.9</v>
      </c>
      <c r="AH29" s="109">
        <v>332</v>
      </c>
      <c r="AI29" s="83">
        <v>34.1</v>
      </c>
      <c r="AJ29" s="84">
        <v>4.3762036748207597E-2</v>
      </c>
      <c r="AK29" s="84">
        <v>0.16629573964318886</v>
      </c>
      <c r="AL29" s="75">
        <v>0.63300910915547326</v>
      </c>
      <c r="AM29" s="108">
        <v>98851.118136090547</v>
      </c>
      <c r="AN29" s="107">
        <v>224508.72286723877</v>
      </c>
      <c r="AO29" s="107">
        <v>256729.36675208199</v>
      </c>
      <c r="AP29" s="75">
        <v>20.002630771254438</v>
      </c>
      <c r="AQ29" s="75">
        <v>5.5070811592931994</v>
      </c>
      <c r="AR29" s="75">
        <v>9.42</v>
      </c>
      <c r="AS29" s="75">
        <v>8.3967445245814858</v>
      </c>
      <c r="AT29" s="75">
        <v>410.46339795760827</v>
      </c>
      <c r="AU29" s="75">
        <v>2.2056066521096627</v>
      </c>
      <c r="AV29" s="75">
        <v>1.7644853216877303</v>
      </c>
      <c r="AW29" s="82">
        <v>16843.5</v>
      </c>
      <c r="AX29" s="82">
        <v>3425.7966101694915</v>
      </c>
      <c r="AY29" s="75">
        <v>2.4737534756236332</v>
      </c>
      <c r="AZ29" s="106">
        <v>498</v>
      </c>
      <c r="BA29" s="75">
        <v>2.9617459582258099</v>
      </c>
      <c r="BB29" s="75" t="s">
        <v>11</v>
      </c>
      <c r="BC29" s="75">
        <v>326.42713778424752</v>
      </c>
      <c r="BD29" s="75">
        <v>6.0514854760801962</v>
      </c>
      <c r="BE29" s="106">
        <v>0.25546046749265555</v>
      </c>
      <c r="BF29" s="75">
        <v>6.0458977306595134</v>
      </c>
      <c r="BG29" s="75">
        <v>33.298915849251415</v>
      </c>
      <c r="BH29" s="75">
        <v>11.111111111111111</v>
      </c>
      <c r="BI29" s="88">
        <v>92.1</v>
      </c>
      <c r="BJ29" s="106">
        <v>1.0325245224574084</v>
      </c>
      <c r="BK29" s="55">
        <v>0.88296448204164169</v>
      </c>
      <c r="BL29" s="83">
        <v>114.8</v>
      </c>
      <c r="BM29" s="83">
        <v>108.9</v>
      </c>
      <c r="BN29" s="75">
        <v>2.8482725227149733E-2</v>
      </c>
      <c r="BO29" s="75">
        <v>1.2345679012345678</v>
      </c>
      <c r="BP29" s="82">
        <v>23</v>
      </c>
      <c r="BQ29" s="75">
        <v>1.773307748296169</v>
      </c>
      <c r="BR29" s="75">
        <v>34.219987207481417</v>
      </c>
      <c r="BS29" s="75">
        <v>12.408743024768963</v>
      </c>
      <c r="BT29" s="75">
        <v>1167.6194887403781</v>
      </c>
      <c r="BU29" s="75">
        <v>536.62431901894615</v>
      </c>
      <c r="BV29" s="106">
        <v>1879.8385495930654</v>
      </c>
      <c r="BW29" s="106" t="s">
        <v>11</v>
      </c>
      <c r="BX29" s="75">
        <v>2.4261673173206288</v>
      </c>
      <c r="BY29" s="84">
        <v>7.6924943205628704E-2</v>
      </c>
      <c r="BZ29" s="75">
        <v>0.44112133042193258</v>
      </c>
      <c r="CA29" s="84">
        <v>6.8263525882794066E-2</v>
      </c>
      <c r="CB29" s="75">
        <v>0.22056066521096629</v>
      </c>
      <c r="CC29" s="84">
        <v>7.9229802157083307E-2</v>
      </c>
      <c r="CD29" s="75">
        <v>0.66168199563289887</v>
      </c>
      <c r="CE29" s="75">
        <v>6.8836983612342575</v>
      </c>
      <c r="CF29" s="83">
        <v>52.6</v>
      </c>
      <c r="CG29" s="105">
        <v>12.464589235127479</v>
      </c>
      <c r="CH29" s="105">
        <v>9.4744758116385146</v>
      </c>
      <c r="CI29" s="105">
        <v>5.5528011898859688</v>
      </c>
      <c r="CJ29" s="75">
        <v>355.14237190939366</v>
      </c>
      <c r="CK29" s="56">
        <v>307.87622135468359</v>
      </c>
      <c r="CL29" s="75">
        <v>10.8</v>
      </c>
      <c r="CM29" s="75">
        <v>950.93069047271592</v>
      </c>
      <c r="CN29" s="88">
        <v>91.7</v>
      </c>
      <c r="CO29" s="88" t="s">
        <v>721</v>
      </c>
      <c r="CP29" s="83">
        <v>99.5</v>
      </c>
      <c r="CQ29" s="83">
        <v>93.6</v>
      </c>
      <c r="CR29" s="75">
        <v>97.8</v>
      </c>
      <c r="CS29" s="87">
        <v>53.3</v>
      </c>
      <c r="CT29" s="75">
        <v>3.4019057796776204</v>
      </c>
      <c r="CU29" s="75">
        <v>1.7358490566037736</v>
      </c>
      <c r="CV29" s="87">
        <v>2.1769030585487972</v>
      </c>
      <c r="CW29" s="75">
        <v>58.28475888950436</v>
      </c>
      <c r="CX29" s="86">
        <v>59.370519861487907</v>
      </c>
      <c r="CY29" s="75">
        <v>1.53</v>
      </c>
      <c r="CZ29" s="75">
        <v>35.1</v>
      </c>
      <c r="DA29" s="75">
        <v>62.228002654280026</v>
      </c>
      <c r="DB29" s="75">
        <v>3.2604801146542455</v>
      </c>
      <c r="DC29" s="75">
        <v>3.8557621473786363</v>
      </c>
      <c r="DD29" s="75">
        <v>1.1351242859348465</v>
      </c>
      <c r="DE29" s="75">
        <v>3.8179051148018264</v>
      </c>
      <c r="DF29" s="75">
        <v>7.1616047994000747</v>
      </c>
      <c r="DG29" s="78">
        <v>379.69119579500659</v>
      </c>
      <c r="DH29" s="78">
        <v>544.80078125</v>
      </c>
      <c r="DI29" s="75">
        <v>56.395249123271356</v>
      </c>
      <c r="DJ29" s="75">
        <v>115.45370872758552</v>
      </c>
      <c r="DK29" s="75">
        <v>33.902631578947364</v>
      </c>
      <c r="DL29" s="75">
        <v>64.551257979722124</v>
      </c>
      <c r="DM29" s="85">
        <v>233</v>
      </c>
      <c r="DN29" s="85">
        <v>101</v>
      </c>
      <c r="DO29" s="75">
        <v>22.197225346831647</v>
      </c>
      <c r="DP29" s="75">
        <v>20.818721189263108</v>
      </c>
      <c r="DQ29" s="75">
        <v>95.588235294117652</v>
      </c>
      <c r="DR29" s="75">
        <v>98.90306122448979</v>
      </c>
      <c r="DS29" s="75">
        <v>6130.7534029756252</v>
      </c>
      <c r="DT29" s="81">
        <v>13.48156367360874</v>
      </c>
      <c r="DU29" s="81">
        <v>12.7</v>
      </c>
      <c r="DV29" s="75">
        <v>57.47422680412371</v>
      </c>
      <c r="DW29" s="84">
        <v>0.14276601202448405</v>
      </c>
      <c r="DX29" s="75">
        <v>41.686746987951807</v>
      </c>
      <c r="DY29" s="83">
        <v>60.411566201283662</v>
      </c>
      <c r="DZ29" s="75">
        <v>1.3544690830290615</v>
      </c>
      <c r="EA29" s="75">
        <v>779.15321020005456</v>
      </c>
      <c r="EB29" s="82">
        <v>21900</v>
      </c>
      <c r="EC29" s="81">
        <v>3.3110694776374192</v>
      </c>
      <c r="ED29" s="81">
        <v>84.577137141651221</v>
      </c>
      <c r="EE29" s="75">
        <v>99.996179911271454</v>
      </c>
      <c r="EF29" s="75">
        <v>26.968242484324822</v>
      </c>
      <c r="EG29" s="75">
        <v>82.530866439701896</v>
      </c>
      <c r="EH29" s="75" t="s">
        <v>11</v>
      </c>
      <c r="EI29" s="75">
        <v>71.900000000000006</v>
      </c>
      <c r="EJ29" s="75">
        <v>57.1</v>
      </c>
      <c r="EK29" s="75">
        <v>39.6</v>
      </c>
      <c r="EL29" s="75">
        <v>66.599999999999994</v>
      </c>
      <c r="EM29" s="75">
        <v>23.6</v>
      </c>
      <c r="EN29" s="80">
        <v>69</v>
      </c>
      <c r="EO29" s="79">
        <v>3.7495313085864268</v>
      </c>
      <c r="EP29" s="55">
        <v>1.0791670156044999</v>
      </c>
      <c r="EQ29" s="78">
        <v>0.81200000000000006</v>
      </c>
      <c r="ER29" s="75">
        <v>89.6</v>
      </c>
      <c r="ES29" s="75">
        <v>7.6</v>
      </c>
      <c r="ET29" s="75">
        <v>2.1</v>
      </c>
      <c r="EU29" s="75">
        <v>496.66401993868413</v>
      </c>
      <c r="EV29" s="77">
        <v>53.8</v>
      </c>
      <c r="EW29" s="75">
        <v>53.5</v>
      </c>
      <c r="EX29" s="75" t="s">
        <v>9</v>
      </c>
      <c r="EY29" s="75" t="s">
        <v>9</v>
      </c>
      <c r="EZ29" s="75">
        <v>73.099999999999994</v>
      </c>
      <c r="FA29" s="75">
        <v>7.2057169324422681</v>
      </c>
      <c r="FB29" s="75">
        <v>25.5</v>
      </c>
      <c r="FC29" s="75">
        <v>14.408622482745582</v>
      </c>
      <c r="FD29" s="75">
        <v>67.402631811357423</v>
      </c>
      <c r="FE29" s="75">
        <v>84.281263907432134</v>
      </c>
      <c r="FF29" s="75">
        <v>78.453214513049019</v>
      </c>
      <c r="FG29" s="75">
        <v>78.80803692641868</v>
      </c>
      <c r="FH29" s="75">
        <v>81.221502955249079</v>
      </c>
      <c r="FI29" s="75">
        <v>82.45042108122793</v>
      </c>
      <c r="FJ29" s="75">
        <v>79.503059795030595</v>
      </c>
      <c r="FK29" s="75">
        <v>72.404600502703943</v>
      </c>
      <c r="FL29" s="75">
        <v>55.071117146737194</v>
      </c>
      <c r="FM29" s="75">
        <v>37.344746559248073</v>
      </c>
      <c r="FN29" s="75">
        <v>20.818782970503008</v>
      </c>
      <c r="FO29" s="75">
        <v>11.397931099933567</v>
      </c>
      <c r="FP29" s="75">
        <v>5.6988913066003528</v>
      </c>
      <c r="FQ29" s="75">
        <v>2.1232479057808744</v>
      </c>
      <c r="FR29" s="75">
        <v>1.49</v>
      </c>
      <c r="FS29" s="75">
        <v>10.320033525221113</v>
      </c>
      <c r="FT29" s="75">
        <v>0.43021855102392015</v>
      </c>
    </row>
    <row r="30" spans="1:176" s="76" customFormat="1" x14ac:dyDescent="0.15">
      <c r="A30" s="136">
        <v>182010</v>
      </c>
      <c r="B30" s="154" t="s">
        <v>705</v>
      </c>
      <c r="C30" s="27" t="s">
        <v>714</v>
      </c>
      <c r="D30" s="27" t="s">
        <v>714</v>
      </c>
      <c r="E30" s="27" t="s">
        <v>714</v>
      </c>
      <c r="F30" s="27" t="s">
        <v>714</v>
      </c>
      <c r="G30" s="27" t="s">
        <v>714</v>
      </c>
      <c r="H30" s="27" t="s">
        <v>714</v>
      </c>
      <c r="I30" s="27" t="s">
        <v>714</v>
      </c>
      <c r="J30" s="27" t="s">
        <v>714</v>
      </c>
      <c r="K30" s="27" t="s">
        <v>714</v>
      </c>
      <c r="L30" s="27" t="s">
        <v>714</v>
      </c>
      <c r="M30" s="27" t="s">
        <v>714</v>
      </c>
      <c r="N30" s="27" t="s">
        <v>714</v>
      </c>
      <c r="O30" s="27" t="s">
        <v>714</v>
      </c>
      <c r="P30" s="27" t="s">
        <v>714</v>
      </c>
      <c r="Q30" s="27" t="s">
        <v>714</v>
      </c>
      <c r="R30" s="27" t="s">
        <v>714</v>
      </c>
      <c r="S30" s="27" t="s">
        <v>714</v>
      </c>
      <c r="T30" s="27" t="s">
        <v>714</v>
      </c>
      <c r="U30" s="27" t="s">
        <v>714</v>
      </c>
      <c r="V30" s="27" t="s">
        <v>714</v>
      </c>
      <c r="W30" s="27" t="s">
        <v>714</v>
      </c>
      <c r="X30" s="27" t="s">
        <v>714</v>
      </c>
      <c r="Y30" s="27" t="s">
        <v>714</v>
      </c>
      <c r="Z30" s="27" t="s">
        <v>714</v>
      </c>
      <c r="AA30" s="27" t="s">
        <v>714</v>
      </c>
      <c r="AB30" s="27" t="s">
        <v>714</v>
      </c>
      <c r="AC30" s="27" t="s">
        <v>714</v>
      </c>
      <c r="AD30" s="27" t="s">
        <v>714</v>
      </c>
      <c r="AE30" s="27" t="s">
        <v>714</v>
      </c>
      <c r="AF30" s="27" t="s">
        <v>714</v>
      </c>
      <c r="AG30" s="27" t="s">
        <v>714</v>
      </c>
      <c r="AH30" s="27" t="s">
        <v>714</v>
      </c>
      <c r="AI30" s="27" t="s">
        <v>714</v>
      </c>
      <c r="AJ30" s="27" t="s">
        <v>714</v>
      </c>
      <c r="AK30" s="27" t="s">
        <v>714</v>
      </c>
      <c r="AL30" s="27" t="s">
        <v>714</v>
      </c>
      <c r="AM30" s="27" t="s">
        <v>714</v>
      </c>
      <c r="AN30" s="27" t="s">
        <v>714</v>
      </c>
      <c r="AO30" s="27" t="s">
        <v>714</v>
      </c>
      <c r="AP30" s="27" t="s">
        <v>714</v>
      </c>
      <c r="AQ30" s="27" t="s">
        <v>714</v>
      </c>
      <c r="AR30" s="27" t="s">
        <v>714</v>
      </c>
      <c r="AS30" s="27" t="s">
        <v>714</v>
      </c>
      <c r="AT30" s="27" t="s">
        <v>714</v>
      </c>
      <c r="AU30" s="27" t="s">
        <v>714</v>
      </c>
      <c r="AV30" s="27" t="s">
        <v>714</v>
      </c>
      <c r="AW30" s="27" t="s">
        <v>714</v>
      </c>
      <c r="AX30" s="27" t="s">
        <v>714</v>
      </c>
      <c r="AY30" s="27" t="s">
        <v>714</v>
      </c>
      <c r="AZ30" s="27" t="s">
        <v>714</v>
      </c>
      <c r="BA30" s="27" t="s">
        <v>714</v>
      </c>
      <c r="BB30" s="27" t="s">
        <v>714</v>
      </c>
      <c r="BC30" s="27" t="s">
        <v>714</v>
      </c>
      <c r="BD30" s="27" t="s">
        <v>714</v>
      </c>
      <c r="BE30" s="27" t="s">
        <v>714</v>
      </c>
      <c r="BF30" s="27" t="s">
        <v>714</v>
      </c>
      <c r="BG30" s="27" t="s">
        <v>714</v>
      </c>
      <c r="BH30" s="27" t="s">
        <v>714</v>
      </c>
      <c r="BI30" s="27" t="s">
        <v>714</v>
      </c>
      <c r="BJ30" s="27" t="s">
        <v>714</v>
      </c>
      <c r="BK30" s="27" t="s">
        <v>714</v>
      </c>
      <c r="BL30" s="27" t="s">
        <v>714</v>
      </c>
      <c r="BM30" s="27" t="s">
        <v>714</v>
      </c>
      <c r="BN30" s="27" t="s">
        <v>714</v>
      </c>
      <c r="BO30" s="27" t="s">
        <v>714</v>
      </c>
      <c r="BP30" s="27" t="s">
        <v>714</v>
      </c>
      <c r="BQ30" s="27" t="s">
        <v>714</v>
      </c>
      <c r="BR30" s="27" t="s">
        <v>714</v>
      </c>
      <c r="BS30" s="27" t="s">
        <v>714</v>
      </c>
      <c r="BT30" s="27" t="s">
        <v>714</v>
      </c>
      <c r="BU30" s="27" t="s">
        <v>714</v>
      </c>
      <c r="BV30" s="27" t="s">
        <v>714</v>
      </c>
      <c r="BW30" s="27" t="s">
        <v>714</v>
      </c>
      <c r="BX30" s="27" t="s">
        <v>714</v>
      </c>
      <c r="BY30" s="27" t="s">
        <v>714</v>
      </c>
      <c r="BZ30" s="27" t="s">
        <v>714</v>
      </c>
      <c r="CA30" s="27" t="s">
        <v>714</v>
      </c>
      <c r="CB30" s="27" t="s">
        <v>714</v>
      </c>
      <c r="CC30" s="27" t="s">
        <v>714</v>
      </c>
      <c r="CD30" s="27" t="s">
        <v>714</v>
      </c>
      <c r="CE30" s="27" t="s">
        <v>714</v>
      </c>
      <c r="CF30" s="27" t="s">
        <v>714</v>
      </c>
      <c r="CG30" s="27" t="s">
        <v>714</v>
      </c>
      <c r="CH30" s="27" t="s">
        <v>714</v>
      </c>
      <c r="CI30" s="27" t="s">
        <v>714</v>
      </c>
      <c r="CJ30" s="27" t="s">
        <v>714</v>
      </c>
      <c r="CK30" s="27" t="s">
        <v>714</v>
      </c>
      <c r="CL30" s="27" t="s">
        <v>714</v>
      </c>
      <c r="CM30" s="27" t="s">
        <v>714</v>
      </c>
      <c r="CN30" s="27" t="s">
        <v>714</v>
      </c>
      <c r="CO30" s="27" t="s">
        <v>714</v>
      </c>
      <c r="CP30" s="27" t="s">
        <v>714</v>
      </c>
      <c r="CQ30" s="27" t="s">
        <v>714</v>
      </c>
      <c r="CR30" s="27" t="s">
        <v>714</v>
      </c>
      <c r="CS30" s="27" t="s">
        <v>714</v>
      </c>
      <c r="CT30" s="27" t="s">
        <v>714</v>
      </c>
      <c r="CU30" s="27" t="s">
        <v>714</v>
      </c>
      <c r="CV30" s="27" t="s">
        <v>714</v>
      </c>
      <c r="CW30" s="27" t="s">
        <v>714</v>
      </c>
      <c r="CX30" s="27" t="s">
        <v>714</v>
      </c>
      <c r="CY30" s="27" t="s">
        <v>714</v>
      </c>
      <c r="CZ30" s="27" t="s">
        <v>714</v>
      </c>
      <c r="DA30" s="27" t="s">
        <v>714</v>
      </c>
      <c r="DB30" s="27" t="s">
        <v>714</v>
      </c>
      <c r="DC30" s="27" t="s">
        <v>714</v>
      </c>
      <c r="DD30" s="27" t="s">
        <v>714</v>
      </c>
      <c r="DE30" s="27" t="s">
        <v>714</v>
      </c>
      <c r="DF30" s="27" t="s">
        <v>714</v>
      </c>
      <c r="DG30" s="27" t="s">
        <v>714</v>
      </c>
      <c r="DH30" s="27" t="s">
        <v>714</v>
      </c>
      <c r="DI30" s="27" t="s">
        <v>714</v>
      </c>
      <c r="DJ30" s="27" t="s">
        <v>714</v>
      </c>
      <c r="DK30" s="27" t="s">
        <v>714</v>
      </c>
      <c r="DL30" s="27" t="s">
        <v>714</v>
      </c>
      <c r="DM30" s="27" t="s">
        <v>714</v>
      </c>
      <c r="DN30" s="27" t="s">
        <v>714</v>
      </c>
      <c r="DO30" s="27" t="s">
        <v>714</v>
      </c>
      <c r="DP30" s="27" t="s">
        <v>714</v>
      </c>
      <c r="DQ30" s="27" t="s">
        <v>714</v>
      </c>
      <c r="DR30" s="27" t="s">
        <v>714</v>
      </c>
      <c r="DS30" s="27" t="s">
        <v>714</v>
      </c>
      <c r="DT30" s="27" t="s">
        <v>714</v>
      </c>
      <c r="DU30" s="27" t="s">
        <v>714</v>
      </c>
      <c r="DV30" s="27" t="s">
        <v>714</v>
      </c>
      <c r="DW30" s="27" t="s">
        <v>714</v>
      </c>
      <c r="DX30" s="27" t="s">
        <v>714</v>
      </c>
      <c r="DY30" s="27" t="s">
        <v>714</v>
      </c>
      <c r="DZ30" s="27" t="s">
        <v>714</v>
      </c>
      <c r="EA30" s="27" t="s">
        <v>714</v>
      </c>
      <c r="EB30" s="27" t="s">
        <v>714</v>
      </c>
      <c r="EC30" s="27" t="s">
        <v>714</v>
      </c>
      <c r="ED30" s="27" t="s">
        <v>714</v>
      </c>
      <c r="EE30" s="27" t="s">
        <v>714</v>
      </c>
      <c r="EF30" s="27" t="s">
        <v>714</v>
      </c>
      <c r="EG30" s="27" t="s">
        <v>714</v>
      </c>
      <c r="EH30" s="27" t="s">
        <v>714</v>
      </c>
      <c r="EI30" s="27" t="s">
        <v>714</v>
      </c>
      <c r="EJ30" s="27" t="s">
        <v>714</v>
      </c>
      <c r="EK30" s="27" t="s">
        <v>714</v>
      </c>
      <c r="EL30" s="27" t="s">
        <v>714</v>
      </c>
      <c r="EM30" s="27" t="s">
        <v>714</v>
      </c>
      <c r="EN30" s="27" t="s">
        <v>714</v>
      </c>
      <c r="EO30" s="27" t="s">
        <v>714</v>
      </c>
      <c r="EP30" s="27" t="s">
        <v>714</v>
      </c>
      <c r="EQ30" s="27" t="s">
        <v>714</v>
      </c>
      <c r="ER30" s="27" t="s">
        <v>714</v>
      </c>
      <c r="ES30" s="27" t="s">
        <v>714</v>
      </c>
      <c r="ET30" s="27" t="s">
        <v>714</v>
      </c>
      <c r="EU30" s="27" t="s">
        <v>714</v>
      </c>
      <c r="EV30" s="27" t="s">
        <v>714</v>
      </c>
      <c r="EW30" s="27" t="s">
        <v>714</v>
      </c>
      <c r="EX30" s="27" t="s">
        <v>714</v>
      </c>
      <c r="EY30" s="27" t="s">
        <v>714</v>
      </c>
      <c r="EZ30" s="27" t="s">
        <v>714</v>
      </c>
      <c r="FA30" s="27" t="s">
        <v>714</v>
      </c>
      <c r="FB30" s="27" t="s">
        <v>714</v>
      </c>
      <c r="FC30" s="27" t="s">
        <v>714</v>
      </c>
      <c r="FD30" s="27" t="s">
        <v>714</v>
      </c>
      <c r="FE30" s="27" t="s">
        <v>714</v>
      </c>
      <c r="FF30" s="27" t="s">
        <v>714</v>
      </c>
      <c r="FG30" s="27" t="s">
        <v>714</v>
      </c>
      <c r="FH30" s="27" t="s">
        <v>714</v>
      </c>
      <c r="FI30" s="27" t="s">
        <v>714</v>
      </c>
      <c r="FJ30" s="27" t="s">
        <v>714</v>
      </c>
      <c r="FK30" s="27" t="s">
        <v>714</v>
      </c>
      <c r="FL30" s="27" t="s">
        <v>714</v>
      </c>
      <c r="FM30" s="27" t="s">
        <v>714</v>
      </c>
      <c r="FN30" s="27" t="s">
        <v>714</v>
      </c>
      <c r="FO30" s="27" t="s">
        <v>714</v>
      </c>
      <c r="FP30" s="27" t="s">
        <v>714</v>
      </c>
      <c r="FQ30" s="27" t="s">
        <v>714</v>
      </c>
      <c r="FR30" s="27" t="s">
        <v>714</v>
      </c>
      <c r="FS30" s="27" t="s">
        <v>714</v>
      </c>
      <c r="FT30" s="27" t="s">
        <v>714</v>
      </c>
    </row>
    <row r="31" spans="1:176" s="76" customFormat="1" x14ac:dyDescent="0.15">
      <c r="A31" s="136">
        <v>192015</v>
      </c>
      <c r="B31" s="154" t="s">
        <v>704</v>
      </c>
      <c r="C31" s="27" t="s">
        <v>714</v>
      </c>
      <c r="D31" s="27" t="s">
        <v>714</v>
      </c>
      <c r="E31" s="27" t="s">
        <v>714</v>
      </c>
      <c r="F31" s="27" t="s">
        <v>714</v>
      </c>
      <c r="G31" s="27" t="s">
        <v>714</v>
      </c>
      <c r="H31" s="27" t="s">
        <v>714</v>
      </c>
      <c r="I31" s="27" t="s">
        <v>714</v>
      </c>
      <c r="J31" s="27" t="s">
        <v>714</v>
      </c>
      <c r="K31" s="27" t="s">
        <v>714</v>
      </c>
      <c r="L31" s="27" t="s">
        <v>714</v>
      </c>
      <c r="M31" s="27" t="s">
        <v>714</v>
      </c>
      <c r="N31" s="27" t="s">
        <v>714</v>
      </c>
      <c r="O31" s="27" t="s">
        <v>714</v>
      </c>
      <c r="P31" s="27" t="s">
        <v>714</v>
      </c>
      <c r="Q31" s="27" t="s">
        <v>714</v>
      </c>
      <c r="R31" s="27" t="s">
        <v>714</v>
      </c>
      <c r="S31" s="27" t="s">
        <v>714</v>
      </c>
      <c r="T31" s="27" t="s">
        <v>714</v>
      </c>
      <c r="U31" s="27" t="s">
        <v>714</v>
      </c>
      <c r="V31" s="27" t="s">
        <v>714</v>
      </c>
      <c r="W31" s="27" t="s">
        <v>714</v>
      </c>
      <c r="X31" s="27" t="s">
        <v>714</v>
      </c>
      <c r="Y31" s="27" t="s">
        <v>714</v>
      </c>
      <c r="Z31" s="27" t="s">
        <v>714</v>
      </c>
      <c r="AA31" s="27" t="s">
        <v>714</v>
      </c>
      <c r="AB31" s="27" t="s">
        <v>714</v>
      </c>
      <c r="AC31" s="27" t="s">
        <v>714</v>
      </c>
      <c r="AD31" s="27" t="s">
        <v>714</v>
      </c>
      <c r="AE31" s="27" t="s">
        <v>714</v>
      </c>
      <c r="AF31" s="27" t="s">
        <v>714</v>
      </c>
      <c r="AG31" s="27" t="s">
        <v>714</v>
      </c>
      <c r="AH31" s="27" t="s">
        <v>714</v>
      </c>
      <c r="AI31" s="27" t="s">
        <v>714</v>
      </c>
      <c r="AJ31" s="27" t="s">
        <v>714</v>
      </c>
      <c r="AK31" s="27" t="s">
        <v>714</v>
      </c>
      <c r="AL31" s="27" t="s">
        <v>714</v>
      </c>
      <c r="AM31" s="27" t="s">
        <v>714</v>
      </c>
      <c r="AN31" s="27" t="s">
        <v>714</v>
      </c>
      <c r="AO31" s="27" t="s">
        <v>714</v>
      </c>
      <c r="AP31" s="27" t="s">
        <v>714</v>
      </c>
      <c r="AQ31" s="27" t="s">
        <v>714</v>
      </c>
      <c r="AR31" s="27" t="s">
        <v>714</v>
      </c>
      <c r="AS31" s="27" t="s">
        <v>714</v>
      </c>
      <c r="AT31" s="27" t="s">
        <v>714</v>
      </c>
      <c r="AU31" s="27" t="s">
        <v>714</v>
      </c>
      <c r="AV31" s="27" t="s">
        <v>714</v>
      </c>
      <c r="AW31" s="27" t="s">
        <v>714</v>
      </c>
      <c r="AX31" s="27" t="s">
        <v>714</v>
      </c>
      <c r="AY31" s="27" t="s">
        <v>714</v>
      </c>
      <c r="AZ31" s="27" t="s">
        <v>714</v>
      </c>
      <c r="BA31" s="27" t="s">
        <v>714</v>
      </c>
      <c r="BB31" s="27" t="s">
        <v>714</v>
      </c>
      <c r="BC31" s="27" t="s">
        <v>714</v>
      </c>
      <c r="BD31" s="27" t="s">
        <v>714</v>
      </c>
      <c r="BE31" s="27" t="s">
        <v>714</v>
      </c>
      <c r="BF31" s="27" t="s">
        <v>714</v>
      </c>
      <c r="BG31" s="27" t="s">
        <v>714</v>
      </c>
      <c r="BH31" s="27" t="s">
        <v>714</v>
      </c>
      <c r="BI31" s="27" t="s">
        <v>714</v>
      </c>
      <c r="BJ31" s="27" t="s">
        <v>714</v>
      </c>
      <c r="BK31" s="27" t="s">
        <v>714</v>
      </c>
      <c r="BL31" s="27" t="s">
        <v>714</v>
      </c>
      <c r="BM31" s="27" t="s">
        <v>714</v>
      </c>
      <c r="BN31" s="27" t="s">
        <v>714</v>
      </c>
      <c r="BO31" s="27" t="s">
        <v>714</v>
      </c>
      <c r="BP31" s="27" t="s">
        <v>714</v>
      </c>
      <c r="BQ31" s="27" t="s">
        <v>714</v>
      </c>
      <c r="BR31" s="27" t="s">
        <v>714</v>
      </c>
      <c r="BS31" s="27" t="s">
        <v>714</v>
      </c>
      <c r="BT31" s="27" t="s">
        <v>714</v>
      </c>
      <c r="BU31" s="27" t="s">
        <v>714</v>
      </c>
      <c r="BV31" s="27" t="s">
        <v>714</v>
      </c>
      <c r="BW31" s="27" t="s">
        <v>714</v>
      </c>
      <c r="BX31" s="27" t="s">
        <v>714</v>
      </c>
      <c r="BY31" s="27" t="s">
        <v>714</v>
      </c>
      <c r="BZ31" s="27" t="s">
        <v>714</v>
      </c>
      <c r="CA31" s="27" t="s">
        <v>714</v>
      </c>
      <c r="CB31" s="27" t="s">
        <v>714</v>
      </c>
      <c r="CC31" s="27" t="s">
        <v>714</v>
      </c>
      <c r="CD31" s="27" t="s">
        <v>714</v>
      </c>
      <c r="CE31" s="27" t="s">
        <v>714</v>
      </c>
      <c r="CF31" s="27" t="s">
        <v>714</v>
      </c>
      <c r="CG31" s="27" t="s">
        <v>714</v>
      </c>
      <c r="CH31" s="27" t="s">
        <v>714</v>
      </c>
      <c r="CI31" s="27" t="s">
        <v>714</v>
      </c>
      <c r="CJ31" s="27" t="s">
        <v>714</v>
      </c>
      <c r="CK31" s="27" t="s">
        <v>714</v>
      </c>
      <c r="CL31" s="27" t="s">
        <v>714</v>
      </c>
      <c r="CM31" s="27" t="s">
        <v>714</v>
      </c>
      <c r="CN31" s="27" t="s">
        <v>714</v>
      </c>
      <c r="CO31" s="27" t="s">
        <v>714</v>
      </c>
      <c r="CP31" s="27" t="s">
        <v>714</v>
      </c>
      <c r="CQ31" s="27" t="s">
        <v>714</v>
      </c>
      <c r="CR31" s="27" t="s">
        <v>714</v>
      </c>
      <c r="CS31" s="27" t="s">
        <v>714</v>
      </c>
      <c r="CT31" s="27" t="s">
        <v>714</v>
      </c>
      <c r="CU31" s="27" t="s">
        <v>714</v>
      </c>
      <c r="CV31" s="27" t="s">
        <v>714</v>
      </c>
      <c r="CW31" s="27" t="s">
        <v>714</v>
      </c>
      <c r="CX31" s="27" t="s">
        <v>714</v>
      </c>
      <c r="CY31" s="27" t="s">
        <v>714</v>
      </c>
      <c r="CZ31" s="27" t="s">
        <v>714</v>
      </c>
      <c r="DA31" s="27" t="s">
        <v>714</v>
      </c>
      <c r="DB31" s="27" t="s">
        <v>714</v>
      </c>
      <c r="DC31" s="27" t="s">
        <v>714</v>
      </c>
      <c r="DD31" s="27" t="s">
        <v>714</v>
      </c>
      <c r="DE31" s="27" t="s">
        <v>714</v>
      </c>
      <c r="DF31" s="27" t="s">
        <v>714</v>
      </c>
      <c r="DG31" s="27" t="s">
        <v>714</v>
      </c>
      <c r="DH31" s="27" t="s">
        <v>714</v>
      </c>
      <c r="DI31" s="27" t="s">
        <v>714</v>
      </c>
      <c r="DJ31" s="27" t="s">
        <v>714</v>
      </c>
      <c r="DK31" s="27" t="s">
        <v>714</v>
      </c>
      <c r="DL31" s="27" t="s">
        <v>714</v>
      </c>
      <c r="DM31" s="27" t="s">
        <v>714</v>
      </c>
      <c r="DN31" s="27" t="s">
        <v>714</v>
      </c>
      <c r="DO31" s="27" t="s">
        <v>714</v>
      </c>
      <c r="DP31" s="27" t="s">
        <v>714</v>
      </c>
      <c r="DQ31" s="27" t="s">
        <v>714</v>
      </c>
      <c r="DR31" s="27" t="s">
        <v>714</v>
      </c>
      <c r="DS31" s="27" t="s">
        <v>714</v>
      </c>
      <c r="DT31" s="27" t="s">
        <v>714</v>
      </c>
      <c r="DU31" s="27" t="s">
        <v>714</v>
      </c>
      <c r="DV31" s="27" t="s">
        <v>714</v>
      </c>
      <c r="DW31" s="27" t="s">
        <v>714</v>
      </c>
      <c r="DX31" s="27" t="s">
        <v>714</v>
      </c>
      <c r="DY31" s="27" t="s">
        <v>714</v>
      </c>
      <c r="DZ31" s="27" t="s">
        <v>714</v>
      </c>
      <c r="EA31" s="27" t="s">
        <v>714</v>
      </c>
      <c r="EB31" s="27" t="s">
        <v>714</v>
      </c>
      <c r="EC31" s="27" t="s">
        <v>714</v>
      </c>
      <c r="ED31" s="27" t="s">
        <v>714</v>
      </c>
      <c r="EE31" s="27" t="s">
        <v>714</v>
      </c>
      <c r="EF31" s="27" t="s">
        <v>714</v>
      </c>
      <c r="EG31" s="27" t="s">
        <v>714</v>
      </c>
      <c r="EH31" s="27" t="s">
        <v>714</v>
      </c>
      <c r="EI31" s="27" t="s">
        <v>714</v>
      </c>
      <c r="EJ31" s="27" t="s">
        <v>714</v>
      </c>
      <c r="EK31" s="27" t="s">
        <v>714</v>
      </c>
      <c r="EL31" s="27" t="s">
        <v>714</v>
      </c>
      <c r="EM31" s="27" t="s">
        <v>714</v>
      </c>
      <c r="EN31" s="27" t="s">
        <v>714</v>
      </c>
      <c r="EO31" s="27" t="s">
        <v>714</v>
      </c>
      <c r="EP31" s="27" t="s">
        <v>714</v>
      </c>
      <c r="EQ31" s="27" t="s">
        <v>714</v>
      </c>
      <c r="ER31" s="27" t="s">
        <v>714</v>
      </c>
      <c r="ES31" s="27" t="s">
        <v>714</v>
      </c>
      <c r="ET31" s="27" t="s">
        <v>714</v>
      </c>
      <c r="EU31" s="27" t="s">
        <v>714</v>
      </c>
      <c r="EV31" s="27" t="s">
        <v>714</v>
      </c>
      <c r="EW31" s="27" t="s">
        <v>714</v>
      </c>
      <c r="EX31" s="27" t="s">
        <v>714</v>
      </c>
      <c r="EY31" s="27" t="s">
        <v>714</v>
      </c>
      <c r="EZ31" s="27" t="s">
        <v>714</v>
      </c>
      <c r="FA31" s="27" t="s">
        <v>714</v>
      </c>
      <c r="FB31" s="27" t="s">
        <v>714</v>
      </c>
      <c r="FC31" s="27" t="s">
        <v>714</v>
      </c>
      <c r="FD31" s="27" t="s">
        <v>714</v>
      </c>
      <c r="FE31" s="27" t="s">
        <v>714</v>
      </c>
      <c r="FF31" s="27" t="s">
        <v>714</v>
      </c>
      <c r="FG31" s="27" t="s">
        <v>714</v>
      </c>
      <c r="FH31" s="27" t="s">
        <v>714</v>
      </c>
      <c r="FI31" s="27" t="s">
        <v>714</v>
      </c>
      <c r="FJ31" s="27" t="s">
        <v>714</v>
      </c>
      <c r="FK31" s="27" t="s">
        <v>714</v>
      </c>
      <c r="FL31" s="27" t="s">
        <v>714</v>
      </c>
      <c r="FM31" s="27" t="s">
        <v>714</v>
      </c>
      <c r="FN31" s="27" t="s">
        <v>714</v>
      </c>
      <c r="FO31" s="27" t="s">
        <v>714</v>
      </c>
      <c r="FP31" s="27" t="s">
        <v>714</v>
      </c>
      <c r="FQ31" s="27" t="s">
        <v>714</v>
      </c>
      <c r="FR31" s="27" t="s">
        <v>714</v>
      </c>
      <c r="FS31" s="27" t="s">
        <v>714</v>
      </c>
      <c r="FT31" s="27" t="s">
        <v>714</v>
      </c>
    </row>
    <row r="32" spans="1:176" s="76" customFormat="1" x14ac:dyDescent="0.15">
      <c r="A32" s="136">
        <v>202011</v>
      </c>
      <c r="B32" s="154" t="s">
        <v>428</v>
      </c>
      <c r="C32" s="75">
        <v>83.477041196835714</v>
      </c>
      <c r="D32" s="55">
        <v>1314.9596614862053</v>
      </c>
      <c r="E32" s="75">
        <v>235.77684676598429</v>
      </c>
      <c r="F32" s="107">
        <v>351603</v>
      </c>
      <c r="G32" s="75">
        <v>262.21142162818956</v>
      </c>
      <c r="H32" s="111">
        <v>120.53462940461726</v>
      </c>
      <c r="I32" s="111">
        <v>148.72417982989063</v>
      </c>
      <c r="J32" s="83">
        <v>47.9</v>
      </c>
      <c r="K32" s="110">
        <v>6.26</v>
      </c>
      <c r="L32" s="75">
        <v>172.15971516870923</v>
      </c>
      <c r="M32" s="75">
        <v>19.355234249736544</v>
      </c>
      <c r="N32" s="106">
        <v>80.439157274409183</v>
      </c>
      <c r="O32" s="106">
        <v>22.379359770664117</v>
      </c>
      <c r="P32" s="105">
        <v>17.368535893519532</v>
      </c>
      <c r="Q32" s="105">
        <v>4.5936395759717312</v>
      </c>
      <c r="R32" s="105">
        <v>2.0844189682126109</v>
      </c>
      <c r="S32" s="107">
        <v>16417</v>
      </c>
      <c r="T32" s="83">
        <v>64.772727272727266</v>
      </c>
      <c r="U32" s="82">
        <v>117</v>
      </c>
      <c r="V32" s="82">
        <v>0</v>
      </c>
      <c r="W32" s="75">
        <v>11.861137897782063</v>
      </c>
      <c r="X32" s="79">
        <v>66.200803212851397</v>
      </c>
      <c r="Y32" s="75">
        <v>96.590909090909093</v>
      </c>
      <c r="Z32" s="75">
        <v>61.363636363636367</v>
      </c>
      <c r="AA32" s="75">
        <v>2.2839161549002687</v>
      </c>
      <c r="AB32" s="106">
        <v>37.113665389527455</v>
      </c>
      <c r="AC32" s="106">
        <v>9.5785440613026811</v>
      </c>
      <c r="AD32" s="106">
        <v>2.5798212005108558</v>
      </c>
      <c r="AE32" s="106">
        <v>91.216440172356656</v>
      </c>
      <c r="AF32" s="83">
        <v>95.5</v>
      </c>
      <c r="AG32" s="83">
        <v>93.5</v>
      </c>
      <c r="AH32" s="109">
        <v>136</v>
      </c>
      <c r="AI32" s="83">
        <v>33.700000000000003</v>
      </c>
      <c r="AJ32" s="84">
        <v>0.12149591755025352</v>
      </c>
      <c r="AK32" s="84">
        <v>0.1775709564196013</v>
      </c>
      <c r="AL32" s="75">
        <v>3.2788944394869954</v>
      </c>
      <c r="AM32" s="108">
        <v>91466.271234939763</v>
      </c>
      <c r="AN32" s="107">
        <v>221990.17780231917</v>
      </c>
      <c r="AO32" s="107">
        <v>259546.8030779993</v>
      </c>
      <c r="AP32" s="75">
        <v>19.748670312382949</v>
      </c>
      <c r="AQ32" s="75">
        <v>1.9851674282717808</v>
      </c>
      <c r="AR32" s="75">
        <v>8.1</v>
      </c>
      <c r="AS32" s="75">
        <v>6.1233942445327774</v>
      </c>
      <c r="AT32" s="75">
        <v>445.12365854488263</v>
      </c>
      <c r="AU32" s="75">
        <v>2.3551516325126065</v>
      </c>
      <c r="AV32" s="75">
        <v>3.6112325031859971</v>
      </c>
      <c r="AW32" s="82">
        <v>8808.2777777777774</v>
      </c>
      <c r="AX32" s="82">
        <v>1686.6914893617022</v>
      </c>
      <c r="AY32" s="75">
        <v>1.892159521662073</v>
      </c>
      <c r="AZ32" s="106">
        <v>556.66666666666663</v>
      </c>
      <c r="BA32" s="75">
        <v>3.1963359074268398</v>
      </c>
      <c r="BB32" s="75">
        <v>25.434147084200376</v>
      </c>
      <c r="BC32" s="75">
        <v>260.41094779152195</v>
      </c>
      <c r="BD32" s="75">
        <v>3.9448920686343523</v>
      </c>
      <c r="BE32" s="106">
        <v>2.6899456935492054</v>
      </c>
      <c r="BF32" s="75">
        <v>4.9231081561183574</v>
      </c>
      <c r="BG32" s="75">
        <v>32.770506544110305</v>
      </c>
      <c r="BH32" s="75" t="s">
        <v>11</v>
      </c>
      <c r="BI32" s="88">
        <v>99.7</v>
      </c>
      <c r="BJ32" s="106">
        <v>1.0990108901988209</v>
      </c>
      <c r="BK32" s="55">
        <v>2.0193861066235863</v>
      </c>
      <c r="BL32" s="83">
        <v>121</v>
      </c>
      <c r="BM32" s="83">
        <v>108.2</v>
      </c>
      <c r="BN32" s="75">
        <v>0.47119009154550351</v>
      </c>
      <c r="BO32" s="75">
        <v>18.604651162790699</v>
      </c>
      <c r="BP32" s="82">
        <v>16</v>
      </c>
      <c r="BQ32" s="75">
        <v>2.8549671456347263</v>
      </c>
      <c r="BR32" s="75">
        <v>9.7634119343383716</v>
      </c>
      <c r="BS32" s="75">
        <v>12.840810067488178</v>
      </c>
      <c r="BT32" s="75">
        <v>771.71776909570019</v>
      </c>
      <c r="BU32" s="75">
        <v>2.1651694008232565</v>
      </c>
      <c r="BV32" s="106">
        <v>1867.4965523196936</v>
      </c>
      <c r="BW32" s="106">
        <v>522.5401095407193</v>
      </c>
      <c r="BX32" s="75">
        <v>1.3084175736181147</v>
      </c>
      <c r="BY32" s="84">
        <v>9.4415412112283159E-2</v>
      </c>
      <c r="BZ32" s="75">
        <v>0.26168351472362295</v>
      </c>
      <c r="CA32" s="84">
        <v>9.9178052080253098E-2</v>
      </c>
      <c r="CB32" s="75">
        <v>0.26168351472362295</v>
      </c>
      <c r="CC32" s="84">
        <v>0.11237736856291264</v>
      </c>
      <c r="CD32" s="75">
        <v>2.8785186619598524</v>
      </c>
      <c r="CE32" s="75">
        <v>27.317142101999</v>
      </c>
      <c r="CF32" s="83">
        <v>54.7</v>
      </c>
      <c r="CG32" s="105">
        <v>1.1456628477905073</v>
      </c>
      <c r="CH32" s="105">
        <v>54.513115819084319</v>
      </c>
      <c r="CI32" s="105">
        <v>3.8277511961722488</v>
      </c>
      <c r="CJ32" s="75">
        <v>298.73266673819347</v>
      </c>
      <c r="CK32" s="56">
        <v>234.64375714723099</v>
      </c>
      <c r="CL32" s="75">
        <v>25.9</v>
      </c>
      <c r="CM32" s="75">
        <v>717.85882088347728</v>
      </c>
      <c r="CN32" s="88">
        <v>100</v>
      </c>
      <c r="CO32" s="88" t="s">
        <v>721</v>
      </c>
      <c r="CP32" s="83">
        <v>99.9</v>
      </c>
      <c r="CQ32" s="83">
        <v>88.8</v>
      </c>
      <c r="CR32" s="75">
        <v>93.3</v>
      </c>
      <c r="CS32" s="87">
        <v>32.5</v>
      </c>
      <c r="CT32" s="75">
        <v>5.2072230036140246</v>
      </c>
      <c r="CU32" s="75">
        <v>5.7010309278350517</v>
      </c>
      <c r="CV32" s="87">
        <v>3.6581750752133408</v>
      </c>
      <c r="CW32" s="75">
        <v>64.898408432539014</v>
      </c>
      <c r="CX32" s="86">
        <v>52.001748045878358</v>
      </c>
      <c r="CY32" s="75">
        <v>1.3</v>
      </c>
      <c r="CZ32" s="75">
        <v>39</v>
      </c>
      <c r="DA32" s="75">
        <v>62.135415027227801</v>
      </c>
      <c r="DB32" s="75">
        <v>3.2614312201744697</v>
      </c>
      <c r="DC32" s="75">
        <v>2.7830547101724235</v>
      </c>
      <c r="DD32" s="75">
        <v>1.122632562326471</v>
      </c>
      <c r="DE32" s="75">
        <v>2.8392661347513091</v>
      </c>
      <c r="DF32" s="75">
        <v>6.6415276036855504</v>
      </c>
      <c r="DG32" s="78">
        <v>482.65415019762844</v>
      </c>
      <c r="DH32" s="78">
        <v>850.45618217054266</v>
      </c>
      <c r="DI32" s="75" t="s">
        <v>11</v>
      </c>
      <c r="DJ32" s="75" t="s">
        <v>11</v>
      </c>
      <c r="DK32" s="75" t="s">
        <v>11</v>
      </c>
      <c r="DL32" s="75">
        <v>43.79562043795621</v>
      </c>
      <c r="DM32" s="85">
        <v>258</v>
      </c>
      <c r="DN32" s="85">
        <v>1029</v>
      </c>
      <c r="DO32" s="75">
        <v>44.352738910506858</v>
      </c>
      <c r="DP32" s="75">
        <v>15.648674180472652</v>
      </c>
      <c r="DQ32" s="75">
        <v>100</v>
      </c>
      <c r="DR32" s="75">
        <v>99.585605234460203</v>
      </c>
      <c r="DS32" s="75">
        <v>5231.5326376099856</v>
      </c>
      <c r="DT32" s="81">
        <v>5.8540266647500632</v>
      </c>
      <c r="DU32" s="81">
        <v>7.52</v>
      </c>
      <c r="DV32" s="75">
        <v>1049.7607655502393</v>
      </c>
      <c r="DW32" s="84">
        <v>5.9333317154361694E-2</v>
      </c>
      <c r="DX32" s="75">
        <v>35.028248587570623</v>
      </c>
      <c r="DY32" s="83">
        <v>185.0730489531351</v>
      </c>
      <c r="DZ32" s="75">
        <v>1.4593280310818737</v>
      </c>
      <c r="EA32" s="75">
        <v>3119.4825778464542</v>
      </c>
      <c r="EB32" s="82">
        <v>9027</v>
      </c>
      <c r="EC32" s="81">
        <v>2.435592769612247</v>
      </c>
      <c r="ED32" s="81">
        <v>45.863550651139626</v>
      </c>
      <c r="EE32" s="75">
        <v>81.710553356096767</v>
      </c>
      <c r="EF32" s="75">
        <v>7.2324514391272636</v>
      </c>
      <c r="EG32" s="75">
        <v>58.02322915870711</v>
      </c>
      <c r="EH32" s="75">
        <v>297.81960151120472</v>
      </c>
      <c r="EI32" s="75">
        <v>75.599999999999994</v>
      </c>
      <c r="EJ32" s="75">
        <v>52.2</v>
      </c>
      <c r="EK32" s="75">
        <v>37.4</v>
      </c>
      <c r="EL32" s="75">
        <v>61.1</v>
      </c>
      <c r="EM32" s="75">
        <v>14.8</v>
      </c>
      <c r="EN32" s="80">
        <v>96</v>
      </c>
      <c r="EO32" s="79">
        <v>0.44747881017739521</v>
      </c>
      <c r="EP32" s="55">
        <v>1.0364011461925116</v>
      </c>
      <c r="EQ32" s="78">
        <v>0.71</v>
      </c>
      <c r="ER32" s="75">
        <v>86.6</v>
      </c>
      <c r="ES32" s="75">
        <v>3.4</v>
      </c>
      <c r="ET32" s="75">
        <v>2.5</v>
      </c>
      <c r="EU32" s="75">
        <v>394.08900118019267</v>
      </c>
      <c r="EV32" s="77">
        <v>48.6</v>
      </c>
      <c r="EW32" s="75">
        <v>41.8</v>
      </c>
      <c r="EX32" s="75" t="s">
        <v>9</v>
      </c>
      <c r="EY32" s="75" t="s">
        <v>9</v>
      </c>
      <c r="EZ32" s="75">
        <v>37.700000000000003</v>
      </c>
      <c r="FA32" s="75">
        <v>7.40564346667853</v>
      </c>
      <c r="FB32" s="75">
        <v>16.7</v>
      </c>
      <c r="FC32" s="75">
        <v>11.349842194707453</v>
      </c>
      <c r="FD32" s="75">
        <v>74.984966927239924</v>
      </c>
      <c r="FE32" s="75">
        <v>82.129697862932943</v>
      </c>
      <c r="FF32" s="75">
        <v>72.419539631288416</v>
      </c>
      <c r="FG32" s="75">
        <v>74.935930292157877</v>
      </c>
      <c r="FH32" s="75">
        <v>80.442515651679003</v>
      </c>
      <c r="FI32" s="75">
        <v>82.339503741630566</v>
      </c>
      <c r="FJ32" s="75">
        <v>81.619494222073357</v>
      </c>
      <c r="FK32" s="75">
        <v>74.264770049742552</v>
      </c>
      <c r="FL32" s="75">
        <v>57.50139876908321</v>
      </c>
      <c r="FM32" s="75">
        <v>38.291914595729786</v>
      </c>
      <c r="FN32" s="75">
        <v>26.109072715143427</v>
      </c>
      <c r="FO32" s="75">
        <v>18.056486357108664</v>
      </c>
      <c r="FP32" s="75">
        <v>11.665078861014079</v>
      </c>
      <c r="FQ32" s="75">
        <v>4.8555003107520198</v>
      </c>
      <c r="FR32" s="75">
        <v>1.55</v>
      </c>
      <c r="FS32" s="75">
        <v>8.8998563357504157</v>
      </c>
      <c r="FT32" s="75">
        <v>0.1998201618543311</v>
      </c>
    </row>
    <row r="33" spans="1:176" s="76" customFormat="1" ht="11.1" customHeight="1" x14ac:dyDescent="0.15">
      <c r="A33" s="275">
        <v>202029</v>
      </c>
      <c r="B33" s="154" t="s">
        <v>727</v>
      </c>
      <c r="C33" s="146" t="s">
        <v>738</v>
      </c>
      <c r="D33" s="146" t="s">
        <v>738</v>
      </c>
      <c r="E33" s="146" t="s">
        <v>738</v>
      </c>
      <c r="F33" s="146" t="s">
        <v>738</v>
      </c>
      <c r="G33" s="146" t="s">
        <v>738</v>
      </c>
      <c r="H33" s="146" t="s">
        <v>738</v>
      </c>
      <c r="I33" s="146" t="s">
        <v>738</v>
      </c>
      <c r="J33" s="146" t="s">
        <v>738</v>
      </c>
      <c r="K33" s="146" t="s">
        <v>738</v>
      </c>
      <c r="L33" s="146" t="s">
        <v>738</v>
      </c>
      <c r="M33" s="146" t="s">
        <v>738</v>
      </c>
      <c r="N33" s="146" t="s">
        <v>738</v>
      </c>
      <c r="O33" s="146" t="s">
        <v>738</v>
      </c>
      <c r="P33" s="146" t="s">
        <v>738</v>
      </c>
      <c r="Q33" s="146" t="s">
        <v>738</v>
      </c>
      <c r="R33" s="146" t="s">
        <v>738</v>
      </c>
      <c r="S33" s="146" t="s">
        <v>738</v>
      </c>
      <c r="T33" s="146" t="s">
        <v>738</v>
      </c>
      <c r="U33" s="146" t="s">
        <v>738</v>
      </c>
      <c r="V33" s="146" t="s">
        <v>738</v>
      </c>
      <c r="W33" s="146" t="s">
        <v>738</v>
      </c>
      <c r="X33" s="146" t="s">
        <v>738</v>
      </c>
      <c r="Y33" s="146" t="s">
        <v>738</v>
      </c>
      <c r="Z33" s="146" t="s">
        <v>738</v>
      </c>
      <c r="AA33" s="146" t="s">
        <v>738</v>
      </c>
      <c r="AB33" s="146" t="s">
        <v>738</v>
      </c>
      <c r="AC33" s="146" t="s">
        <v>738</v>
      </c>
      <c r="AD33" s="146" t="s">
        <v>738</v>
      </c>
      <c r="AE33" s="146" t="s">
        <v>738</v>
      </c>
      <c r="AF33" s="146" t="s">
        <v>738</v>
      </c>
      <c r="AG33" s="146" t="s">
        <v>738</v>
      </c>
      <c r="AH33" s="146" t="s">
        <v>738</v>
      </c>
      <c r="AI33" s="146" t="s">
        <v>738</v>
      </c>
      <c r="AJ33" s="146" t="s">
        <v>738</v>
      </c>
      <c r="AK33" s="146" t="s">
        <v>738</v>
      </c>
      <c r="AL33" s="146" t="s">
        <v>738</v>
      </c>
      <c r="AM33" s="146" t="s">
        <v>738</v>
      </c>
      <c r="AN33" s="146" t="s">
        <v>738</v>
      </c>
      <c r="AO33" s="146" t="s">
        <v>738</v>
      </c>
      <c r="AP33" s="146" t="s">
        <v>738</v>
      </c>
      <c r="AQ33" s="146" t="s">
        <v>738</v>
      </c>
      <c r="AR33" s="146" t="s">
        <v>738</v>
      </c>
      <c r="AS33" s="146" t="s">
        <v>738</v>
      </c>
      <c r="AT33" s="146" t="s">
        <v>738</v>
      </c>
      <c r="AU33" s="146" t="s">
        <v>738</v>
      </c>
      <c r="AV33" s="146" t="s">
        <v>738</v>
      </c>
      <c r="AW33" s="146" t="s">
        <v>738</v>
      </c>
      <c r="AX33" s="146" t="s">
        <v>738</v>
      </c>
      <c r="AY33" s="146" t="s">
        <v>738</v>
      </c>
      <c r="AZ33" s="146" t="s">
        <v>738</v>
      </c>
      <c r="BA33" s="146" t="s">
        <v>738</v>
      </c>
      <c r="BB33" s="146" t="s">
        <v>738</v>
      </c>
      <c r="BC33" s="146" t="s">
        <v>738</v>
      </c>
      <c r="BD33" s="146" t="s">
        <v>738</v>
      </c>
      <c r="BE33" s="146" t="s">
        <v>738</v>
      </c>
      <c r="BF33" s="146" t="s">
        <v>738</v>
      </c>
      <c r="BG33" s="146" t="s">
        <v>738</v>
      </c>
      <c r="BH33" s="146" t="s">
        <v>738</v>
      </c>
      <c r="BI33" s="146" t="s">
        <v>738</v>
      </c>
      <c r="BJ33" s="146" t="s">
        <v>738</v>
      </c>
      <c r="BK33" s="146" t="s">
        <v>738</v>
      </c>
      <c r="BL33" s="146" t="s">
        <v>738</v>
      </c>
      <c r="BM33" s="146" t="s">
        <v>738</v>
      </c>
      <c r="BN33" s="146" t="s">
        <v>738</v>
      </c>
      <c r="BO33" s="146" t="s">
        <v>738</v>
      </c>
      <c r="BP33" s="146" t="s">
        <v>738</v>
      </c>
      <c r="BQ33" s="146" t="s">
        <v>738</v>
      </c>
      <c r="BR33" s="146" t="s">
        <v>738</v>
      </c>
      <c r="BS33" s="146" t="s">
        <v>738</v>
      </c>
      <c r="BT33" s="146" t="s">
        <v>738</v>
      </c>
      <c r="BU33" s="146" t="s">
        <v>738</v>
      </c>
      <c r="BV33" s="146" t="s">
        <v>738</v>
      </c>
      <c r="BW33" s="146" t="s">
        <v>738</v>
      </c>
      <c r="BX33" s="146" t="s">
        <v>738</v>
      </c>
      <c r="BY33" s="146" t="s">
        <v>738</v>
      </c>
      <c r="BZ33" s="146" t="s">
        <v>738</v>
      </c>
      <c r="CA33" s="146" t="s">
        <v>738</v>
      </c>
      <c r="CB33" s="146" t="s">
        <v>738</v>
      </c>
      <c r="CC33" s="146" t="s">
        <v>738</v>
      </c>
      <c r="CD33" s="146" t="s">
        <v>738</v>
      </c>
      <c r="CE33" s="146" t="s">
        <v>738</v>
      </c>
      <c r="CF33" s="146" t="s">
        <v>738</v>
      </c>
      <c r="CG33" s="146" t="s">
        <v>738</v>
      </c>
      <c r="CH33" s="146" t="s">
        <v>738</v>
      </c>
      <c r="CI33" s="146" t="s">
        <v>738</v>
      </c>
      <c r="CJ33" s="146" t="s">
        <v>738</v>
      </c>
      <c r="CK33" s="146" t="s">
        <v>738</v>
      </c>
      <c r="CL33" s="146" t="s">
        <v>738</v>
      </c>
      <c r="CM33" s="146" t="s">
        <v>738</v>
      </c>
      <c r="CN33" s="146" t="s">
        <v>738</v>
      </c>
      <c r="CO33" s="146" t="s">
        <v>738</v>
      </c>
      <c r="CP33" s="146" t="s">
        <v>738</v>
      </c>
      <c r="CQ33" s="146" t="s">
        <v>738</v>
      </c>
      <c r="CR33" s="146" t="s">
        <v>738</v>
      </c>
      <c r="CS33" s="146" t="s">
        <v>738</v>
      </c>
      <c r="CT33" s="146" t="s">
        <v>738</v>
      </c>
      <c r="CU33" s="146" t="s">
        <v>738</v>
      </c>
      <c r="CV33" s="146" t="s">
        <v>738</v>
      </c>
      <c r="CW33" s="146" t="s">
        <v>738</v>
      </c>
      <c r="CX33" s="146" t="s">
        <v>738</v>
      </c>
      <c r="CY33" s="146" t="s">
        <v>738</v>
      </c>
      <c r="CZ33" s="146" t="s">
        <v>738</v>
      </c>
      <c r="DA33" s="146" t="s">
        <v>738</v>
      </c>
      <c r="DB33" s="146" t="s">
        <v>738</v>
      </c>
      <c r="DC33" s="146" t="s">
        <v>738</v>
      </c>
      <c r="DD33" s="146" t="s">
        <v>738</v>
      </c>
      <c r="DE33" s="146" t="s">
        <v>738</v>
      </c>
      <c r="DF33" s="146" t="s">
        <v>738</v>
      </c>
      <c r="DG33" s="146" t="s">
        <v>738</v>
      </c>
      <c r="DH33" s="146" t="s">
        <v>738</v>
      </c>
      <c r="DI33" s="146" t="s">
        <v>738</v>
      </c>
      <c r="DJ33" s="146" t="s">
        <v>738</v>
      </c>
      <c r="DK33" s="146" t="s">
        <v>738</v>
      </c>
      <c r="DL33" s="146" t="s">
        <v>738</v>
      </c>
      <c r="DM33" s="146" t="s">
        <v>738</v>
      </c>
      <c r="DN33" s="146" t="s">
        <v>738</v>
      </c>
      <c r="DO33" s="146" t="s">
        <v>738</v>
      </c>
      <c r="DP33" s="146" t="s">
        <v>738</v>
      </c>
      <c r="DQ33" s="146" t="s">
        <v>738</v>
      </c>
      <c r="DR33" s="146" t="s">
        <v>738</v>
      </c>
      <c r="DS33" s="146" t="s">
        <v>738</v>
      </c>
      <c r="DT33" s="146" t="s">
        <v>738</v>
      </c>
      <c r="DU33" s="146" t="s">
        <v>738</v>
      </c>
      <c r="DV33" s="146" t="s">
        <v>738</v>
      </c>
      <c r="DW33" s="146" t="s">
        <v>738</v>
      </c>
      <c r="DX33" s="146" t="s">
        <v>738</v>
      </c>
      <c r="DY33" s="146" t="s">
        <v>738</v>
      </c>
      <c r="DZ33" s="146" t="s">
        <v>738</v>
      </c>
      <c r="EA33" s="146" t="s">
        <v>738</v>
      </c>
      <c r="EB33" s="146" t="s">
        <v>738</v>
      </c>
      <c r="EC33" s="146" t="s">
        <v>738</v>
      </c>
      <c r="ED33" s="146" t="s">
        <v>738</v>
      </c>
      <c r="EE33" s="146" t="s">
        <v>738</v>
      </c>
      <c r="EF33" s="146" t="s">
        <v>738</v>
      </c>
      <c r="EG33" s="146" t="s">
        <v>738</v>
      </c>
      <c r="EH33" s="146" t="s">
        <v>738</v>
      </c>
      <c r="EI33" s="146" t="s">
        <v>738</v>
      </c>
      <c r="EJ33" s="146" t="s">
        <v>738</v>
      </c>
      <c r="EK33" s="146" t="s">
        <v>738</v>
      </c>
      <c r="EL33" s="146" t="s">
        <v>738</v>
      </c>
      <c r="EM33" s="146" t="s">
        <v>738</v>
      </c>
      <c r="EN33" s="146" t="s">
        <v>738</v>
      </c>
      <c r="EO33" s="146" t="s">
        <v>738</v>
      </c>
      <c r="EP33" s="146" t="s">
        <v>738</v>
      </c>
      <c r="EQ33" s="146" t="s">
        <v>738</v>
      </c>
      <c r="ER33" s="146" t="s">
        <v>738</v>
      </c>
      <c r="ES33" s="146" t="s">
        <v>738</v>
      </c>
      <c r="ET33" s="146" t="s">
        <v>738</v>
      </c>
      <c r="EU33" s="146" t="s">
        <v>738</v>
      </c>
      <c r="EV33" s="146" t="s">
        <v>738</v>
      </c>
      <c r="EW33" s="146" t="s">
        <v>738</v>
      </c>
      <c r="EX33" s="146" t="s">
        <v>738</v>
      </c>
      <c r="EY33" s="146" t="s">
        <v>738</v>
      </c>
      <c r="EZ33" s="146" t="s">
        <v>738</v>
      </c>
      <c r="FA33" s="146" t="s">
        <v>738</v>
      </c>
      <c r="FB33" s="146" t="s">
        <v>738</v>
      </c>
      <c r="FC33" s="146" t="s">
        <v>738</v>
      </c>
      <c r="FD33" s="146" t="s">
        <v>738</v>
      </c>
      <c r="FE33" s="146" t="s">
        <v>738</v>
      </c>
      <c r="FF33" s="146" t="s">
        <v>738</v>
      </c>
      <c r="FG33" s="146" t="s">
        <v>738</v>
      </c>
      <c r="FH33" s="146" t="s">
        <v>738</v>
      </c>
      <c r="FI33" s="146" t="s">
        <v>738</v>
      </c>
      <c r="FJ33" s="146" t="s">
        <v>738</v>
      </c>
      <c r="FK33" s="146" t="s">
        <v>738</v>
      </c>
      <c r="FL33" s="146" t="s">
        <v>738</v>
      </c>
      <c r="FM33" s="146" t="s">
        <v>738</v>
      </c>
      <c r="FN33" s="146" t="s">
        <v>738</v>
      </c>
      <c r="FO33" s="146" t="s">
        <v>738</v>
      </c>
      <c r="FP33" s="146" t="s">
        <v>738</v>
      </c>
      <c r="FQ33" s="146" t="s">
        <v>738</v>
      </c>
      <c r="FR33" s="146" t="s">
        <v>738</v>
      </c>
      <c r="FS33" s="146" t="s">
        <v>738</v>
      </c>
      <c r="FT33" s="146" t="s">
        <v>738</v>
      </c>
    </row>
    <row r="34" spans="1:176" s="76" customFormat="1" x14ac:dyDescent="0.15">
      <c r="A34" s="136">
        <v>210005</v>
      </c>
      <c r="B34" s="154" t="s">
        <v>427</v>
      </c>
      <c r="C34" s="75">
        <v>105.9165416431364</v>
      </c>
      <c r="D34" s="55">
        <v>1615.8937829171402</v>
      </c>
      <c r="E34" s="75">
        <v>393.85441686520971</v>
      </c>
      <c r="F34" s="107">
        <v>358839</v>
      </c>
      <c r="G34" s="75">
        <v>302.8251225776325</v>
      </c>
      <c r="H34" s="111">
        <v>78.216203595610565</v>
      </c>
      <c r="I34" s="111">
        <v>165.77165538174177</v>
      </c>
      <c r="J34" s="83">
        <v>34.700000000000003</v>
      </c>
      <c r="K34" s="110">
        <v>5.99</v>
      </c>
      <c r="L34" s="75">
        <v>233.45834310256529</v>
      </c>
      <c r="M34" s="75">
        <v>15.652078600921152</v>
      </c>
      <c r="N34" s="106">
        <v>81.041719430285298</v>
      </c>
      <c r="O34" s="106">
        <v>19.593518778683151</v>
      </c>
      <c r="P34" s="105">
        <v>8.6300795978215348</v>
      </c>
      <c r="Q34" s="105">
        <v>1.4184397163120568</v>
      </c>
      <c r="R34" s="105">
        <v>2.3376623376623376</v>
      </c>
      <c r="S34" s="107">
        <v>14028.7</v>
      </c>
      <c r="T34" s="83">
        <v>120.83333333333333</v>
      </c>
      <c r="U34" s="82">
        <v>139</v>
      </c>
      <c r="V34" s="82">
        <v>0</v>
      </c>
      <c r="W34" s="75">
        <v>12.304832713754648</v>
      </c>
      <c r="X34" s="79">
        <v>61.481258165008548</v>
      </c>
      <c r="Y34" s="75">
        <v>106.25</v>
      </c>
      <c r="Z34" s="75">
        <v>66.666666666666657</v>
      </c>
      <c r="AA34" s="75">
        <v>4.2824468343958344</v>
      </c>
      <c r="AB34" s="106">
        <v>24.821924423518048</v>
      </c>
      <c r="AC34" s="106">
        <v>10.600024145840878</v>
      </c>
      <c r="AD34" s="106">
        <v>1.2797295665821562</v>
      </c>
      <c r="AE34" s="106">
        <v>96.854764107308043</v>
      </c>
      <c r="AF34" s="83">
        <v>89.2</v>
      </c>
      <c r="AG34" s="83">
        <v>93.8</v>
      </c>
      <c r="AH34" s="109">
        <v>89</v>
      </c>
      <c r="AI34" s="83">
        <v>25.7</v>
      </c>
      <c r="AJ34" s="84">
        <v>7.9902840276965606E-2</v>
      </c>
      <c r="AK34" s="84">
        <v>0.15980568055393121</v>
      </c>
      <c r="AL34" s="75">
        <v>0.55260804335549418</v>
      </c>
      <c r="AM34" s="108">
        <v>100854.77539608574</v>
      </c>
      <c r="AN34" s="107">
        <v>217061.37589670013</v>
      </c>
      <c r="AO34" s="107">
        <v>259184.53168044076</v>
      </c>
      <c r="AP34" s="75">
        <v>15.103092327168746</v>
      </c>
      <c r="AQ34" s="75">
        <v>3.9306992926511857</v>
      </c>
      <c r="AR34" s="75">
        <v>15.9</v>
      </c>
      <c r="AS34" s="75">
        <v>11.808361347491086</v>
      </c>
      <c r="AT34" s="75">
        <v>481.59306234533642</v>
      </c>
      <c r="AU34" s="75">
        <v>5.08981092564271</v>
      </c>
      <c r="AV34" s="75">
        <v>3.1023609451536518</v>
      </c>
      <c r="AW34" s="82">
        <v>11691.4</v>
      </c>
      <c r="AX34" s="82">
        <v>2578.9852941176468</v>
      </c>
      <c r="AY34" s="75">
        <v>1.7106591169577638</v>
      </c>
      <c r="AZ34" s="106">
        <v>660</v>
      </c>
      <c r="BA34" s="75">
        <v>2.3536061310408178</v>
      </c>
      <c r="BB34" s="75">
        <v>45.269891478904086</v>
      </c>
      <c r="BC34" s="75">
        <v>172.37226392366253</v>
      </c>
      <c r="BD34" s="75">
        <v>4.9526986904643602</v>
      </c>
      <c r="BE34" s="106">
        <v>2.6278651029247166</v>
      </c>
      <c r="BF34" s="75">
        <v>7.0563044430385906</v>
      </c>
      <c r="BG34" s="75">
        <v>35.077951002227174</v>
      </c>
      <c r="BH34" s="75">
        <v>101.44927536231884</v>
      </c>
      <c r="BI34" s="88">
        <v>100</v>
      </c>
      <c r="BJ34" s="106">
        <v>3.6191536748329622</v>
      </c>
      <c r="BK34" s="55">
        <v>3.0327214684756583</v>
      </c>
      <c r="BL34" s="83">
        <v>129.16999999999999</v>
      </c>
      <c r="BM34" s="83">
        <v>114.08</v>
      </c>
      <c r="BN34" s="75">
        <v>0.76616121308858742</v>
      </c>
      <c r="BO34" s="75">
        <v>98.611111111111114</v>
      </c>
      <c r="BP34" s="82">
        <v>33</v>
      </c>
      <c r="BQ34" s="75">
        <v>4.7238292828941146</v>
      </c>
      <c r="BR34" s="75">
        <v>24.423821284619802</v>
      </c>
      <c r="BS34" s="75">
        <v>16.331021912847895</v>
      </c>
      <c r="BT34" s="75">
        <v>639.90314816924342</v>
      </c>
      <c r="BU34" s="75">
        <v>3.3323719246029344</v>
      </c>
      <c r="BV34" s="106">
        <v>647.61784730082479</v>
      </c>
      <c r="BW34" s="106">
        <v>282.84806429643061</v>
      </c>
      <c r="BX34" s="75">
        <v>2.4237194884012903</v>
      </c>
      <c r="BY34" s="84">
        <v>6.7832637321886907E-2</v>
      </c>
      <c r="BZ34" s="75">
        <v>0.72711584652038708</v>
      </c>
      <c r="CA34" s="84">
        <v>8.4345438196364905E-2</v>
      </c>
      <c r="CB34" s="75" t="s">
        <v>11</v>
      </c>
      <c r="CC34" s="84" t="s">
        <v>11</v>
      </c>
      <c r="CD34" s="75">
        <v>0.72711584652038708</v>
      </c>
      <c r="CE34" s="75">
        <v>4.8668287327097914</v>
      </c>
      <c r="CF34" s="83">
        <v>42.4</v>
      </c>
      <c r="CG34" s="105">
        <v>5.095541401273886</v>
      </c>
      <c r="CH34" s="105">
        <v>29.337803855825648</v>
      </c>
      <c r="CI34" s="105">
        <v>8.0579447713897689</v>
      </c>
      <c r="CJ34" s="75">
        <v>316.77044225609507</v>
      </c>
      <c r="CK34" s="56">
        <v>283.7181795927666</v>
      </c>
      <c r="CL34" s="75">
        <v>14.3</v>
      </c>
      <c r="CM34" s="75">
        <v>837.9561909050293</v>
      </c>
      <c r="CN34" s="88">
        <v>100</v>
      </c>
      <c r="CO34" s="88" t="s">
        <v>721</v>
      </c>
      <c r="CP34" s="83">
        <v>85.6</v>
      </c>
      <c r="CQ34" s="83">
        <v>74.7</v>
      </c>
      <c r="CR34" s="75">
        <v>92.4</v>
      </c>
      <c r="CS34" s="87">
        <v>44.7</v>
      </c>
      <c r="CT34" s="75">
        <v>3.115110251980088</v>
      </c>
      <c r="CU34" s="75">
        <v>0.60434056761268784</v>
      </c>
      <c r="CV34" s="87">
        <v>2.0527909403493165</v>
      </c>
      <c r="CW34" s="75">
        <v>64.135342502779707</v>
      </c>
      <c r="CX34" s="86">
        <v>53.462404475155665</v>
      </c>
      <c r="CY34" s="75">
        <v>1.82</v>
      </c>
      <c r="CZ34" s="75">
        <v>32.15</v>
      </c>
      <c r="DA34" s="75">
        <v>60.476063149914935</v>
      </c>
      <c r="DB34" s="75">
        <v>3.6216111165095719</v>
      </c>
      <c r="DC34" s="75">
        <v>2.6976240277855204</v>
      </c>
      <c r="DD34" s="75">
        <v>1.0059066043932339</v>
      </c>
      <c r="DE34" s="75">
        <v>3.8246293526972366</v>
      </c>
      <c r="DF34" s="75">
        <v>6.9730409681305119</v>
      </c>
      <c r="DG34" s="78">
        <v>447.02876480541454</v>
      </c>
      <c r="DH34" s="78">
        <v>446.27364864864865</v>
      </c>
      <c r="DI34" s="75">
        <v>122.19924913170249</v>
      </c>
      <c r="DJ34" s="75">
        <v>29.39551951215374</v>
      </c>
      <c r="DK34" s="75">
        <v>162.51908396946567</v>
      </c>
      <c r="DL34" s="75">
        <v>52.540037885310831</v>
      </c>
      <c r="DM34" s="85">
        <v>134</v>
      </c>
      <c r="DN34" s="85">
        <v>2</v>
      </c>
      <c r="DO34" s="75">
        <v>19.651110427083612</v>
      </c>
      <c r="DP34" s="75">
        <v>9.3240488718797643</v>
      </c>
      <c r="DQ34" s="75">
        <v>69.473684210526315</v>
      </c>
      <c r="DR34" s="75">
        <v>99.801744647105465</v>
      </c>
      <c r="DS34" s="75">
        <v>5210.6947981084031</v>
      </c>
      <c r="DT34" s="81">
        <v>27.003929273084477</v>
      </c>
      <c r="DU34" s="81">
        <v>8.9</v>
      </c>
      <c r="DV34" s="75">
        <v>63.76903553299492</v>
      </c>
      <c r="DW34" s="84">
        <v>0.11467703921216234</v>
      </c>
      <c r="DX34" s="75">
        <v>36.092715231788084</v>
      </c>
      <c r="DY34" s="83">
        <v>647.08705273286489</v>
      </c>
      <c r="DZ34" s="75">
        <v>1.3875669295379509</v>
      </c>
      <c r="EA34" s="75" t="s">
        <v>11</v>
      </c>
      <c r="EB34" s="82">
        <v>750</v>
      </c>
      <c r="EC34" s="81">
        <v>7.1991552062868367</v>
      </c>
      <c r="ED34" s="81">
        <v>51.783499284505382</v>
      </c>
      <c r="EE34" s="75">
        <v>96.47348180863807</v>
      </c>
      <c r="EF34" s="75">
        <v>12.597588031039155</v>
      </c>
      <c r="EG34" s="75">
        <v>60.562934851359898</v>
      </c>
      <c r="EH34" s="75">
        <v>144.06030643606982</v>
      </c>
      <c r="EI34" s="75">
        <v>71.900000000000006</v>
      </c>
      <c r="EJ34" s="75">
        <v>58.1</v>
      </c>
      <c r="EK34" s="75">
        <v>40.4</v>
      </c>
      <c r="EL34" s="75">
        <v>62.3</v>
      </c>
      <c r="EM34" s="75">
        <v>25.3</v>
      </c>
      <c r="EN34" s="80">
        <v>63.1</v>
      </c>
      <c r="EO34" s="79">
        <v>-1.0421993800125549</v>
      </c>
      <c r="EP34" s="55">
        <v>1.0337000749873997</v>
      </c>
      <c r="EQ34" s="78">
        <v>0.83899999999999997</v>
      </c>
      <c r="ER34" s="75">
        <v>88.401897149497117</v>
      </c>
      <c r="ES34" s="75">
        <v>4.4000000000000004</v>
      </c>
      <c r="ET34" s="75">
        <v>9</v>
      </c>
      <c r="EU34" s="75">
        <v>323.54674748963254</v>
      </c>
      <c r="EV34" s="77">
        <v>60</v>
      </c>
      <c r="EW34" s="75">
        <v>49.2</v>
      </c>
      <c r="EX34" s="75" t="s">
        <v>9</v>
      </c>
      <c r="EY34" s="75" t="s">
        <v>9</v>
      </c>
      <c r="EZ34" s="75" t="s">
        <v>9</v>
      </c>
      <c r="FA34" s="75">
        <v>9.3288963108565657</v>
      </c>
      <c r="FB34" s="75">
        <v>27</v>
      </c>
      <c r="FC34" s="75">
        <v>16.250511665984448</v>
      </c>
      <c r="FD34" s="75">
        <v>68.237082066869306</v>
      </c>
      <c r="FE34" s="75">
        <v>80.694399656024942</v>
      </c>
      <c r="FF34" s="75">
        <v>70.446096654275095</v>
      </c>
      <c r="FG34" s="75">
        <v>72.097224503202497</v>
      </c>
      <c r="FH34" s="75">
        <v>77.14620950394368</v>
      </c>
      <c r="FI34" s="75">
        <v>79.510464703795662</v>
      </c>
      <c r="FJ34" s="75">
        <v>78.152424942263281</v>
      </c>
      <c r="FK34" s="75">
        <v>71.837668389392533</v>
      </c>
      <c r="FL34" s="75">
        <v>55.823231548258399</v>
      </c>
      <c r="FM34" s="75">
        <v>39.230007427581079</v>
      </c>
      <c r="FN34" s="75">
        <v>23.450442730648387</v>
      </c>
      <c r="FO34" s="75">
        <v>12.547622991552096</v>
      </c>
      <c r="FP34" s="75">
        <v>6.3464486458865617</v>
      </c>
      <c r="FQ34" s="75">
        <v>2.9682801435638764</v>
      </c>
      <c r="FR34" s="75">
        <v>1.48</v>
      </c>
      <c r="FS34" s="75">
        <v>20.630700285271782</v>
      </c>
      <c r="FT34" s="75">
        <v>0.27839643652561247</v>
      </c>
    </row>
    <row r="35" spans="1:176" s="76" customFormat="1" x14ac:dyDescent="0.15">
      <c r="A35" s="136">
        <v>232017</v>
      </c>
      <c r="B35" s="154" t="s">
        <v>426</v>
      </c>
      <c r="C35" s="75">
        <v>72.833211944646763</v>
      </c>
      <c r="D35" s="55">
        <v>1399.1922134675231</v>
      </c>
      <c r="E35" s="75">
        <v>201.54936105409521</v>
      </c>
      <c r="F35" s="107">
        <v>309018</v>
      </c>
      <c r="G35" s="75">
        <v>277.87769784172662</v>
      </c>
      <c r="H35" s="111">
        <v>83.93285371702639</v>
      </c>
      <c r="I35" s="111">
        <v>120.20383693045564</v>
      </c>
      <c r="J35" s="83">
        <v>32.299999999999997</v>
      </c>
      <c r="K35" s="110">
        <v>4.01</v>
      </c>
      <c r="L35" s="75">
        <v>185.1618883665497</v>
      </c>
      <c r="M35" s="75">
        <v>16.740603412125626</v>
      </c>
      <c r="N35" s="106">
        <v>85.036085545918027</v>
      </c>
      <c r="O35" s="106">
        <v>20.980825958702066</v>
      </c>
      <c r="P35" s="105">
        <v>14.7840822766318</v>
      </c>
      <c r="Q35" s="105">
        <v>0</v>
      </c>
      <c r="R35" s="105">
        <v>3.7864680322780884</v>
      </c>
      <c r="S35" s="107">
        <v>16389</v>
      </c>
      <c r="T35" s="83">
        <v>77.192982456140342</v>
      </c>
      <c r="U35" s="82">
        <v>234</v>
      </c>
      <c r="V35" s="82">
        <v>0</v>
      </c>
      <c r="W35" s="75">
        <v>11.971365638766519</v>
      </c>
      <c r="X35" s="79">
        <v>62.974293185967333</v>
      </c>
      <c r="Y35" s="75">
        <v>100</v>
      </c>
      <c r="Z35" s="75">
        <v>52.631578947368418</v>
      </c>
      <c r="AA35" s="75">
        <v>3.9446794353880517</v>
      </c>
      <c r="AB35" s="106">
        <v>29.023810095865066</v>
      </c>
      <c r="AC35" s="106">
        <v>7.6163475168784993</v>
      </c>
      <c r="AD35" s="106">
        <v>4.7572139064414598</v>
      </c>
      <c r="AE35" s="106">
        <v>74.168414743781838</v>
      </c>
      <c r="AF35" s="83">
        <v>96.7</v>
      </c>
      <c r="AG35" s="83">
        <v>95.6</v>
      </c>
      <c r="AH35" s="109">
        <v>141</v>
      </c>
      <c r="AI35" s="83">
        <v>46.8</v>
      </c>
      <c r="AJ35" s="84">
        <v>5.5176675715641485E-2</v>
      </c>
      <c r="AK35" s="84">
        <v>0.19863603257630935</v>
      </c>
      <c r="AL35" s="75">
        <v>0.43170231079917898</v>
      </c>
      <c r="AM35" s="108">
        <v>98569.852407614788</v>
      </c>
      <c r="AN35" s="107">
        <v>224293.31410256409</v>
      </c>
      <c r="AO35" s="107">
        <v>269421.38309859153</v>
      </c>
      <c r="AP35" s="75">
        <v>10.622121339004343</v>
      </c>
      <c r="AQ35" s="75">
        <v>0.31954514401569079</v>
      </c>
      <c r="AR35" s="75">
        <v>6</v>
      </c>
      <c r="AS35" s="75">
        <v>8.8432761702972922</v>
      </c>
      <c r="AT35" s="75">
        <v>794.54413030523745</v>
      </c>
      <c r="AU35" s="75">
        <v>2.1187843474806329</v>
      </c>
      <c r="AV35" s="75">
        <v>2.8868436734423621</v>
      </c>
      <c r="AW35" s="82">
        <v>19150.75</v>
      </c>
      <c r="AX35" s="82">
        <v>3064.12</v>
      </c>
      <c r="AY35" s="75">
        <v>3.2635797553620614</v>
      </c>
      <c r="AZ35" s="106">
        <v>449.33333333333331</v>
      </c>
      <c r="BA35" s="75">
        <v>5.2131682447195917</v>
      </c>
      <c r="BB35" s="75">
        <v>27.617603726058647</v>
      </c>
      <c r="BC35" s="75">
        <v>261.8634708336092</v>
      </c>
      <c r="BD35" s="75">
        <v>5.040452890154274</v>
      </c>
      <c r="BE35" s="106">
        <v>0.28515754954612421</v>
      </c>
      <c r="BF35" s="75">
        <v>5.3704671831186737</v>
      </c>
      <c r="BG35" s="75">
        <v>38.051888939462906</v>
      </c>
      <c r="BH35" s="75">
        <v>100</v>
      </c>
      <c r="BI35" s="88">
        <v>100</v>
      </c>
      <c r="BJ35" s="106">
        <v>2.0937642239417387</v>
      </c>
      <c r="BK35" s="55">
        <v>46.712046462249418</v>
      </c>
      <c r="BL35" s="83">
        <v>97.7</v>
      </c>
      <c r="BM35" s="83">
        <v>113.7</v>
      </c>
      <c r="BN35" s="75">
        <v>0.40592018984575035</v>
      </c>
      <c r="BO35" s="75">
        <v>17.948717948717949</v>
      </c>
      <c r="BP35" s="82">
        <v>20</v>
      </c>
      <c r="BQ35" s="75">
        <v>1.5361186519234589</v>
      </c>
      <c r="BR35" s="75">
        <v>15.329404754022379</v>
      </c>
      <c r="BS35" s="75" t="s">
        <v>11</v>
      </c>
      <c r="BT35" s="75">
        <v>2247.7918294378601</v>
      </c>
      <c r="BU35" s="75">
        <v>41.155002317420383</v>
      </c>
      <c r="BV35" s="106">
        <v>48.912136661590409</v>
      </c>
      <c r="BW35" s="106">
        <v>367.07409124015101</v>
      </c>
      <c r="BX35" s="75">
        <v>3.1781765212209496</v>
      </c>
      <c r="BY35" s="84">
        <v>7.237237634906972E-2</v>
      </c>
      <c r="BZ35" s="75">
        <v>0.79454413030523741</v>
      </c>
      <c r="CA35" s="84">
        <v>0.17872740515129446</v>
      </c>
      <c r="CB35" s="75">
        <v>0.26484804343507912</v>
      </c>
      <c r="CC35" s="84">
        <v>7.2669006157717014E-2</v>
      </c>
      <c r="CD35" s="75">
        <v>0.52969608687015823</v>
      </c>
      <c r="CE35" s="75">
        <v>6.5682314771899621</v>
      </c>
      <c r="CF35" s="83">
        <v>40.799999999999997</v>
      </c>
      <c r="CG35" s="105">
        <v>7.7534791252485098</v>
      </c>
      <c r="CH35" s="105">
        <v>49.606412281503339</v>
      </c>
      <c r="CI35" s="105">
        <v>5.3979366249078851</v>
      </c>
      <c r="CJ35" s="75">
        <v>303.75951797656091</v>
      </c>
      <c r="CK35" s="56">
        <v>263.0364828179832</v>
      </c>
      <c r="CL35" s="75">
        <v>18</v>
      </c>
      <c r="CM35" s="75">
        <v>886.92893274401615</v>
      </c>
      <c r="CN35" s="88">
        <v>100</v>
      </c>
      <c r="CO35" s="88" t="s">
        <v>721</v>
      </c>
      <c r="CP35" s="83">
        <v>99.7</v>
      </c>
      <c r="CQ35" s="83">
        <v>93</v>
      </c>
      <c r="CR35" s="75">
        <v>80.099999999999994</v>
      </c>
      <c r="CS35" s="87">
        <v>67.099999999999994</v>
      </c>
      <c r="CT35" s="75">
        <v>4.8738300066577027</v>
      </c>
      <c r="CU35" s="75">
        <v>2.0711297071129708</v>
      </c>
      <c r="CV35" s="87">
        <v>4.960641228150334</v>
      </c>
      <c r="CW35" s="75">
        <v>63.747521009002838</v>
      </c>
      <c r="CX35" s="86">
        <v>41.922796795338677</v>
      </c>
      <c r="CY35" s="75">
        <v>1.45</v>
      </c>
      <c r="CZ35" s="75">
        <v>34.700000000000003</v>
      </c>
      <c r="DA35" s="75">
        <v>63.530856437456066</v>
      </c>
      <c r="DB35" s="75">
        <v>3.4424549038407597</v>
      </c>
      <c r="DC35" s="75">
        <v>2.3256545057273388</v>
      </c>
      <c r="DD35" s="75">
        <v>0.87793153678077207</v>
      </c>
      <c r="DE35" s="75">
        <v>2.3227173409256436</v>
      </c>
      <c r="DF35" s="75">
        <v>5.7419055816725155</v>
      </c>
      <c r="DG35" s="78">
        <v>819.74725274725279</v>
      </c>
      <c r="DH35" s="78">
        <v>1655.5970548862115</v>
      </c>
      <c r="DI35" s="75" t="s">
        <v>11</v>
      </c>
      <c r="DJ35" s="75" t="s">
        <v>11</v>
      </c>
      <c r="DK35" s="75">
        <v>79.098635651979421</v>
      </c>
      <c r="DL35" s="75">
        <v>71.625863151286879</v>
      </c>
      <c r="DM35" s="85">
        <v>637</v>
      </c>
      <c r="DN35" s="85">
        <v>892</v>
      </c>
      <c r="DO35" s="75">
        <v>7.5674130967357476</v>
      </c>
      <c r="DP35" s="75">
        <v>7.0899821227570685</v>
      </c>
      <c r="DQ35" s="75">
        <v>0</v>
      </c>
      <c r="DR35" s="75">
        <v>98.524018248501648</v>
      </c>
      <c r="DS35" s="75">
        <v>5968.1634485855411</v>
      </c>
      <c r="DT35" s="81">
        <v>17.009088826090277</v>
      </c>
      <c r="DU35" s="81">
        <v>10</v>
      </c>
      <c r="DV35" s="75">
        <v>100</v>
      </c>
      <c r="DW35" s="84">
        <v>3.9255559314624051E-2</v>
      </c>
      <c r="DX35" s="75">
        <v>40</v>
      </c>
      <c r="DY35" s="83">
        <v>157.1475865722042</v>
      </c>
      <c r="DZ35" s="75">
        <v>1.4917496703784447</v>
      </c>
      <c r="EA35" s="75">
        <v>2764.8684512466452</v>
      </c>
      <c r="EB35" s="82">
        <v>4250</v>
      </c>
      <c r="EC35" s="81">
        <v>7.0090242877873674</v>
      </c>
      <c r="ED35" s="81">
        <v>59.346856130455215</v>
      </c>
      <c r="EE35" s="75">
        <v>79.857974473008639</v>
      </c>
      <c r="EF35" s="75">
        <v>7.4679683262826773</v>
      </c>
      <c r="EG35" s="75">
        <v>68.292123853900506</v>
      </c>
      <c r="EH35" s="75">
        <v>252.9665939976241</v>
      </c>
      <c r="EI35" s="75">
        <v>59.5</v>
      </c>
      <c r="EJ35" s="75">
        <v>64.599999999999994</v>
      </c>
      <c r="EK35" s="75">
        <v>41.5</v>
      </c>
      <c r="EL35" s="75">
        <v>68.900000000000006</v>
      </c>
      <c r="EM35" s="75">
        <v>23.2</v>
      </c>
      <c r="EN35" s="80">
        <v>70.400000000000006</v>
      </c>
      <c r="EO35" s="79">
        <v>0.6144474607693835</v>
      </c>
      <c r="EP35" s="55">
        <v>0.97100583032033405</v>
      </c>
      <c r="EQ35" s="78">
        <v>0.95699999999999996</v>
      </c>
      <c r="ER35" s="75">
        <v>87</v>
      </c>
      <c r="ES35" s="75">
        <v>6.6</v>
      </c>
      <c r="ET35" s="75">
        <v>5.9</v>
      </c>
      <c r="EU35" s="75">
        <v>264.40232271734095</v>
      </c>
      <c r="EV35" s="77">
        <v>63.7</v>
      </c>
      <c r="EW35" s="75">
        <v>53</v>
      </c>
      <c r="EX35" s="75" t="s">
        <v>9</v>
      </c>
      <c r="EY35" s="75" t="s">
        <v>9</v>
      </c>
      <c r="EZ35" s="75">
        <v>40.1</v>
      </c>
      <c r="FA35" s="75">
        <v>9.3994570615109581</v>
      </c>
      <c r="FB35" s="75">
        <v>29.65</v>
      </c>
      <c r="FC35" s="75">
        <v>16.176632529457109</v>
      </c>
      <c r="FD35" s="75">
        <v>74.99379806499627</v>
      </c>
      <c r="FE35" s="75">
        <v>77.607151042860409</v>
      </c>
      <c r="FF35" s="75">
        <v>69.492525570417001</v>
      </c>
      <c r="FG35" s="75">
        <v>72.457299802592061</v>
      </c>
      <c r="FH35" s="75">
        <v>78.598827531302021</v>
      </c>
      <c r="FI35" s="75">
        <v>78.795261698731409</v>
      </c>
      <c r="FJ35" s="75">
        <v>76.805849189570125</v>
      </c>
      <c r="FK35" s="75">
        <v>70.950620794237523</v>
      </c>
      <c r="FL35" s="75">
        <v>56.242382030297755</v>
      </c>
      <c r="FM35" s="75">
        <v>38.802386495925496</v>
      </c>
      <c r="FN35" s="75">
        <v>24.713007321702975</v>
      </c>
      <c r="FO35" s="75">
        <v>15.91892507401503</v>
      </c>
      <c r="FP35" s="75">
        <v>8.5537190082644621</v>
      </c>
      <c r="FQ35" s="75">
        <v>3.4019474916800201</v>
      </c>
      <c r="FR35" s="75">
        <v>1.6</v>
      </c>
      <c r="FS35" s="75">
        <v>37.812355161226243</v>
      </c>
      <c r="FT35" s="75">
        <v>9.1033227127901684E-2</v>
      </c>
    </row>
    <row r="36" spans="1:176" s="76" customFormat="1" x14ac:dyDescent="0.15">
      <c r="A36" s="136">
        <v>232025</v>
      </c>
      <c r="B36" s="154" t="s">
        <v>425</v>
      </c>
      <c r="C36" s="75">
        <v>64.147194342530369</v>
      </c>
      <c r="D36" s="55">
        <v>711.35587872529618</v>
      </c>
      <c r="E36" s="75">
        <v>142.11471917349209</v>
      </c>
      <c r="F36" s="107">
        <v>309132</v>
      </c>
      <c r="G36" s="75">
        <v>295.03105590062114</v>
      </c>
      <c r="H36" s="111">
        <v>110.07591442374051</v>
      </c>
      <c r="I36" s="111">
        <v>143.89233954451348</v>
      </c>
      <c r="J36" s="83">
        <v>46.3</v>
      </c>
      <c r="K36" s="110">
        <v>4.4800000000000004</v>
      </c>
      <c r="L36" s="75">
        <v>254.40475362826371</v>
      </c>
      <c r="M36" s="75">
        <v>13.592858168067757</v>
      </c>
      <c r="N36" s="106">
        <v>83.6644480010373</v>
      </c>
      <c r="O36" s="106">
        <v>18.118724158298878</v>
      </c>
      <c r="P36" s="105">
        <v>5.5872493089454798</v>
      </c>
      <c r="Q36" s="105">
        <v>0</v>
      </c>
      <c r="R36" s="105">
        <v>2.7116402116402116</v>
      </c>
      <c r="S36" s="107">
        <v>11851</v>
      </c>
      <c r="T36" s="83">
        <v>100</v>
      </c>
      <c r="U36" s="82">
        <v>192</v>
      </c>
      <c r="V36" s="82">
        <v>0</v>
      </c>
      <c r="W36" s="75">
        <v>13.491847826086955</v>
      </c>
      <c r="X36" s="79">
        <v>57.105674128058304</v>
      </c>
      <c r="Y36" s="75">
        <v>100</v>
      </c>
      <c r="Z36" s="75">
        <v>73.584905660377359</v>
      </c>
      <c r="AA36" s="75">
        <v>1.8208302986161691</v>
      </c>
      <c r="AB36" s="106">
        <v>23.783524067441252</v>
      </c>
      <c r="AC36" s="106">
        <v>3.6254040359919628</v>
      </c>
      <c r="AD36" s="106">
        <v>1.8345418013453307</v>
      </c>
      <c r="AE36" s="106">
        <v>84.753246753246756</v>
      </c>
      <c r="AF36" s="83">
        <v>97.5</v>
      </c>
      <c r="AG36" s="83">
        <v>98.3</v>
      </c>
      <c r="AH36" s="109">
        <v>128</v>
      </c>
      <c r="AI36" s="83">
        <v>40.1</v>
      </c>
      <c r="AJ36" s="84">
        <v>7.2366591844193917E-2</v>
      </c>
      <c r="AK36" s="84">
        <v>0.25328307145467871</v>
      </c>
      <c r="AL36" s="75">
        <v>0.22164680972012527</v>
      </c>
      <c r="AM36" s="108">
        <v>99863.677470534909</v>
      </c>
      <c r="AN36" s="107">
        <v>214017.69967707212</v>
      </c>
      <c r="AO36" s="107">
        <v>264666.06920821115</v>
      </c>
      <c r="AP36" s="75">
        <v>12.142487887567775</v>
      </c>
      <c r="AQ36" s="75">
        <v>0.64920232270164346</v>
      </c>
      <c r="AR36" s="75">
        <v>5.0999999999999996</v>
      </c>
      <c r="AS36" s="75">
        <v>7.1735338063537011</v>
      </c>
      <c r="AT36" s="75">
        <v>602.35780053351687</v>
      </c>
      <c r="AU36" s="75">
        <v>2.3468485735072089</v>
      </c>
      <c r="AV36" s="75">
        <v>2.3729246687684</v>
      </c>
      <c r="AW36" s="82">
        <v>15590.5</v>
      </c>
      <c r="AX36" s="82">
        <v>2135.6849315068494</v>
      </c>
      <c r="AY36" s="75">
        <v>1.2828324941470768</v>
      </c>
      <c r="AZ36" s="106">
        <v>292.66666666666669</v>
      </c>
      <c r="BA36" s="75">
        <v>0.5314621127373903</v>
      </c>
      <c r="BB36" s="75">
        <v>40.941915513474143</v>
      </c>
      <c r="BC36" s="75">
        <v>246.92888788061319</v>
      </c>
      <c r="BD36" s="75">
        <v>6.1472256338446858</v>
      </c>
      <c r="BE36" s="106">
        <v>0.95593590677348872</v>
      </c>
      <c r="BF36" s="75">
        <v>3.8237436270939549</v>
      </c>
      <c r="BG36" s="75">
        <v>39.540229885057471</v>
      </c>
      <c r="BH36" s="75">
        <v>100</v>
      </c>
      <c r="BI36" s="88">
        <v>100</v>
      </c>
      <c r="BJ36" s="106">
        <v>1.8390804597701149</v>
      </c>
      <c r="BK36" s="55">
        <v>7.7033157750510002</v>
      </c>
      <c r="BL36" s="83">
        <v>135.6</v>
      </c>
      <c r="BM36" s="83">
        <v>126.3</v>
      </c>
      <c r="BN36" s="75">
        <v>0.33492677282830435</v>
      </c>
      <c r="BO36" s="75">
        <v>21.12676056338028</v>
      </c>
      <c r="BP36" s="82">
        <v>16</v>
      </c>
      <c r="BQ36" s="75">
        <v>3.494196764999622</v>
      </c>
      <c r="BR36" s="75">
        <v>5.8045388051411626</v>
      </c>
      <c r="BS36" s="75">
        <v>5.4968408810591072</v>
      </c>
      <c r="BT36" s="75">
        <v>239.70450568850018</v>
      </c>
      <c r="BU36" s="75">
        <v>0</v>
      </c>
      <c r="BV36" s="106">
        <v>164.27940014550461</v>
      </c>
      <c r="BW36" s="106">
        <v>313.69542599213025</v>
      </c>
      <c r="BX36" s="75">
        <v>1.5645657156714727</v>
      </c>
      <c r="BY36" s="84">
        <v>0.10533960202663413</v>
      </c>
      <c r="BZ36" s="75">
        <v>0.26076095261191207</v>
      </c>
      <c r="CA36" s="84">
        <v>8.006143528043537E-2</v>
      </c>
      <c r="CB36" s="75" t="s">
        <v>11</v>
      </c>
      <c r="CC36" s="84" t="s">
        <v>11</v>
      </c>
      <c r="CD36" s="75">
        <v>0.52152190522382413</v>
      </c>
      <c r="CE36" s="75">
        <v>2.8866237454138663</v>
      </c>
      <c r="CF36" s="83">
        <v>50.1</v>
      </c>
      <c r="CG36" s="105">
        <v>2.601156069364162</v>
      </c>
      <c r="CH36" s="105">
        <v>34.912286328212694</v>
      </c>
      <c r="CI36" s="105">
        <v>15.699481865284975</v>
      </c>
      <c r="CJ36" s="75">
        <v>292.18525501117358</v>
      </c>
      <c r="CK36" s="56">
        <v>257.49101026615875</v>
      </c>
      <c r="CL36" s="75">
        <v>21.3</v>
      </c>
      <c r="CM36" s="75">
        <v>863.13304141680499</v>
      </c>
      <c r="CN36" s="88">
        <v>100</v>
      </c>
      <c r="CO36" s="88" t="s">
        <v>721</v>
      </c>
      <c r="CP36" s="83">
        <v>98.8</v>
      </c>
      <c r="CQ36" s="83">
        <v>97.9</v>
      </c>
      <c r="CR36" s="75">
        <v>88.3</v>
      </c>
      <c r="CS36" s="87">
        <v>81.5</v>
      </c>
      <c r="CT36" s="75">
        <v>3.0390301786344249</v>
      </c>
      <c r="CU36" s="75">
        <v>2.1150442477876106</v>
      </c>
      <c r="CV36" s="87">
        <v>0</v>
      </c>
      <c r="CW36" s="75">
        <v>66.583187771394094</v>
      </c>
      <c r="CX36" s="86">
        <v>37.687780480999656</v>
      </c>
      <c r="CY36" s="75">
        <v>1.52</v>
      </c>
      <c r="CZ36" s="75">
        <v>31.1</v>
      </c>
      <c r="DA36" s="75">
        <v>63.513706702925596</v>
      </c>
      <c r="DB36" s="75">
        <v>3.0801704647766153</v>
      </c>
      <c r="DC36" s="75">
        <v>1.3553441653433049</v>
      </c>
      <c r="DD36" s="75">
        <v>0.95915179677334395</v>
      </c>
      <c r="DE36" s="75">
        <v>1.7549212110781685</v>
      </c>
      <c r="DF36" s="75">
        <v>5.5229169763202979</v>
      </c>
      <c r="DG36" s="78">
        <v>489.05673758865248</v>
      </c>
      <c r="DH36" s="78">
        <v>2405.2164383561644</v>
      </c>
      <c r="DI36" s="75" t="s">
        <v>11</v>
      </c>
      <c r="DJ36" s="75" t="s">
        <v>11</v>
      </c>
      <c r="DK36" s="75">
        <v>48.003144654088061</v>
      </c>
      <c r="DL36" s="75">
        <v>41.657519209659718</v>
      </c>
      <c r="DM36" s="85">
        <v>133</v>
      </c>
      <c r="DN36" s="85">
        <v>96</v>
      </c>
      <c r="DO36" s="75">
        <v>15.153455213002584</v>
      </c>
      <c r="DP36" s="75">
        <v>4.9335972234173759</v>
      </c>
      <c r="DQ36" s="75">
        <v>100</v>
      </c>
      <c r="DR36" s="75">
        <v>90.822455816102575</v>
      </c>
      <c r="DS36" s="75">
        <v>5760.7847042421827</v>
      </c>
      <c r="DT36" s="81">
        <v>12.967458677685951</v>
      </c>
      <c r="DU36" s="81">
        <v>10.6</v>
      </c>
      <c r="DV36" s="75">
        <v>739.59571938168847</v>
      </c>
      <c r="DW36" s="84">
        <v>4.702896650539852E-2</v>
      </c>
      <c r="DX36" s="75">
        <v>39.285714285714285</v>
      </c>
      <c r="DY36" s="83">
        <v>686.12725656009366</v>
      </c>
      <c r="DZ36" s="75">
        <v>1.4667201180205895</v>
      </c>
      <c r="EA36" s="75">
        <v>1763.4584532253252</v>
      </c>
      <c r="EB36" s="82">
        <v>1000</v>
      </c>
      <c r="EC36" s="81">
        <v>3.1672091942148759</v>
      </c>
      <c r="ED36" s="81">
        <v>66.647119308505509</v>
      </c>
      <c r="EE36" s="75">
        <v>85.714299215396451</v>
      </c>
      <c r="EF36" s="75">
        <v>14.717648570947933</v>
      </c>
      <c r="EG36" s="75">
        <v>78.690228690228693</v>
      </c>
      <c r="EH36" s="75">
        <v>412.66797087970235</v>
      </c>
      <c r="EI36" s="75">
        <v>73.599999999999994</v>
      </c>
      <c r="EJ36" s="75">
        <v>65.400000000000006</v>
      </c>
      <c r="EK36" s="75">
        <v>44.9</v>
      </c>
      <c r="EL36" s="75">
        <v>68.3</v>
      </c>
      <c r="EM36" s="75">
        <v>26.4</v>
      </c>
      <c r="EN36" s="80">
        <v>90</v>
      </c>
      <c r="EO36" s="79">
        <v>3.5046272031040986</v>
      </c>
      <c r="EP36" s="55">
        <v>0.93523439119697893</v>
      </c>
      <c r="EQ36" s="78">
        <v>0.998</v>
      </c>
      <c r="ER36" s="75">
        <v>84.4</v>
      </c>
      <c r="ES36" s="75">
        <v>-1.5</v>
      </c>
      <c r="ET36" s="75">
        <v>6.7</v>
      </c>
      <c r="EU36" s="75">
        <v>164.58296761609731</v>
      </c>
      <c r="EV36" s="77">
        <v>69.3</v>
      </c>
      <c r="EW36" s="75">
        <v>44.3</v>
      </c>
      <c r="EX36" s="75" t="s">
        <v>9</v>
      </c>
      <c r="EY36" s="75" t="s">
        <v>9</v>
      </c>
      <c r="EZ36" s="75" t="s">
        <v>9</v>
      </c>
      <c r="FA36" s="75">
        <v>9.4317236559728599</v>
      </c>
      <c r="FB36" s="75">
        <v>23.82</v>
      </c>
      <c r="FC36" s="75">
        <v>16.466937727369999</v>
      </c>
      <c r="FD36" s="75">
        <v>74.101205905556185</v>
      </c>
      <c r="FE36" s="75">
        <v>76.923844695079353</v>
      </c>
      <c r="FF36" s="75">
        <v>65.953904127596175</v>
      </c>
      <c r="FG36" s="75">
        <v>67.546608177972743</v>
      </c>
      <c r="FH36" s="75">
        <v>73.670396463599943</v>
      </c>
      <c r="FI36" s="75">
        <v>76.716944801026955</v>
      </c>
      <c r="FJ36" s="75">
        <v>75.12512073052946</v>
      </c>
      <c r="FK36" s="75">
        <v>67.383107088989448</v>
      </c>
      <c r="FL36" s="75">
        <v>50.696954052658747</v>
      </c>
      <c r="FM36" s="75">
        <v>32.611513534121237</v>
      </c>
      <c r="FN36" s="75">
        <v>19.422070076520338</v>
      </c>
      <c r="FO36" s="75">
        <v>11.488458477049615</v>
      </c>
      <c r="FP36" s="75">
        <v>6.1059380247290491</v>
      </c>
      <c r="FQ36" s="75">
        <v>2.4161259146762393</v>
      </c>
      <c r="FR36" s="75">
        <v>1.73</v>
      </c>
      <c r="FS36" s="75">
        <v>24.433301259736162</v>
      </c>
      <c r="FT36" s="75">
        <v>1.6551724137931034</v>
      </c>
    </row>
    <row r="37" spans="1:176" s="76" customFormat="1" ht="11.1" customHeight="1" x14ac:dyDescent="0.15">
      <c r="A37" s="275">
        <v>232033</v>
      </c>
      <c r="B37" s="154" t="s">
        <v>726</v>
      </c>
      <c r="C37" s="146" t="s">
        <v>738</v>
      </c>
      <c r="D37" s="146" t="s">
        <v>738</v>
      </c>
      <c r="E37" s="146" t="s">
        <v>738</v>
      </c>
      <c r="F37" s="146" t="s">
        <v>738</v>
      </c>
      <c r="G37" s="146" t="s">
        <v>738</v>
      </c>
      <c r="H37" s="146" t="s">
        <v>738</v>
      </c>
      <c r="I37" s="146" t="s">
        <v>738</v>
      </c>
      <c r="J37" s="146" t="s">
        <v>738</v>
      </c>
      <c r="K37" s="146" t="s">
        <v>738</v>
      </c>
      <c r="L37" s="146" t="s">
        <v>738</v>
      </c>
      <c r="M37" s="146" t="s">
        <v>738</v>
      </c>
      <c r="N37" s="146" t="s">
        <v>738</v>
      </c>
      <c r="O37" s="146" t="s">
        <v>738</v>
      </c>
      <c r="P37" s="146" t="s">
        <v>738</v>
      </c>
      <c r="Q37" s="146" t="s">
        <v>738</v>
      </c>
      <c r="R37" s="146" t="s">
        <v>738</v>
      </c>
      <c r="S37" s="146" t="s">
        <v>738</v>
      </c>
      <c r="T37" s="146" t="s">
        <v>738</v>
      </c>
      <c r="U37" s="146" t="s">
        <v>738</v>
      </c>
      <c r="V37" s="146" t="s">
        <v>738</v>
      </c>
      <c r="W37" s="146" t="s">
        <v>738</v>
      </c>
      <c r="X37" s="146" t="s">
        <v>738</v>
      </c>
      <c r="Y37" s="146" t="s">
        <v>738</v>
      </c>
      <c r="Z37" s="146" t="s">
        <v>738</v>
      </c>
      <c r="AA37" s="146" t="s">
        <v>738</v>
      </c>
      <c r="AB37" s="146" t="s">
        <v>738</v>
      </c>
      <c r="AC37" s="146" t="s">
        <v>738</v>
      </c>
      <c r="AD37" s="146" t="s">
        <v>738</v>
      </c>
      <c r="AE37" s="146" t="s">
        <v>738</v>
      </c>
      <c r="AF37" s="146" t="s">
        <v>738</v>
      </c>
      <c r="AG37" s="146" t="s">
        <v>738</v>
      </c>
      <c r="AH37" s="146" t="s">
        <v>738</v>
      </c>
      <c r="AI37" s="146" t="s">
        <v>738</v>
      </c>
      <c r="AJ37" s="146" t="s">
        <v>738</v>
      </c>
      <c r="AK37" s="146" t="s">
        <v>738</v>
      </c>
      <c r="AL37" s="146" t="s">
        <v>738</v>
      </c>
      <c r="AM37" s="146" t="s">
        <v>738</v>
      </c>
      <c r="AN37" s="146" t="s">
        <v>738</v>
      </c>
      <c r="AO37" s="146" t="s">
        <v>738</v>
      </c>
      <c r="AP37" s="146" t="s">
        <v>738</v>
      </c>
      <c r="AQ37" s="146" t="s">
        <v>738</v>
      </c>
      <c r="AR37" s="146" t="s">
        <v>738</v>
      </c>
      <c r="AS37" s="146" t="s">
        <v>738</v>
      </c>
      <c r="AT37" s="146" t="s">
        <v>738</v>
      </c>
      <c r="AU37" s="146" t="s">
        <v>738</v>
      </c>
      <c r="AV37" s="146" t="s">
        <v>738</v>
      </c>
      <c r="AW37" s="146" t="s">
        <v>738</v>
      </c>
      <c r="AX37" s="146" t="s">
        <v>738</v>
      </c>
      <c r="AY37" s="146" t="s">
        <v>738</v>
      </c>
      <c r="AZ37" s="146" t="s">
        <v>738</v>
      </c>
      <c r="BA37" s="146" t="s">
        <v>738</v>
      </c>
      <c r="BB37" s="146" t="s">
        <v>738</v>
      </c>
      <c r="BC37" s="146" t="s">
        <v>738</v>
      </c>
      <c r="BD37" s="146" t="s">
        <v>738</v>
      </c>
      <c r="BE37" s="146" t="s">
        <v>738</v>
      </c>
      <c r="BF37" s="146" t="s">
        <v>738</v>
      </c>
      <c r="BG37" s="146" t="s">
        <v>738</v>
      </c>
      <c r="BH37" s="146" t="s">
        <v>738</v>
      </c>
      <c r="BI37" s="146" t="s">
        <v>738</v>
      </c>
      <c r="BJ37" s="146" t="s">
        <v>738</v>
      </c>
      <c r="BK37" s="146" t="s">
        <v>738</v>
      </c>
      <c r="BL37" s="146" t="s">
        <v>738</v>
      </c>
      <c r="BM37" s="146" t="s">
        <v>738</v>
      </c>
      <c r="BN37" s="146" t="s">
        <v>738</v>
      </c>
      <c r="BO37" s="146" t="s">
        <v>738</v>
      </c>
      <c r="BP37" s="146" t="s">
        <v>738</v>
      </c>
      <c r="BQ37" s="146" t="s">
        <v>738</v>
      </c>
      <c r="BR37" s="146" t="s">
        <v>738</v>
      </c>
      <c r="BS37" s="146" t="s">
        <v>738</v>
      </c>
      <c r="BT37" s="146" t="s">
        <v>738</v>
      </c>
      <c r="BU37" s="146" t="s">
        <v>738</v>
      </c>
      <c r="BV37" s="146" t="s">
        <v>738</v>
      </c>
      <c r="BW37" s="146" t="s">
        <v>738</v>
      </c>
      <c r="BX37" s="146" t="s">
        <v>738</v>
      </c>
      <c r="BY37" s="146" t="s">
        <v>738</v>
      </c>
      <c r="BZ37" s="146" t="s">
        <v>738</v>
      </c>
      <c r="CA37" s="146" t="s">
        <v>738</v>
      </c>
      <c r="CB37" s="146" t="s">
        <v>738</v>
      </c>
      <c r="CC37" s="146" t="s">
        <v>738</v>
      </c>
      <c r="CD37" s="146" t="s">
        <v>738</v>
      </c>
      <c r="CE37" s="146" t="s">
        <v>738</v>
      </c>
      <c r="CF37" s="146" t="s">
        <v>738</v>
      </c>
      <c r="CG37" s="146" t="s">
        <v>738</v>
      </c>
      <c r="CH37" s="146" t="s">
        <v>738</v>
      </c>
      <c r="CI37" s="146" t="s">
        <v>738</v>
      </c>
      <c r="CJ37" s="146" t="s">
        <v>738</v>
      </c>
      <c r="CK37" s="146" t="s">
        <v>738</v>
      </c>
      <c r="CL37" s="146" t="s">
        <v>738</v>
      </c>
      <c r="CM37" s="146" t="s">
        <v>738</v>
      </c>
      <c r="CN37" s="146" t="s">
        <v>738</v>
      </c>
      <c r="CO37" s="146" t="s">
        <v>738</v>
      </c>
      <c r="CP37" s="146" t="s">
        <v>738</v>
      </c>
      <c r="CQ37" s="146" t="s">
        <v>738</v>
      </c>
      <c r="CR37" s="146" t="s">
        <v>738</v>
      </c>
      <c r="CS37" s="146" t="s">
        <v>738</v>
      </c>
      <c r="CT37" s="146" t="s">
        <v>738</v>
      </c>
      <c r="CU37" s="146" t="s">
        <v>738</v>
      </c>
      <c r="CV37" s="146" t="s">
        <v>738</v>
      </c>
      <c r="CW37" s="146" t="s">
        <v>738</v>
      </c>
      <c r="CX37" s="146" t="s">
        <v>738</v>
      </c>
      <c r="CY37" s="146" t="s">
        <v>738</v>
      </c>
      <c r="CZ37" s="146" t="s">
        <v>738</v>
      </c>
      <c r="DA37" s="146" t="s">
        <v>738</v>
      </c>
      <c r="DB37" s="146" t="s">
        <v>738</v>
      </c>
      <c r="DC37" s="146" t="s">
        <v>738</v>
      </c>
      <c r="DD37" s="146" t="s">
        <v>738</v>
      </c>
      <c r="DE37" s="146" t="s">
        <v>738</v>
      </c>
      <c r="DF37" s="146" t="s">
        <v>738</v>
      </c>
      <c r="DG37" s="146" t="s">
        <v>738</v>
      </c>
      <c r="DH37" s="146" t="s">
        <v>738</v>
      </c>
      <c r="DI37" s="146" t="s">
        <v>738</v>
      </c>
      <c r="DJ37" s="146" t="s">
        <v>738</v>
      </c>
      <c r="DK37" s="146" t="s">
        <v>738</v>
      </c>
      <c r="DL37" s="146" t="s">
        <v>738</v>
      </c>
      <c r="DM37" s="146" t="s">
        <v>738</v>
      </c>
      <c r="DN37" s="146" t="s">
        <v>738</v>
      </c>
      <c r="DO37" s="146" t="s">
        <v>738</v>
      </c>
      <c r="DP37" s="146" t="s">
        <v>738</v>
      </c>
      <c r="DQ37" s="146" t="s">
        <v>738</v>
      </c>
      <c r="DR37" s="146" t="s">
        <v>738</v>
      </c>
      <c r="DS37" s="146" t="s">
        <v>738</v>
      </c>
      <c r="DT37" s="146" t="s">
        <v>738</v>
      </c>
      <c r="DU37" s="146" t="s">
        <v>738</v>
      </c>
      <c r="DV37" s="146" t="s">
        <v>738</v>
      </c>
      <c r="DW37" s="146" t="s">
        <v>738</v>
      </c>
      <c r="DX37" s="146" t="s">
        <v>738</v>
      </c>
      <c r="DY37" s="146" t="s">
        <v>738</v>
      </c>
      <c r="DZ37" s="146" t="s">
        <v>738</v>
      </c>
      <c r="EA37" s="146" t="s">
        <v>738</v>
      </c>
      <c r="EB37" s="146" t="s">
        <v>738</v>
      </c>
      <c r="EC37" s="146" t="s">
        <v>738</v>
      </c>
      <c r="ED37" s="146" t="s">
        <v>738</v>
      </c>
      <c r="EE37" s="146" t="s">
        <v>738</v>
      </c>
      <c r="EF37" s="146" t="s">
        <v>738</v>
      </c>
      <c r="EG37" s="146" t="s">
        <v>738</v>
      </c>
      <c r="EH37" s="146" t="s">
        <v>738</v>
      </c>
      <c r="EI37" s="146" t="s">
        <v>738</v>
      </c>
      <c r="EJ37" s="146" t="s">
        <v>738</v>
      </c>
      <c r="EK37" s="146" t="s">
        <v>738</v>
      </c>
      <c r="EL37" s="146" t="s">
        <v>738</v>
      </c>
      <c r="EM37" s="146" t="s">
        <v>738</v>
      </c>
      <c r="EN37" s="146" t="s">
        <v>738</v>
      </c>
      <c r="EO37" s="146" t="s">
        <v>738</v>
      </c>
      <c r="EP37" s="146" t="s">
        <v>738</v>
      </c>
      <c r="EQ37" s="146" t="s">
        <v>738</v>
      </c>
      <c r="ER37" s="146" t="s">
        <v>738</v>
      </c>
      <c r="ES37" s="146" t="s">
        <v>738</v>
      </c>
      <c r="ET37" s="146" t="s">
        <v>738</v>
      </c>
      <c r="EU37" s="146" t="s">
        <v>738</v>
      </c>
      <c r="EV37" s="146" t="s">
        <v>738</v>
      </c>
      <c r="EW37" s="146" t="s">
        <v>738</v>
      </c>
      <c r="EX37" s="146" t="s">
        <v>738</v>
      </c>
      <c r="EY37" s="146" t="s">
        <v>738</v>
      </c>
      <c r="EZ37" s="146" t="s">
        <v>738</v>
      </c>
      <c r="FA37" s="146" t="s">
        <v>738</v>
      </c>
      <c r="FB37" s="146" t="s">
        <v>738</v>
      </c>
      <c r="FC37" s="146" t="s">
        <v>738</v>
      </c>
      <c r="FD37" s="146" t="s">
        <v>738</v>
      </c>
      <c r="FE37" s="146" t="s">
        <v>738</v>
      </c>
      <c r="FF37" s="146" t="s">
        <v>738</v>
      </c>
      <c r="FG37" s="146" t="s">
        <v>738</v>
      </c>
      <c r="FH37" s="146" t="s">
        <v>738</v>
      </c>
      <c r="FI37" s="146" t="s">
        <v>738</v>
      </c>
      <c r="FJ37" s="146" t="s">
        <v>738</v>
      </c>
      <c r="FK37" s="146" t="s">
        <v>738</v>
      </c>
      <c r="FL37" s="146" t="s">
        <v>738</v>
      </c>
      <c r="FM37" s="146" t="s">
        <v>738</v>
      </c>
      <c r="FN37" s="146" t="s">
        <v>738</v>
      </c>
      <c r="FO37" s="146" t="s">
        <v>738</v>
      </c>
      <c r="FP37" s="146" t="s">
        <v>738</v>
      </c>
      <c r="FQ37" s="146" t="s">
        <v>738</v>
      </c>
      <c r="FR37" s="146" t="s">
        <v>738</v>
      </c>
      <c r="FS37" s="146" t="s">
        <v>738</v>
      </c>
      <c r="FT37" s="146" t="s">
        <v>738</v>
      </c>
    </row>
    <row r="38" spans="1:176" s="76" customFormat="1" x14ac:dyDescent="0.15">
      <c r="A38" s="136">
        <v>232114</v>
      </c>
      <c r="B38" s="154" t="s">
        <v>424</v>
      </c>
      <c r="C38" s="75">
        <v>56.271826020754368</v>
      </c>
      <c r="D38" s="55">
        <v>690.63026809505686</v>
      </c>
      <c r="E38" s="75">
        <v>157.70297460438306</v>
      </c>
      <c r="F38" s="107">
        <v>326980.35410492157</v>
      </c>
      <c r="G38" s="75">
        <v>304.68227424749159</v>
      </c>
      <c r="H38" s="111">
        <v>78.260869565217391</v>
      </c>
      <c r="I38" s="111">
        <v>96.655518394648823</v>
      </c>
      <c r="J38" s="83">
        <v>37.1</v>
      </c>
      <c r="K38" s="110">
        <v>4.4619027002833862</v>
      </c>
      <c r="L38" s="75">
        <v>302.87259775757622</v>
      </c>
      <c r="M38" s="75">
        <v>26.309108447550251</v>
      </c>
      <c r="N38" s="106">
        <v>84.979606927867451</v>
      </c>
      <c r="O38" s="106">
        <v>21.183546183546184</v>
      </c>
      <c r="P38" s="105">
        <v>7.9888477829606988</v>
      </c>
      <c r="Q38" s="105">
        <v>0.44444444444444442</v>
      </c>
      <c r="R38" s="105">
        <v>2.1394611727416799</v>
      </c>
      <c r="S38" s="107">
        <v>17505</v>
      </c>
      <c r="T38" s="83">
        <v>85.91549295774648</v>
      </c>
      <c r="U38" s="82">
        <v>139</v>
      </c>
      <c r="V38" s="82">
        <v>0</v>
      </c>
      <c r="W38" s="75">
        <v>8.9058524173027998</v>
      </c>
      <c r="X38" s="79">
        <v>47.378205940761397</v>
      </c>
      <c r="Y38" s="75">
        <v>87.323943661971825</v>
      </c>
      <c r="Z38" s="75">
        <v>80.281690140845072</v>
      </c>
      <c r="AA38" s="75">
        <v>2.6529529406962982</v>
      </c>
      <c r="AB38" s="106">
        <v>23.726433601090299</v>
      </c>
      <c r="AC38" s="106">
        <v>4.1092778821731679</v>
      </c>
      <c r="AD38" s="106">
        <v>1.6313213703099512</v>
      </c>
      <c r="AE38" s="106">
        <v>96.340552651232258</v>
      </c>
      <c r="AF38" s="83">
        <v>96.6</v>
      </c>
      <c r="AG38" s="83">
        <v>95.2</v>
      </c>
      <c r="AH38" s="109">
        <v>85</v>
      </c>
      <c r="AI38" s="83">
        <v>51.6</v>
      </c>
      <c r="AJ38" s="84">
        <v>2.2305306017422848E-2</v>
      </c>
      <c r="AK38" s="84">
        <v>0.2788163252177856</v>
      </c>
      <c r="AL38" s="75">
        <v>1.1183434331015469</v>
      </c>
      <c r="AM38" s="108">
        <v>100593.06407694229</v>
      </c>
      <c r="AN38" s="107">
        <v>219197.17032967033</v>
      </c>
      <c r="AO38" s="107">
        <v>256745.40961857379</v>
      </c>
      <c r="AP38" s="75">
        <v>13.024682440016448</v>
      </c>
      <c r="AQ38" s="75">
        <v>0.48898125201426934</v>
      </c>
      <c r="AR38" s="75">
        <v>5.7</v>
      </c>
      <c r="AS38" s="75">
        <v>8.0577471881819704</v>
      </c>
      <c r="AT38" s="75">
        <v>472.87248756936447</v>
      </c>
      <c r="AU38" s="75">
        <v>3.0736711692008689</v>
      </c>
      <c r="AV38" s="75">
        <v>3.5938309055271702</v>
      </c>
      <c r="AW38" s="82">
        <v>10851.3125</v>
      </c>
      <c r="AX38" s="82">
        <v>1607.601851851852</v>
      </c>
      <c r="AY38" s="75">
        <v>1.7279015787260759</v>
      </c>
      <c r="AZ38" s="106">
        <v>385</v>
      </c>
      <c r="BA38" s="75">
        <v>6.446862136390612</v>
      </c>
      <c r="BB38" s="75">
        <v>58.684339414717769</v>
      </c>
      <c r="BC38" s="75">
        <v>415.16218344142413</v>
      </c>
      <c r="BD38" s="75">
        <v>8.1734519928028799</v>
      </c>
      <c r="BE38" s="106">
        <v>0.89792253377413167</v>
      </c>
      <c r="BF38" s="75">
        <v>3.5916901350965267</v>
      </c>
      <c r="BG38" s="75">
        <v>29.44507361268403</v>
      </c>
      <c r="BH38" s="75">
        <v>24.271844660194176</v>
      </c>
      <c r="BI38" s="88">
        <v>100</v>
      </c>
      <c r="BJ38" s="106">
        <v>2.1032195437631449</v>
      </c>
      <c r="BK38" s="55">
        <v>20.535496297100075</v>
      </c>
      <c r="BL38" s="83">
        <v>92</v>
      </c>
      <c r="BM38" s="83">
        <v>85.2</v>
      </c>
      <c r="BN38" s="75">
        <v>0.54254943981770343</v>
      </c>
      <c r="BO38" s="75">
        <v>24.324324324324326</v>
      </c>
      <c r="BP38" s="82">
        <v>27</v>
      </c>
      <c r="BQ38" s="75">
        <v>0</v>
      </c>
      <c r="BR38" s="75">
        <v>26.17585654940217</v>
      </c>
      <c r="BS38" s="75">
        <v>6.4121509314405829</v>
      </c>
      <c r="BT38" s="75">
        <v>786.33965957909629</v>
      </c>
      <c r="BU38" s="75">
        <v>32.222713484195417</v>
      </c>
      <c r="BV38" s="106">
        <v>918.86453858284847</v>
      </c>
      <c r="BW38" s="106">
        <v>1260.8459215930129</v>
      </c>
      <c r="BX38" s="75">
        <v>3.3101074129855514</v>
      </c>
      <c r="BY38" s="84">
        <v>0.13036621609799809</v>
      </c>
      <c r="BZ38" s="75">
        <v>0.47287248756936445</v>
      </c>
      <c r="CA38" s="84">
        <v>8.008095576987187E-2</v>
      </c>
      <c r="CB38" s="75">
        <v>0.23643624378468223</v>
      </c>
      <c r="CC38" s="84">
        <v>6.6202148259711033E-2</v>
      </c>
      <c r="CD38" s="75">
        <v>1.6550537064927757</v>
      </c>
      <c r="CE38" s="75">
        <v>8.2185238339555546</v>
      </c>
      <c r="CF38" s="83">
        <v>56.2</v>
      </c>
      <c r="CG38" s="105">
        <v>19.024390243902438</v>
      </c>
      <c r="CH38" s="105">
        <v>65.222524924980277</v>
      </c>
      <c r="CI38" s="105">
        <v>8.1920903954802249</v>
      </c>
      <c r="CJ38" s="75">
        <v>294.74142150198492</v>
      </c>
      <c r="CK38" s="56">
        <v>247.31940408609117</v>
      </c>
      <c r="CL38" s="75">
        <v>21.02578804202891</v>
      </c>
      <c r="CM38" s="75">
        <v>766.4032259490657</v>
      </c>
      <c r="CN38" s="88">
        <v>95</v>
      </c>
      <c r="CO38" s="88" t="s">
        <v>721</v>
      </c>
      <c r="CP38" s="83">
        <v>99.95</v>
      </c>
      <c r="CQ38" s="83">
        <v>90.01</v>
      </c>
      <c r="CR38" s="75">
        <v>68.032637659092032</v>
      </c>
      <c r="CS38" s="87">
        <v>23.8</v>
      </c>
      <c r="CT38" s="75">
        <v>5.5246773143801731</v>
      </c>
      <c r="CU38" s="75">
        <v>4.2441860465116283</v>
      </c>
      <c r="CV38" s="87">
        <v>4.6077375432695353</v>
      </c>
      <c r="CW38" s="75">
        <v>65.129234662259861</v>
      </c>
      <c r="CX38" s="86">
        <v>33.056151243536426</v>
      </c>
      <c r="CY38" s="75">
        <v>0.95899999999999996</v>
      </c>
      <c r="CZ38" s="75">
        <v>26.71</v>
      </c>
      <c r="DA38" s="75">
        <v>64.156949962150335</v>
      </c>
      <c r="DB38" s="75">
        <v>2.8015969926049911</v>
      </c>
      <c r="DC38" s="75">
        <v>3.1472383064544731</v>
      </c>
      <c r="DD38" s="75">
        <v>0.80802795622146506</v>
      </c>
      <c r="DE38" s="75">
        <v>1.0284976604633678</v>
      </c>
      <c r="DF38" s="75">
        <v>4.4024428592707832</v>
      </c>
      <c r="DG38" s="78">
        <v>1076.2017220172202</v>
      </c>
      <c r="DH38" s="78">
        <v>15214.804651162791</v>
      </c>
      <c r="DI38" s="75" t="s">
        <v>11</v>
      </c>
      <c r="DJ38" s="75" t="s">
        <v>11</v>
      </c>
      <c r="DK38" s="75">
        <v>70.471261236720238</v>
      </c>
      <c r="DL38" s="75">
        <v>40.825688073394495</v>
      </c>
      <c r="DM38" s="85">
        <v>261</v>
      </c>
      <c r="DN38" s="85">
        <v>198</v>
      </c>
      <c r="DO38" s="75">
        <v>25.380388086450548</v>
      </c>
      <c r="DP38" s="75">
        <v>7.1356458374217109</v>
      </c>
      <c r="DQ38" s="75">
        <v>79.729729729729726</v>
      </c>
      <c r="DR38" s="75">
        <v>330.94523630907725</v>
      </c>
      <c r="DS38" s="75">
        <v>5967.6900584795321</v>
      </c>
      <c r="DT38" s="81">
        <v>4.469030403345239</v>
      </c>
      <c r="DU38" s="81">
        <v>10.98</v>
      </c>
      <c r="DV38" s="75">
        <v>215.97051597051595</v>
      </c>
      <c r="DW38" s="84">
        <v>1.5408802637954799E-2</v>
      </c>
      <c r="DX38" s="75">
        <v>40</v>
      </c>
      <c r="DY38" s="83">
        <v>126.13400733425229</v>
      </c>
      <c r="DZ38" s="75">
        <v>1.6127599771916992</v>
      </c>
      <c r="EA38" s="75">
        <v>1564.1715010051294</v>
      </c>
      <c r="EB38" s="82">
        <v>320</v>
      </c>
      <c r="EC38" s="81">
        <v>1.8466076095478698</v>
      </c>
      <c r="ED38" s="81">
        <v>74.578339576144913</v>
      </c>
      <c r="EE38" s="75">
        <v>95.148124892973343</v>
      </c>
      <c r="EF38" s="75">
        <v>16.443427923574603</v>
      </c>
      <c r="EG38" s="75">
        <v>64.170896785109989</v>
      </c>
      <c r="EH38" s="75">
        <v>626.07633869174822</v>
      </c>
      <c r="EI38" s="75">
        <v>65.599999999999994</v>
      </c>
      <c r="EJ38" s="75">
        <v>68.599999999999994</v>
      </c>
      <c r="EK38" s="75">
        <v>44.8</v>
      </c>
      <c r="EL38" s="75">
        <v>71.599999999999994</v>
      </c>
      <c r="EM38" s="75">
        <v>24.9</v>
      </c>
      <c r="EN38" s="80">
        <v>81.8</v>
      </c>
      <c r="EO38" s="79">
        <v>0.76605342986237046</v>
      </c>
      <c r="EP38" s="55">
        <v>1.1048274491056511</v>
      </c>
      <c r="EQ38" s="78">
        <v>1.109</v>
      </c>
      <c r="ER38" s="75">
        <v>66.489865841792081</v>
      </c>
      <c r="ES38" s="75">
        <v>4.3</v>
      </c>
      <c r="ET38" s="75">
        <v>4.8164366321386352</v>
      </c>
      <c r="EU38" s="75">
        <v>172.45607132808601</v>
      </c>
      <c r="EV38" s="77">
        <v>72.599999999999994</v>
      </c>
      <c r="EW38" s="75">
        <v>37.200000000000003</v>
      </c>
      <c r="EX38" s="75" t="s">
        <v>9</v>
      </c>
      <c r="EY38" s="75" t="s">
        <v>9</v>
      </c>
      <c r="EZ38" s="75" t="s">
        <v>9</v>
      </c>
      <c r="FA38" s="75">
        <v>7.8662338307163777</v>
      </c>
      <c r="FB38" s="75">
        <v>22.5</v>
      </c>
      <c r="FC38" s="75">
        <v>16.134555342934835</v>
      </c>
      <c r="FD38" s="75">
        <v>72.647119130613078</v>
      </c>
      <c r="FE38" s="75">
        <v>76.963498170216766</v>
      </c>
      <c r="FF38" s="75">
        <v>63.821908370651045</v>
      </c>
      <c r="FG38" s="75">
        <v>67.530264476829359</v>
      </c>
      <c r="FH38" s="75">
        <v>73.155858632220841</v>
      </c>
      <c r="FI38" s="75">
        <v>76.487361282367445</v>
      </c>
      <c r="FJ38" s="75">
        <v>73.873233176282341</v>
      </c>
      <c r="FK38" s="75">
        <v>66.186191700330525</v>
      </c>
      <c r="FL38" s="75">
        <v>49.101652958556258</v>
      </c>
      <c r="FM38" s="75">
        <v>31.369150779896017</v>
      </c>
      <c r="FN38" s="75">
        <v>18.18349299926308</v>
      </c>
      <c r="FO38" s="75">
        <v>11.677367576243981</v>
      </c>
      <c r="FP38" s="75">
        <v>6.6499821237039676</v>
      </c>
      <c r="FQ38" s="75">
        <v>2.8142879233029228</v>
      </c>
      <c r="FR38" s="75">
        <v>1.66</v>
      </c>
      <c r="FS38" s="75">
        <v>33.779646149517554</v>
      </c>
      <c r="FT38" s="75">
        <v>2.1032195437631449</v>
      </c>
    </row>
    <row r="39" spans="1:176" s="76" customFormat="1" x14ac:dyDescent="0.15">
      <c r="A39" s="136">
        <v>252018</v>
      </c>
      <c r="B39" s="154" t="s">
        <v>423</v>
      </c>
      <c r="C39" s="75">
        <v>87.092993690141824</v>
      </c>
      <c r="D39" s="55">
        <v>1181.6005821786691</v>
      </c>
      <c r="E39" s="75">
        <v>341.65003229454965</v>
      </c>
      <c r="F39" s="107">
        <v>363470.16703803401</v>
      </c>
      <c r="G39" s="75">
        <v>299.19608528486543</v>
      </c>
      <c r="H39" s="111">
        <v>72.00279622509612</v>
      </c>
      <c r="I39" s="111">
        <v>176.86123732960505</v>
      </c>
      <c r="J39" s="83">
        <v>37.9</v>
      </c>
      <c r="K39" s="110">
        <v>5.38</v>
      </c>
      <c r="L39" s="75">
        <v>116.07508465346459</v>
      </c>
      <c r="M39" s="75">
        <v>17.417178859317008</v>
      </c>
      <c r="N39" s="106">
        <v>81.083665867941505</v>
      </c>
      <c r="O39" s="106">
        <v>18.671420529179958</v>
      </c>
      <c r="P39" s="105">
        <v>12.963063405109292</v>
      </c>
      <c r="Q39" s="105">
        <v>3.8216560509554141</v>
      </c>
      <c r="R39" s="105">
        <v>1.1029411764705883</v>
      </c>
      <c r="S39" s="107" t="s">
        <v>9</v>
      </c>
      <c r="T39" s="83">
        <v>104.28571428571429</v>
      </c>
      <c r="U39" s="82">
        <v>319</v>
      </c>
      <c r="V39" s="82">
        <v>0</v>
      </c>
      <c r="W39" s="75">
        <v>15.592028135990621</v>
      </c>
      <c r="X39" s="79">
        <v>58.673001133725634</v>
      </c>
      <c r="Y39" s="75">
        <v>127.14285714285714</v>
      </c>
      <c r="Z39" s="75">
        <v>131.42857142857142</v>
      </c>
      <c r="AA39" s="75">
        <v>2.3503018001175153</v>
      </c>
      <c r="AB39" s="106">
        <v>35.814330968400654</v>
      </c>
      <c r="AC39" s="106">
        <v>10.000785401994921</v>
      </c>
      <c r="AD39" s="106">
        <v>7.7754797497185644</v>
      </c>
      <c r="AE39" s="106">
        <v>94.446325770402979</v>
      </c>
      <c r="AF39" s="83">
        <v>94.4</v>
      </c>
      <c r="AG39" s="83">
        <v>89.3</v>
      </c>
      <c r="AH39" s="109">
        <v>104</v>
      </c>
      <c r="AI39" s="83">
        <v>75</v>
      </c>
      <c r="AJ39" s="84">
        <v>5.9161612973223532E-2</v>
      </c>
      <c r="AK39" s="84">
        <v>8.2826258162512961E-2</v>
      </c>
      <c r="AL39" s="75">
        <v>0.37701329483316431</v>
      </c>
      <c r="AM39" s="108">
        <v>98541.927484415108</v>
      </c>
      <c r="AN39" s="107">
        <v>213945.31311329169</v>
      </c>
      <c r="AO39" s="107">
        <v>267576.20238095237</v>
      </c>
      <c r="AP39" s="75">
        <v>13.017486351684372</v>
      </c>
      <c r="AQ39" s="75">
        <v>4.315579714417102</v>
      </c>
      <c r="AR39" s="75">
        <v>12.3</v>
      </c>
      <c r="AS39" s="75">
        <v>7.5110400598545137</v>
      </c>
      <c r="AT39" s="75">
        <v>350.1255249690937</v>
      </c>
      <c r="AU39" s="75">
        <v>2.0458085766140699</v>
      </c>
      <c r="AV39" s="75">
        <v>2.104260250231615</v>
      </c>
      <c r="AW39" s="82">
        <v>14414.3</v>
      </c>
      <c r="AX39" s="82">
        <v>2620.7818181818184</v>
      </c>
      <c r="AY39" s="75">
        <v>2.0812665200530027</v>
      </c>
      <c r="AZ39" s="106">
        <v>465.83333333333331</v>
      </c>
      <c r="BA39" s="75">
        <v>2.8492502111566709</v>
      </c>
      <c r="BB39" s="75">
        <v>28.845307408792266</v>
      </c>
      <c r="BC39" s="75">
        <v>251.68326207100128</v>
      </c>
      <c r="BD39" s="75">
        <v>4.9625821611337289</v>
      </c>
      <c r="BE39" s="106" t="s">
        <v>11</v>
      </c>
      <c r="BF39" s="75">
        <v>6.1428342503071418</v>
      </c>
      <c r="BG39" s="75">
        <v>25.772074815137017</v>
      </c>
      <c r="BH39" s="75">
        <v>14.545454545454545</v>
      </c>
      <c r="BI39" s="88">
        <v>100</v>
      </c>
      <c r="BJ39" s="106">
        <v>1.7398869073510221</v>
      </c>
      <c r="BK39" s="55">
        <v>1.1104345022745996</v>
      </c>
      <c r="BL39" s="83">
        <v>84.6</v>
      </c>
      <c r="BM39" s="83">
        <v>66.2</v>
      </c>
      <c r="BN39" s="75">
        <v>0.107461403445929</v>
      </c>
      <c r="BO39" s="75">
        <v>8.7719298245614024</v>
      </c>
      <c r="BP39" s="82">
        <v>14</v>
      </c>
      <c r="BQ39" s="75">
        <v>1.8733761394423127</v>
      </c>
      <c r="BR39" s="75">
        <v>29.120623796260848</v>
      </c>
      <c r="BS39" s="75">
        <v>10.775566031394394</v>
      </c>
      <c r="BT39" s="75">
        <v>316.07157991951209</v>
      </c>
      <c r="BU39" s="75">
        <v>0</v>
      </c>
      <c r="BV39" s="106">
        <v>631.57033343757212</v>
      </c>
      <c r="BW39" s="106">
        <v>248.41961287456562</v>
      </c>
      <c r="BX39" s="75">
        <v>1.1690334723508971</v>
      </c>
      <c r="BY39" s="84">
        <v>1.3797517557421464E-2</v>
      </c>
      <c r="BZ39" s="75">
        <v>0.29225836808772426</v>
      </c>
      <c r="CA39" s="84">
        <v>6.2677729620093353E-2</v>
      </c>
      <c r="CB39" s="75">
        <v>0.29225836808772426</v>
      </c>
      <c r="CC39" s="84">
        <v>9.3090135403301938E-2</v>
      </c>
      <c r="CD39" s="75">
        <v>2.0458085766140699</v>
      </c>
      <c r="CE39" s="75">
        <v>13.464343017801456</v>
      </c>
      <c r="CF39" s="83">
        <v>46.6</v>
      </c>
      <c r="CG39" s="105">
        <v>0.22471910112359553</v>
      </c>
      <c r="CH39" s="105">
        <v>9.2893862345032368</v>
      </c>
      <c r="CI39" s="105">
        <v>5.3560176433522368</v>
      </c>
      <c r="CJ39" s="75">
        <v>274.54751098160818</v>
      </c>
      <c r="CK39" s="56">
        <v>243.61780788688432</v>
      </c>
      <c r="CL39" s="75">
        <v>17.2</v>
      </c>
      <c r="CM39" s="75">
        <v>715.92890979341382</v>
      </c>
      <c r="CN39" s="88">
        <v>77.8</v>
      </c>
      <c r="CO39" s="88" t="s">
        <v>721</v>
      </c>
      <c r="CP39" s="83">
        <v>100</v>
      </c>
      <c r="CQ39" s="83">
        <v>93.4</v>
      </c>
      <c r="CR39" s="75">
        <v>98.3</v>
      </c>
      <c r="CS39" s="87">
        <v>74.599999999999994</v>
      </c>
      <c r="CT39" s="75">
        <v>4.2700651436420776</v>
      </c>
      <c r="CU39" s="75">
        <v>1.9928057553956835</v>
      </c>
      <c r="CV39" s="87">
        <v>8.9494460362279131</v>
      </c>
      <c r="CW39" s="75">
        <v>73.044282369084385</v>
      </c>
      <c r="CX39" s="86">
        <v>33.785067350940928</v>
      </c>
      <c r="CY39" s="75">
        <v>0.95</v>
      </c>
      <c r="CZ39" s="75">
        <v>33.700000000000003</v>
      </c>
      <c r="DA39" s="75">
        <v>58.239052163222297</v>
      </c>
      <c r="DB39" s="75">
        <v>3.7948041340747021</v>
      </c>
      <c r="DC39" s="75">
        <v>0.78191096056557841</v>
      </c>
      <c r="DD39" s="75">
        <v>0.73474338253990057</v>
      </c>
      <c r="DE39" s="75">
        <v>0.99952361886001706</v>
      </c>
      <c r="DF39" s="75">
        <v>4.342959349783583</v>
      </c>
      <c r="DG39" s="78">
        <v>723.61395348837209</v>
      </c>
      <c r="DH39" s="78">
        <v>1520.1261261261261</v>
      </c>
      <c r="DI39" s="75" t="s">
        <v>11</v>
      </c>
      <c r="DJ39" s="75" t="s">
        <v>11</v>
      </c>
      <c r="DK39" s="75">
        <v>31.719888980388571</v>
      </c>
      <c r="DL39" s="75">
        <v>53.739424703891714</v>
      </c>
      <c r="DM39" s="85">
        <v>26</v>
      </c>
      <c r="DN39" s="85">
        <v>50</v>
      </c>
      <c r="DO39" s="75">
        <v>36.294689957710212</v>
      </c>
      <c r="DP39" s="75">
        <v>11.304553677633175</v>
      </c>
      <c r="DQ39" s="75">
        <v>100</v>
      </c>
      <c r="DR39" s="75">
        <v>91.09779083788942</v>
      </c>
      <c r="DS39" s="75">
        <v>6909.1306584362137</v>
      </c>
      <c r="DT39" s="81">
        <v>8.3701104389571821</v>
      </c>
      <c r="DU39" s="81">
        <v>10.5</v>
      </c>
      <c r="DV39" s="75">
        <v>55.305867665418226</v>
      </c>
      <c r="DW39" s="84">
        <v>8.2969228116424043E-2</v>
      </c>
      <c r="DX39" s="75">
        <v>31.862745098039213</v>
      </c>
      <c r="DY39" s="83">
        <v>129.03206951073025</v>
      </c>
      <c r="DZ39" s="75">
        <v>1.0602596033106013</v>
      </c>
      <c r="EA39" s="75">
        <v>8708.7388735137411</v>
      </c>
      <c r="EB39" s="82" t="s">
        <v>9</v>
      </c>
      <c r="EC39" s="81">
        <v>2.1315853264730578</v>
      </c>
      <c r="ED39" s="81">
        <v>71.389095990940291</v>
      </c>
      <c r="EE39" s="75">
        <v>95.754114217068192</v>
      </c>
      <c r="EF39" s="75">
        <v>13.485517198649303</v>
      </c>
      <c r="EG39" s="75">
        <v>35.132594498317829</v>
      </c>
      <c r="EH39" s="75">
        <v>213.35063097063335</v>
      </c>
      <c r="EI39" s="75">
        <v>70.5</v>
      </c>
      <c r="EJ39" s="75">
        <v>68</v>
      </c>
      <c r="EK39" s="75">
        <v>44.4</v>
      </c>
      <c r="EL39" s="75">
        <v>74</v>
      </c>
      <c r="EM39" s="75">
        <v>26.9</v>
      </c>
      <c r="EN39" s="80">
        <v>63</v>
      </c>
      <c r="EO39" s="79">
        <v>-1.1514979702656336</v>
      </c>
      <c r="EP39" s="55">
        <v>0.91075539705489883</v>
      </c>
      <c r="EQ39" s="78">
        <v>0.79900000000000004</v>
      </c>
      <c r="ER39" s="75">
        <v>89.9</v>
      </c>
      <c r="ES39" s="75">
        <v>6.2</v>
      </c>
      <c r="ET39" s="75">
        <v>2</v>
      </c>
      <c r="EU39" s="75">
        <v>339.37521006070205</v>
      </c>
      <c r="EV39" s="77">
        <v>52</v>
      </c>
      <c r="EW39" s="75">
        <v>54.4</v>
      </c>
      <c r="EX39" s="75" t="s">
        <v>9</v>
      </c>
      <c r="EY39" s="75" t="s">
        <v>9</v>
      </c>
      <c r="EZ39" s="75">
        <v>23.5</v>
      </c>
      <c r="FA39" s="75">
        <v>8.8378930509727827</v>
      </c>
      <c r="FB39" s="75">
        <v>27.1</v>
      </c>
      <c r="FC39" s="75">
        <v>14.113892979872361</v>
      </c>
      <c r="FD39" s="75">
        <v>66.078824315297254</v>
      </c>
      <c r="FE39" s="75">
        <v>80.477715505737919</v>
      </c>
      <c r="FF39" s="75">
        <v>68.564582382473759</v>
      </c>
      <c r="FG39" s="75">
        <v>67.7723332076894</v>
      </c>
      <c r="FH39" s="75">
        <v>72.700924330252235</v>
      </c>
      <c r="FI39" s="75">
        <v>75.996831264853455</v>
      </c>
      <c r="FJ39" s="75">
        <v>73.696483536983493</v>
      </c>
      <c r="FK39" s="75">
        <v>65.437009048423988</v>
      </c>
      <c r="FL39" s="75">
        <v>47.304669440591773</v>
      </c>
      <c r="FM39" s="75">
        <v>28.534508969291579</v>
      </c>
      <c r="FN39" s="75">
        <v>14.93908528060715</v>
      </c>
      <c r="FO39" s="75">
        <v>8.7155380510735618</v>
      </c>
      <c r="FP39" s="75">
        <v>4.2398546335554208</v>
      </c>
      <c r="FQ39" s="75">
        <v>1.783621924228616</v>
      </c>
      <c r="FR39" s="75">
        <v>1.5</v>
      </c>
      <c r="FS39" s="75">
        <v>11.570508792593003</v>
      </c>
      <c r="FT39" s="75">
        <v>1.0874293170943889</v>
      </c>
    </row>
    <row r="40" spans="1:176" s="76" customFormat="1" x14ac:dyDescent="0.15">
      <c r="A40" s="136">
        <v>272035</v>
      </c>
      <c r="B40" s="154" t="s">
        <v>422</v>
      </c>
      <c r="C40" s="75">
        <v>111.31734637336534</v>
      </c>
      <c r="D40" s="55">
        <v>1009.3104039477902</v>
      </c>
      <c r="E40" s="75">
        <v>207.7261195717264</v>
      </c>
      <c r="F40" s="107">
        <v>379605.93088285037</v>
      </c>
      <c r="G40" s="75">
        <v>333.04721030042919</v>
      </c>
      <c r="H40" s="111">
        <v>56.938483547925607</v>
      </c>
      <c r="I40" s="111">
        <v>170.81545064377681</v>
      </c>
      <c r="J40" s="83">
        <v>31.4</v>
      </c>
      <c r="K40" s="110">
        <v>5.4200489323472807</v>
      </c>
      <c r="L40" s="75">
        <v>99.410286735320739</v>
      </c>
      <c r="M40" s="75">
        <v>17.017156233620426</v>
      </c>
      <c r="N40" s="106">
        <v>79.009204143240979</v>
      </c>
      <c r="O40" s="106">
        <v>18.180531975099036</v>
      </c>
      <c r="P40" s="105">
        <v>12.03812893081761</v>
      </c>
      <c r="Q40" s="105">
        <v>2.7649769585253456</v>
      </c>
      <c r="R40" s="105">
        <v>2.2332506203473943</v>
      </c>
      <c r="S40" s="107">
        <v>5989</v>
      </c>
      <c r="T40" s="83">
        <v>71.621621621621628</v>
      </c>
      <c r="U40" s="82">
        <v>338</v>
      </c>
      <c r="V40" s="82">
        <v>217</v>
      </c>
      <c r="W40" s="75">
        <v>6.1811722912966252</v>
      </c>
      <c r="X40" s="79">
        <v>60.227731205451207</v>
      </c>
      <c r="Y40" s="75">
        <v>97.297297297297305</v>
      </c>
      <c r="Z40" s="75">
        <v>95.945945945945937</v>
      </c>
      <c r="AA40" s="75">
        <v>1.9274163219255358</v>
      </c>
      <c r="AB40" s="106">
        <v>35.430845411174168</v>
      </c>
      <c r="AC40" s="106">
        <v>8.6146471612363484</v>
      </c>
      <c r="AD40" s="106">
        <v>2.6906640739819565</v>
      </c>
      <c r="AE40" s="106">
        <v>88.976377952755897</v>
      </c>
      <c r="AF40" s="83">
        <v>95.7</v>
      </c>
      <c r="AG40" s="83">
        <v>91.6</v>
      </c>
      <c r="AH40" s="109">
        <v>259</v>
      </c>
      <c r="AI40" s="83">
        <v>25</v>
      </c>
      <c r="AJ40" s="84">
        <v>3.9597803917674063E-2</v>
      </c>
      <c r="AK40" s="84">
        <v>6.9296156855929603E-2</v>
      </c>
      <c r="AL40" s="75">
        <v>0.11181429881253215</v>
      </c>
      <c r="AM40" s="108">
        <v>105293.60809859155</v>
      </c>
      <c r="AN40" s="107">
        <v>220258.90226244344</v>
      </c>
      <c r="AO40" s="107">
        <v>267733.08431876608</v>
      </c>
      <c r="AP40" s="75">
        <v>11.457469084587729</v>
      </c>
      <c r="AQ40" s="75">
        <v>5.0768440598949072</v>
      </c>
      <c r="AR40" s="75">
        <v>26.25</v>
      </c>
      <c r="AS40" s="75">
        <v>9.6110601734860968</v>
      </c>
      <c r="AT40" s="75">
        <v>315.31632265134067</v>
      </c>
      <c r="AU40" s="75">
        <v>0.74542865875021425</v>
      </c>
      <c r="AV40" s="75">
        <v>2.3356764640840049</v>
      </c>
      <c r="AW40" s="82">
        <v>18616.599999999999</v>
      </c>
      <c r="AX40" s="82">
        <v>2550.2191780821918</v>
      </c>
      <c r="AY40" s="75">
        <v>2.1486200487736751</v>
      </c>
      <c r="AZ40" s="106">
        <v>420.71428571428572</v>
      </c>
      <c r="BA40" s="75">
        <v>1.1152059992098455</v>
      </c>
      <c r="BB40" s="75">
        <v>50.584336216622788</v>
      </c>
      <c r="BC40" s="75">
        <v>279.18763184769404</v>
      </c>
      <c r="BD40" s="75">
        <v>9.1764429635261759</v>
      </c>
      <c r="BE40" s="106">
        <v>1.9274163219255358</v>
      </c>
      <c r="BF40" s="75">
        <v>5.0770966528770209</v>
      </c>
      <c r="BG40" s="75">
        <v>33.014950166112961</v>
      </c>
      <c r="BH40" s="75">
        <v>67.796610169491515</v>
      </c>
      <c r="BI40" s="88">
        <v>96.3</v>
      </c>
      <c r="BJ40" s="106">
        <v>0</v>
      </c>
      <c r="BK40" s="55">
        <v>2.7828112865648462</v>
      </c>
      <c r="BL40" s="83">
        <v>135.4</v>
      </c>
      <c r="BM40" s="83">
        <v>127.9</v>
      </c>
      <c r="BN40" s="75">
        <v>0.32358270774009834</v>
      </c>
      <c r="BO40" s="75">
        <v>19.672131147540984</v>
      </c>
      <c r="BP40" s="82">
        <v>9</v>
      </c>
      <c r="BQ40" s="75">
        <v>0.61870578676267785</v>
      </c>
      <c r="BR40" s="75">
        <v>25.816679214715755</v>
      </c>
      <c r="BS40" s="75" t="s">
        <v>11</v>
      </c>
      <c r="BT40" s="75">
        <v>218.76094848342538</v>
      </c>
      <c r="BU40" s="75" t="s">
        <v>11</v>
      </c>
      <c r="BV40" s="106">
        <v>13.268630125753814</v>
      </c>
      <c r="BW40" s="106">
        <v>440.90862783977263</v>
      </c>
      <c r="BX40" s="75">
        <v>1.4908573175004285</v>
      </c>
      <c r="BY40" s="84">
        <v>6.835829276959049E-2</v>
      </c>
      <c r="BZ40" s="75">
        <v>0.99390487833361907</v>
      </c>
      <c r="CA40" s="84">
        <v>9.9860107888374544E-2</v>
      </c>
      <c r="CB40" s="75" t="s">
        <v>11</v>
      </c>
      <c r="CC40" s="84" t="s">
        <v>11</v>
      </c>
      <c r="CD40" s="75">
        <v>0.49695243916680953</v>
      </c>
      <c r="CE40" s="75">
        <v>2.9345041532800105</v>
      </c>
      <c r="CF40" s="83">
        <v>35.700000000000003</v>
      </c>
      <c r="CG40" s="105">
        <v>4.4543429844097995</v>
      </c>
      <c r="CH40" s="105">
        <v>5.2802337698613062</v>
      </c>
      <c r="CI40" s="105">
        <v>10.25081788440567</v>
      </c>
      <c r="CJ40" s="75">
        <v>268.44128382693134</v>
      </c>
      <c r="CK40" s="56">
        <v>234.18635219516315</v>
      </c>
      <c r="CL40" s="75">
        <v>13.7</v>
      </c>
      <c r="CM40" s="75">
        <v>709.39620312679074</v>
      </c>
      <c r="CN40" s="88">
        <v>67</v>
      </c>
      <c r="CO40" s="88" t="s">
        <v>721</v>
      </c>
      <c r="CP40" s="83">
        <v>100</v>
      </c>
      <c r="CQ40" s="83">
        <v>96.2</v>
      </c>
      <c r="CR40" s="75">
        <v>99.9</v>
      </c>
      <c r="CS40" s="87">
        <v>81.8</v>
      </c>
      <c r="CT40" s="75">
        <v>9.223488714373195</v>
      </c>
      <c r="CU40" s="75">
        <v>5.1676646706586826</v>
      </c>
      <c r="CV40" s="87">
        <v>13.428875304835469</v>
      </c>
      <c r="CW40" s="75">
        <v>55.44856363344568</v>
      </c>
      <c r="CX40" s="86">
        <v>33.872278253609736</v>
      </c>
      <c r="CY40" s="75">
        <v>0.79</v>
      </c>
      <c r="CZ40" s="75">
        <v>27.8</v>
      </c>
      <c r="DA40" s="75">
        <v>58.022150998501779</v>
      </c>
      <c r="DB40" s="75">
        <v>4.4686681157288621</v>
      </c>
      <c r="DC40" s="75">
        <v>2.398831664815519</v>
      </c>
      <c r="DD40" s="75">
        <v>0.64979264659475766</v>
      </c>
      <c r="DE40" s="75">
        <v>1.1131734637336532</v>
      </c>
      <c r="DF40" s="75">
        <v>4.0054366596844853</v>
      </c>
      <c r="DG40" s="78">
        <v>35.393939393939391</v>
      </c>
      <c r="DH40" s="78">
        <v>478.94548872180451</v>
      </c>
      <c r="DI40" s="75" t="s">
        <v>11</v>
      </c>
      <c r="DJ40" s="75" t="s">
        <v>11</v>
      </c>
      <c r="DK40" s="75">
        <v>0</v>
      </c>
      <c r="DL40" s="75">
        <v>27.636363636363637</v>
      </c>
      <c r="DM40" s="85">
        <v>0</v>
      </c>
      <c r="DN40" s="85">
        <v>0</v>
      </c>
      <c r="DO40" s="75" t="s">
        <v>11</v>
      </c>
      <c r="DP40" s="75">
        <v>3.0686813118550491</v>
      </c>
      <c r="DQ40" s="75">
        <v>100</v>
      </c>
      <c r="DR40" s="75">
        <v>100</v>
      </c>
      <c r="DS40" s="75">
        <v>10867.793349821379</v>
      </c>
      <c r="DT40" s="81">
        <v>99.426229508196712</v>
      </c>
      <c r="DU40" s="81">
        <v>2.5</v>
      </c>
      <c r="DV40" s="75" t="s">
        <v>11</v>
      </c>
      <c r="DW40" s="84">
        <v>0.12747823969506999</v>
      </c>
      <c r="DX40" s="75">
        <v>55.445544554455452</v>
      </c>
      <c r="DY40" s="83">
        <v>74.194999167604664</v>
      </c>
      <c r="DZ40" s="75">
        <v>0.59307822051287562</v>
      </c>
      <c r="EA40" s="75">
        <v>5282.6725040197834</v>
      </c>
      <c r="EB40" s="82">
        <v>1000</v>
      </c>
      <c r="EC40" s="81">
        <v>11.260133879781421</v>
      </c>
      <c r="ED40" s="81">
        <v>77.862691377921038</v>
      </c>
      <c r="EE40" s="75">
        <v>98.678646253021753</v>
      </c>
      <c r="EF40" s="75">
        <v>34.40257856567284</v>
      </c>
      <c r="EG40" s="75">
        <v>87.459790656114379</v>
      </c>
      <c r="EH40" s="75">
        <v>795.9025815669886</v>
      </c>
      <c r="EI40" s="75">
        <v>72.900000000000006</v>
      </c>
      <c r="EJ40" s="75">
        <v>65</v>
      </c>
      <c r="EK40" s="75">
        <v>37.200000000000003</v>
      </c>
      <c r="EL40" s="75">
        <v>68.599999999999994</v>
      </c>
      <c r="EM40" s="75">
        <v>28.5</v>
      </c>
      <c r="EN40" s="80">
        <v>45</v>
      </c>
      <c r="EO40" s="79">
        <v>4.6862615013430133</v>
      </c>
      <c r="EP40" s="55">
        <v>0.88473977126471948</v>
      </c>
      <c r="EQ40" s="78">
        <v>0.90200000000000002</v>
      </c>
      <c r="ER40" s="75">
        <v>90.8</v>
      </c>
      <c r="ES40" s="75">
        <v>7.4</v>
      </c>
      <c r="ET40" s="75">
        <v>2.46</v>
      </c>
      <c r="EU40" s="75">
        <v>223.09781763336341</v>
      </c>
      <c r="EV40" s="77">
        <v>56.1</v>
      </c>
      <c r="EW40" s="75">
        <v>57.3</v>
      </c>
      <c r="EX40" s="75" t="s">
        <v>9</v>
      </c>
      <c r="EY40" s="75" t="s">
        <v>9</v>
      </c>
      <c r="EZ40" s="75">
        <v>10.7</v>
      </c>
      <c r="FA40" s="75">
        <v>9.066897252598439</v>
      </c>
      <c r="FB40" s="75">
        <v>27.8</v>
      </c>
      <c r="FC40" s="75">
        <v>13.722126929674101</v>
      </c>
      <c r="FD40" s="75">
        <v>64.049987867022566</v>
      </c>
      <c r="FE40" s="75">
        <v>78.708532120270718</v>
      </c>
      <c r="FF40" s="75">
        <v>66.871051653660345</v>
      </c>
      <c r="FG40" s="75">
        <v>62.365920931657982</v>
      </c>
      <c r="FH40" s="75">
        <v>66.299698037242067</v>
      </c>
      <c r="FI40" s="75">
        <v>70.936027855533553</v>
      </c>
      <c r="FJ40" s="75">
        <v>71.458906802988594</v>
      </c>
      <c r="FK40" s="75">
        <v>64.14951143155298</v>
      </c>
      <c r="FL40" s="75">
        <v>48.693733451015007</v>
      </c>
      <c r="FM40" s="75">
        <v>30.781915624570566</v>
      </c>
      <c r="FN40" s="75">
        <v>18.082170780315806</v>
      </c>
      <c r="FO40" s="75">
        <v>9.9357763505855701</v>
      </c>
      <c r="FP40" s="75">
        <v>6.1873530503650542</v>
      </c>
      <c r="FQ40" s="75">
        <v>2.4166971805199564</v>
      </c>
      <c r="FR40" s="75">
        <v>1.51</v>
      </c>
      <c r="FS40" s="75">
        <v>11.857285198520076</v>
      </c>
      <c r="FT40" s="75">
        <v>1.1420265780730898</v>
      </c>
    </row>
    <row r="41" spans="1:176" s="76" customFormat="1" x14ac:dyDescent="0.15">
      <c r="A41" s="136">
        <v>272051</v>
      </c>
      <c r="B41" s="154" t="s">
        <v>723</v>
      </c>
      <c r="C41" s="27" t="s">
        <v>714</v>
      </c>
      <c r="D41" s="27" t="s">
        <v>714</v>
      </c>
      <c r="E41" s="27" t="s">
        <v>714</v>
      </c>
      <c r="F41" s="27" t="s">
        <v>714</v>
      </c>
      <c r="G41" s="27" t="s">
        <v>714</v>
      </c>
      <c r="H41" s="27" t="s">
        <v>714</v>
      </c>
      <c r="I41" s="27" t="s">
        <v>714</v>
      </c>
      <c r="J41" s="27" t="s">
        <v>714</v>
      </c>
      <c r="K41" s="27" t="s">
        <v>714</v>
      </c>
      <c r="L41" s="27" t="s">
        <v>714</v>
      </c>
      <c r="M41" s="27" t="s">
        <v>714</v>
      </c>
      <c r="N41" s="27" t="s">
        <v>714</v>
      </c>
      <c r="O41" s="27" t="s">
        <v>714</v>
      </c>
      <c r="P41" s="27" t="s">
        <v>714</v>
      </c>
      <c r="Q41" s="27" t="s">
        <v>714</v>
      </c>
      <c r="R41" s="27" t="s">
        <v>714</v>
      </c>
      <c r="S41" s="27" t="s">
        <v>714</v>
      </c>
      <c r="T41" s="27" t="s">
        <v>714</v>
      </c>
      <c r="U41" s="27" t="s">
        <v>714</v>
      </c>
      <c r="V41" s="27" t="s">
        <v>714</v>
      </c>
      <c r="W41" s="27" t="s">
        <v>714</v>
      </c>
      <c r="X41" s="27" t="s">
        <v>714</v>
      </c>
      <c r="Y41" s="27" t="s">
        <v>714</v>
      </c>
      <c r="Z41" s="27" t="s">
        <v>714</v>
      </c>
      <c r="AA41" s="27" t="s">
        <v>714</v>
      </c>
      <c r="AB41" s="27" t="s">
        <v>714</v>
      </c>
      <c r="AC41" s="27" t="s">
        <v>714</v>
      </c>
      <c r="AD41" s="27" t="s">
        <v>714</v>
      </c>
      <c r="AE41" s="27" t="s">
        <v>714</v>
      </c>
      <c r="AF41" s="27" t="s">
        <v>714</v>
      </c>
      <c r="AG41" s="27" t="s">
        <v>714</v>
      </c>
      <c r="AH41" s="27" t="s">
        <v>714</v>
      </c>
      <c r="AI41" s="27" t="s">
        <v>714</v>
      </c>
      <c r="AJ41" s="27" t="s">
        <v>714</v>
      </c>
      <c r="AK41" s="27" t="s">
        <v>714</v>
      </c>
      <c r="AL41" s="27" t="s">
        <v>714</v>
      </c>
      <c r="AM41" s="27" t="s">
        <v>714</v>
      </c>
      <c r="AN41" s="27" t="s">
        <v>714</v>
      </c>
      <c r="AO41" s="27" t="s">
        <v>714</v>
      </c>
      <c r="AP41" s="27" t="s">
        <v>714</v>
      </c>
      <c r="AQ41" s="27" t="s">
        <v>714</v>
      </c>
      <c r="AR41" s="27" t="s">
        <v>714</v>
      </c>
      <c r="AS41" s="27" t="s">
        <v>714</v>
      </c>
      <c r="AT41" s="27" t="s">
        <v>714</v>
      </c>
      <c r="AU41" s="27" t="s">
        <v>714</v>
      </c>
      <c r="AV41" s="27" t="s">
        <v>714</v>
      </c>
      <c r="AW41" s="27" t="s">
        <v>714</v>
      </c>
      <c r="AX41" s="27" t="s">
        <v>714</v>
      </c>
      <c r="AY41" s="27" t="s">
        <v>714</v>
      </c>
      <c r="AZ41" s="27" t="s">
        <v>714</v>
      </c>
      <c r="BA41" s="27" t="s">
        <v>714</v>
      </c>
      <c r="BB41" s="27" t="s">
        <v>714</v>
      </c>
      <c r="BC41" s="27" t="s">
        <v>714</v>
      </c>
      <c r="BD41" s="27" t="s">
        <v>714</v>
      </c>
      <c r="BE41" s="27" t="s">
        <v>714</v>
      </c>
      <c r="BF41" s="27" t="s">
        <v>714</v>
      </c>
      <c r="BG41" s="27" t="s">
        <v>714</v>
      </c>
      <c r="BH41" s="27" t="s">
        <v>714</v>
      </c>
      <c r="BI41" s="27" t="s">
        <v>714</v>
      </c>
      <c r="BJ41" s="27" t="s">
        <v>714</v>
      </c>
      <c r="BK41" s="27" t="s">
        <v>714</v>
      </c>
      <c r="BL41" s="27" t="s">
        <v>714</v>
      </c>
      <c r="BM41" s="27" t="s">
        <v>714</v>
      </c>
      <c r="BN41" s="27" t="s">
        <v>714</v>
      </c>
      <c r="BO41" s="27" t="s">
        <v>714</v>
      </c>
      <c r="BP41" s="27" t="s">
        <v>714</v>
      </c>
      <c r="BQ41" s="27" t="s">
        <v>714</v>
      </c>
      <c r="BR41" s="27" t="s">
        <v>714</v>
      </c>
      <c r="BS41" s="27" t="s">
        <v>714</v>
      </c>
      <c r="BT41" s="27" t="s">
        <v>714</v>
      </c>
      <c r="BU41" s="27" t="s">
        <v>714</v>
      </c>
      <c r="BV41" s="27" t="s">
        <v>714</v>
      </c>
      <c r="BW41" s="27" t="s">
        <v>714</v>
      </c>
      <c r="BX41" s="27" t="s">
        <v>714</v>
      </c>
      <c r="BY41" s="27" t="s">
        <v>714</v>
      </c>
      <c r="BZ41" s="27" t="s">
        <v>714</v>
      </c>
      <c r="CA41" s="27" t="s">
        <v>714</v>
      </c>
      <c r="CB41" s="27" t="s">
        <v>714</v>
      </c>
      <c r="CC41" s="27" t="s">
        <v>714</v>
      </c>
      <c r="CD41" s="27" t="s">
        <v>714</v>
      </c>
      <c r="CE41" s="27" t="s">
        <v>714</v>
      </c>
      <c r="CF41" s="27" t="s">
        <v>714</v>
      </c>
      <c r="CG41" s="27" t="s">
        <v>714</v>
      </c>
      <c r="CH41" s="27" t="s">
        <v>714</v>
      </c>
      <c r="CI41" s="27" t="s">
        <v>714</v>
      </c>
      <c r="CJ41" s="27" t="s">
        <v>714</v>
      </c>
      <c r="CK41" s="27" t="s">
        <v>714</v>
      </c>
      <c r="CL41" s="27" t="s">
        <v>714</v>
      </c>
      <c r="CM41" s="27" t="s">
        <v>714</v>
      </c>
      <c r="CN41" s="27" t="s">
        <v>714</v>
      </c>
      <c r="CO41" s="27" t="s">
        <v>714</v>
      </c>
      <c r="CP41" s="27" t="s">
        <v>714</v>
      </c>
      <c r="CQ41" s="27" t="s">
        <v>714</v>
      </c>
      <c r="CR41" s="27" t="s">
        <v>714</v>
      </c>
      <c r="CS41" s="27" t="s">
        <v>714</v>
      </c>
      <c r="CT41" s="27" t="s">
        <v>714</v>
      </c>
      <c r="CU41" s="27" t="s">
        <v>714</v>
      </c>
      <c r="CV41" s="27" t="s">
        <v>714</v>
      </c>
      <c r="CW41" s="27" t="s">
        <v>714</v>
      </c>
      <c r="CX41" s="27" t="s">
        <v>714</v>
      </c>
      <c r="CY41" s="27" t="s">
        <v>714</v>
      </c>
      <c r="CZ41" s="27" t="s">
        <v>714</v>
      </c>
      <c r="DA41" s="27" t="s">
        <v>714</v>
      </c>
      <c r="DB41" s="27" t="s">
        <v>714</v>
      </c>
      <c r="DC41" s="27" t="s">
        <v>714</v>
      </c>
      <c r="DD41" s="27" t="s">
        <v>714</v>
      </c>
      <c r="DE41" s="27" t="s">
        <v>714</v>
      </c>
      <c r="DF41" s="27" t="s">
        <v>714</v>
      </c>
      <c r="DG41" s="27" t="s">
        <v>714</v>
      </c>
      <c r="DH41" s="27" t="s">
        <v>714</v>
      </c>
      <c r="DI41" s="27" t="s">
        <v>714</v>
      </c>
      <c r="DJ41" s="27" t="s">
        <v>714</v>
      </c>
      <c r="DK41" s="27" t="s">
        <v>714</v>
      </c>
      <c r="DL41" s="27" t="s">
        <v>714</v>
      </c>
      <c r="DM41" s="27" t="s">
        <v>714</v>
      </c>
      <c r="DN41" s="27" t="s">
        <v>714</v>
      </c>
      <c r="DO41" s="27" t="s">
        <v>714</v>
      </c>
      <c r="DP41" s="27" t="s">
        <v>714</v>
      </c>
      <c r="DQ41" s="27" t="s">
        <v>714</v>
      </c>
      <c r="DR41" s="27" t="s">
        <v>714</v>
      </c>
      <c r="DS41" s="27" t="s">
        <v>714</v>
      </c>
      <c r="DT41" s="27" t="s">
        <v>714</v>
      </c>
      <c r="DU41" s="27" t="s">
        <v>714</v>
      </c>
      <c r="DV41" s="27" t="s">
        <v>714</v>
      </c>
      <c r="DW41" s="27" t="s">
        <v>714</v>
      </c>
      <c r="DX41" s="27" t="s">
        <v>714</v>
      </c>
      <c r="DY41" s="27" t="s">
        <v>714</v>
      </c>
      <c r="DZ41" s="27" t="s">
        <v>714</v>
      </c>
      <c r="EA41" s="27" t="s">
        <v>714</v>
      </c>
      <c r="EB41" s="27" t="s">
        <v>714</v>
      </c>
      <c r="EC41" s="27" t="s">
        <v>714</v>
      </c>
      <c r="ED41" s="27" t="s">
        <v>714</v>
      </c>
      <c r="EE41" s="27" t="s">
        <v>714</v>
      </c>
      <c r="EF41" s="27" t="s">
        <v>714</v>
      </c>
      <c r="EG41" s="27" t="s">
        <v>714</v>
      </c>
      <c r="EH41" s="27" t="s">
        <v>714</v>
      </c>
      <c r="EI41" s="27" t="s">
        <v>714</v>
      </c>
      <c r="EJ41" s="27" t="s">
        <v>714</v>
      </c>
      <c r="EK41" s="27" t="s">
        <v>714</v>
      </c>
      <c r="EL41" s="27" t="s">
        <v>714</v>
      </c>
      <c r="EM41" s="27" t="s">
        <v>714</v>
      </c>
      <c r="EN41" s="27" t="s">
        <v>714</v>
      </c>
      <c r="EO41" s="27" t="s">
        <v>714</v>
      </c>
      <c r="EP41" s="27" t="s">
        <v>714</v>
      </c>
      <c r="EQ41" s="27" t="s">
        <v>714</v>
      </c>
      <c r="ER41" s="27" t="s">
        <v>714</v>
      </c>
      <c r="ES41" s="27" t="s">
        <v>714</v>
      </c>
      <c r="ET41" s="27" t="s">
        <v>714</v>
      </c>
      <c r="EU41" s="27" t="s">
        <v>714</v>
      </c>
      <c r="EV41" s="27" t="s">
        <v>714</v>
      </c>
      <c r="EW41" s="27" t="s">
        <v>714</v>
      </c>
      <c r="EX41" s="27" t="s">
        <v>714</v>
      </c>
      <c r="EY41" s="27" t="s">
        <v>714</v>
      </c>
      <c r="EZ41" s="27" t="s">
        <v>714</v>
      </c>
      <c r="FA41" s="27" t="s">
        <v>714</v>
      </c>
      <c r="FB41" s="27" t="s">
        <v>714</v>
      </c>
      <c r="FC41" s="27" t="s">
        <v>714</v>
      </c>
      <c r="FD41" s="27" t="s">
        <v>714</v>
      </c>
      <c r="FE41" s="27" t="s">
        <v>714</v>
      </c>
      <c r="FF41" s="27" t="s">
        <v>714</v>
      </c>
      <c r="FG41" s="27" t="s">
        <v>714</v>
      </c>
      <c r="FH41" s="27" t="s">
        <v>714</v>
      </c>
      <c r="FI41" s="27" t="s">
        <v>714</v>
      </c>
      <c r="FJ41" s="27" t="s">
        <v>714</v>
      </c>
      <c r="FK41" s="27" t="s">
        <v>714</v>
      </c>
      <c r="FL41" s="27" t="s">
        <v>714</v>
      </c>
      <c r="FM41" s="27" t="s">
        <v>714</v>
      </c>
      <c r="FN41" s="27" t="s">
        <v>714</v>
      </c>
      <c r="FO41" s="27" t="s">
        <v>714</v>
      </c>
      <c r="FP41" s="27" t="s">
        <v>714</v>
      </c>
      <c r="FQ41" s="27" t="s">
        <v>714</v>
      </c>
      <c r="FR41" s="27" t="s">
        <v>714</v>
      </c>
      <c r="FS41" s="27" t="s">
        <v>714</v>
      </c>
      <c r="FT41" s="27" t="s">
        <v>714</v>
      </c>
    </row>
    <row r="42" spans="1:176" s="76" customFormat="1" x14ac:dyDescent="0.15">
      <c r="A42" s="136">
        <v>272078</v>
      </c>
      <c r="B42" s="154" t="s">
        <v>421</v>
      </c>
      <c r="C42" s="75">
        <v>83.434102561934324</v>
      </c>
      <c r="D42" s="55">
        <v>1241.3641475768877</v>
      </c>
      <c r="E42" s="75">
        <v>373.19848578378731</v>
      </c>
      <c r="F42" s="107">
        <v>399862</v>
      </c>
      <c r="G42" s="75">
        <v>336.80442564269441</v>
      </c>
      <c r="H42" s="111">
        <v>61.82883176049463</v>
      </c>
      <c r="I42" s="111">
        <v>152.61958997722095</v>
      </c>
      <c r="J42" s="83">
        <v>41.4</v>
      </c>
      <c r="K42" s="110">
        <v>5.9</v>
      </c>
      <c r="L42" s="75">
        <v>144.29208554818288</v>
      </c>
      <c r="M42" s="75">
        <v>11.954210446300864</v>
      </c>
      <c r="N42" s="106">
        <v>83.739637580379394</v>
      </c>
      <c r="O42" s="106">
        <v>14.603728876972003</v>
      </c>
      <c r="P42" s="105">
        <v>16.035446777086189</v>
      </c>
      <c r="Q42" s="105">
        <v>1.8604651162790697</v>
      </c>
      <c r="R42" s="105">
        <v>3.3166458072590741</v>
      </c>
      <c r="S42" s="107">
        <v>10432</v>
      </c>
      <c r="T42" s="83">
        <v>70.588235294117652</v>
      </c>
      <c r="U42" s="82">
        <v>98</v>
      </c>
      <c r="V42" s="82">
        <v>0</v>
      </c>
      <c r="W42" s="75">
        <v>19.876855067887593</v>
      </c>
      <c r="X42" s="79">
        <v>55.754549107399122</v>
      </c>
      <c r="Y42" s="75">
        <v>129.41176470588235</v>
      </c>
      <c r="Z42" s="75">
        <v>125.49019607843137</v>
      </c>
      <c r="AA42" s="75">
        <v>3.5443853713549216</v>
      </c>
      <c r="AB42" s="106">
        <v>53.562626649871298</v>
      </c>
      <c r="AC42" s="106">
        <v>14.486006900706501</v>
      </c>
      <c r="AD42" s="106">
        <v>8.5437318582616797</v>
      </c>
      <c r="AE42" s="106">
        <v>78.039617486338798</v>
      </c>
      <c r="AF42" s="83">
        <v>97.3</v>
      </c>
      <c r="AG42" s="83">
        <v>95.5</v>
      </c>
      <c r="AH42" s="109">
        <v>412</v>
      </c>
      <c r="AI42" s="83">
        <v>31.1</v>
      </c>
      <c r="AJ42" s="84">
        <v>5.0696397142921394E-2</v>
      </c>
      <c r="AK42" s="84">
        <v>0.12167135314301135</v>
      </c>
      <c r="AL42" s="75">
        <v>0.20576653672368936</v>
      </c>
      <c r="AM42" s="108">
        <v>93750.833684983023</v>
      </c>
      <c r="AN42" s="107">
        <v>220118.34677419355</v>
      </c>
      <c r="AO42" s="107">
        <v>259647.15022935779</v>
      </c>
      <c r="AP42" s="75">
        <v>14.766201804757998</v>
      </c>
      <c r="AQ42" s="75">
        <v>2.2787348464132711</v>
      </c>
      <c r="AR42" s="75">
        <v>17.64</v>
      </c>
      <c r="AS42" s="75">
        <v>7.9657018189198112</v>
      </c>
      <c r="AT42" s="75">
        <v>331.19956253470548</v>
      </c>
      <c r="AU42" s="75">
        <v>1.1274878724585717</v>
      </c>
      <c r="AV42" s="75">
        <v>2.1140397608598223</v>
      </c>
      <c r="AW42" s="82">
        <v>17586</v>
      </c>
      <c r="AX42" s="82">
        <v>2877.7090909090907</v>
      </c>
      <c r="AY42" s="75">
        <v>0.63181571199312581</v>
      </c>
      <c r="AZ42" s="106">
        <v>713.4</v>
      </c>
      <c r="BA42" s="75">
        <v>1.739860360626996</v>
      </c>
      <c r="BB42" s="75">
        <v>55.06546372375275</v>
      </c>
      <c r="BC42" s="75">
        <v>455.26522742839745</v>
      </c>
      <c r="BD42" s="75">
        <v>8.9028951069845057</v>
      </c>
      <c r="BE42" s="106">
        <v>1.1814617904516405</v>
      </c>
      <c r="BF42" s="75">
        <v>4.0814134579238495</v>
      </c>
      <c r="BG42" s="75">
        <v>24.286987522281642</v>
      </c>
      <c r="BH42" s="75">
        <v>30.508474576271187</v>
      </c>
      <c r="BI42" s="88">
        <v>100</v>
      </c>
      <c r="BJ42" s="106">
        <v>2.5623885918003566</v>
      </c>
      <c r="BK42" s="55">
        <v>2.1379135413269559</v>
      </c>
      <c r="BL42" s="83">
        <v>110</v>
      </c>
      <c r="BM42" s="83">
        <v>104.3</v>
      </c>
      <c r="BN42" s="75">
        <v>0.14494329093742075</v>
      </c>
      <c r="BO42" s="75">
        <v>6.7796610169491522</v>
      </c>
      <c r="BP42" s="82">
        <v>27</v>
      </c>
      <c r="BQ42" s="75" t="s">
        <v>11</v>
      </c>
      <c r="BR42" s="75" t="s">
        <v>11</v>
      </c>
      <c r="BS42" s="75" t="s">
        <v>11</v>
      </c>
      <c r="BT42" s="75" t="s">
        <v>11</v>
      </c>
      <c r="BU42" s="75" t="s">
        <v>11</v>
      </c>
      <c r="BV42" s="106">
        <v>450.37503065357657</v>
      </c>
      <c r="BW42" s="106">
        <v>613.28293462543445</v>
      </c>
      <c r="BX42" s="75">
        <v>0.84561590434392886</v>
      </c>
      <c r="BY42" s="84">
        <v>4.1979192211313777E-2</v>
      </c>
      <c r="BZ42" s="75">
        <v>0.84561590434392886</v>
      </c>
      <c r="CA42" s="84">
        <v>9.5675802137153265E-2</v>
      </c>
      <c r="CB42" s="75">
        <v>0.28187196811464293</v>
      </c>
      <c r="CC42" s="84">
        <v>6.9675931798258595E-2</v>
      </c>
      <c r="CD42" s="75">
        <v>1.1274878724585717</v>
      </c>
      <c r="CE42" s="75">
        <v>11.198773293194765</v>
      </c>
      <c r="CF42" s="83">
        <v>22.2</v>
      </c>
      <c r="CG42" s="105">
        <v>2.5316455696202533</v>
      </c>
      <c r="CH42" s="105">
        <v>31.041105930222272</v>
      </c>
      <c r="CI42" s="105">
        <v>14.935064935064934</v>
      </c>
      <c r="CJ42" s="75">
        <v>285.22342581552607</v>
      </c>
      <c r="CK42" s="56">
        <v>253.8708068021343</v>
      </c>
      <c r="CL42" s="75">
        <v>13.1</v>
      </c>
      <c r="CM42" s="75">
        <v>792.13745559889048</v>
      </c>
      <c r="CN42" s="88">
        <v>100</v>
      </c>
      <c r="CO42" s="88" t="s">
        <v>721</v>
      </c>
      <c r="CP42" s="83">
        <v>99.99</v>
      </c>
      <c r="CQ42" s="83">
        <v>95.55</v>
      </c>
      <c r="CR42" s="75">
        <v>99.6</v>
      </c>
      <c r="CS42" s="87">
        <v>46.9</v>
      </c>
      <c r="CT42" s="75">
        <v>9.9207703097160618</v>
      </c>
      <c r="CU42" s="75">
        <v>59</v>
      </c>
      <c r="CV42" s="87">
        <v>0</v>
      </c>
      <c r="CW42" s="75">
        <v>65.118339537631016</v>
      </c>
      <c r="CX42" s="86">
        <v>27.285206513497439</v>
      </c>
      <c r="CY42" s="75">
        <v>1.02</v>
      </c>
      <c r="CZ42" s="75">
        <v>29.283852647138914</v>
      </c>
      <c r="DA42" s="75">
        <v>55.306197672581746</v>
      </c>
      <c r="DB42" s="75">
        <v>4.6550892426435118</v>
      </c>
      <c r="DC42" s="75">
        <v>0.67033100225215703</v>
      </c>
      <c r="DD42" s="75">
        <v>0.78383520637256143</v>
      </c>
      <c r="DE42" s="75">
        <v>0.6623991250694109</v>
      </c>
      <c r="DF42" s="75">
        <v>3.7996341301853871</v>
      </c>
      <c r="DG42" s="78">
        <v>756.68446601941753</v>
      </c>
      <c r="DH42" s="78">
        <v>1801.8075117370893</v>
      </c>
      <c r="DI42" s="75" t="s">
        <v>11</v>
      </c>
      <c r="DJ42" s="75" t="s">
        <v>11</v>
      </c>
      <c r="DK42" s="75">
        <v>6.5757575757575761</v>
      </c>
      <c r="DL42" s="75">
        <v>36.85778108711839</v>
      </c>
      <c r="DM42" s="85">
        <v>6</v>
      </c>
      <c r="DN42" s="85">
        <v>0</v>
      </c>
      <c r="DO42" s="75">
        <v>2.645827872063951</v>
      </c>
      <c r="DP42" s="75">
        <v>0.79487895008329312</v>
      </c>
      <c r="DQ42" s="75">
        <v>100</v>
      </c>
      <c r="DR42" s="75">
        <v>100</v>
      </c>
      <c r="DS42" s="75">
        <v>10275.575757575758</v>
      </c>
      <c r="DT42" s="81">
        <v>31.342007788014055</v>
      </c>
      <c r="DU42" s="81">
        <v>5.2</v>
      </c>
      <c r="DV42" s="75">
        <v>54.932502596054</v>
      </c>
      <c r="DW42" s="84">
        <v>5.0043912177498415E-2</v>
      </c>
      <c r="DX42" s="75">
        <v>58.18181818181818</v>
      </c>
      <c r="DY42" s="83">
        <v>2.8074448024218439</v>
      </c>
      <c r="DZ42" s="75">
        <v>0.6890898062853027</v>
      </c>
      <c r="EA42" s="75">
        <v>3863.4993678924584</v>
      </c>
      <c r="EB42" s="82">
        <v>1100</v>
      </c>
      <c r="EC42" s="81">
        <v>5.2120391300218438</v>
      </c>
      <c r="ED42" s="81">
        <v>75.839079523654391</v>
      </c>
      <c r="EE42" s="75">
        <v>89.265822383899803</v>
      </c>
      <c r="EF42" s="75">
        <v>12.423648061678792</v>
      </c>
      <c r="EG42" s="75">
        <v>47.674075360305608</v>
      </c>
      <c r="EH42" s="75">
        <v>244.99917863957441</v>
      </c>
      <c r="EI42" s="75">
        <v>79.099999999999994</v>
      </c>
      <c r="EJ42" s="75">
        <v>54.5</v>
      </c>
      <c r="EK42" s="75">
        <v>57.5</v>
      </c>
      <c r="EL42" s="75">
        <v>68.7</v>
      </c>
      <c r="EM42" s="75">
        <v>30.6</v>
      </c>
      <c r="EN42" s="80">
        <v>63.3</v>
      </c>
      <c r="EO42" s="79">
        <v>-0.34952124046215727</v>
      </c>
      <c r="EP42" s="55">
        <v>0.87937321823954251</v>
      </c>
      <c r="EQ42" s="78">
        <v>0.79</v>
      </c>
      <c r="ER42" s="75">
        <v>93.3</v>
      </c>
      <c r="ES42" s="75">
        <v>0.1</v>
      </c>
      <c r="ET42" s="75">
        <v>1</v>
      </c>
      <c r="EU42" s="75">
        <v>145.93611371842681</v>
      </c>
      <c r="EV42" s="77">
        <v>50.4</v>
      </c>
      <c r="EW42" s="75">
        <v>52.1</v>
      </c>
      <c r="EX42" s="75" t="s">
        <v>9</v>
      </c>
      <c r="EY42" s="75" t="s">
        <v>9</v>
      </c>
      <c r="EZ42" s="75" t="s">
        <v>9</v>
      </c>
      <c r="FA42" s="75">
        <v>7.2525657395897634</v>
      </c>
      <c r="FB42" s="75">
        <v>28.5</v>
      </c>
      <c r="FC42" s="75">
        <v>15.106382978723405</v>
      </c>
      <c r="FD42" s="75">
        <v>66.863439590712318</v>
      </c>
      <c r="FE42" s="75">
        <v>81.620424645043627</v>
      </c>
      <c r="FF42" s="75">
        <v>72.298494242692641</v>
      </c>
      <c r="FG42" s="75">
        <v>68.246705710102489</v>
      </c>
      <c r="FH42" s="75">
        <v>71.227233304423237</v>
      </c>
      <c r="FI42" s="75">
        <v>73.298951921477297</v>
      </c>
      <c r="FJ42" s="75">
        <v>70.317950762483804</v>
      </c>
      <c r="FK42" s="75">
        <v>61.867489802667841</v>
      </c>
      <c r="FL42" s="75">
        <v>43.664259927797829</v>
      </c>
      <c r="FM42" s="75">
        <v>24.164298281228856</v>
      </c>
      <c r="FN42" s="75">
        <v>12.360902255639097</v>
      </c>
      <c r="FO42" s="75">
        <v>5.999798326106685</v>
      </c>
      <c r="FP42" s="75">
        <v>3.247650635710337</v>
      </c>
      <c r="FQ42" s="75">
        <v>1.6064257028112447</v>
      </c>
      <c r="FR42" s="75">
        <v>1.42</v>
      </c>
      <c r="FS42" s="75">
        <v>8.2306614689475754</v>
      </c>
      <c r="FT42" s="75">
        <v>1.1140819964349375</v>
      </c>
    </row>
    <row r="43" spans="1:176" s="76" customFormat="1" x14ac:dyDescent="0.15">
      <c r="A43" s="136">
        <v>272108</v>
      </c>
      <c r="B43" s="154" t="s">
        <v>420</v>
      </c>
      <c r="C43" s="75">
        <v>74.579134141191645</v>
      </c>
      <c r="D43" s="55">
        <v>1384.8999478933863</v>
      </c>
      <c r="E43" s="75">
        <v>281.02998229362942</v>
      </c>
      <c r="F43" s="107">
        <v>374352</v>
      </c>
      <c r="G43" s="75">
        <v>326.94575471698113</v>
      </c>
      <c r="H43" s="111">
        <v>73.113207547169807</v>
      </c>
      <c r="I43" s="111">
        <v>159.78773584905662</v>
      </c>
      <c r="J43" s="83">
        <v>32.200000000000003</v>
      </c>
      <c r="K43" s="110">
        <v>4.0199999999999996</v>
      </c>
      <c r="L43" s="75">
        <v>129.43490430441031</v>
      </c>
      <c r="M43" s="75">
        <v>24.406157803162113</v>
      </c>
      <c r="N43" s="106">
        <v>81.463234737877301</v>
      </c>
      <c r="O43" s="106">
        <v>18.420649900525429</v>
      </c>
      <c r="P43" s="105">
        <v>14.96861419604056</v>
      </c>
      <c r="Q43" s="105">
        <v>3.1088082901554404</v>
      </c>
      <c r="R43" s="105">
        <v>2.2248243559718972</v>
      </c>
      <c r="S43" s="107">
        <v>11116</v>
      </c>
      <c r="T43" s="83">
        <v>114.75409836065573</v>
      </c>
      <c r="U43" s="82">
        <v>163</v>
      </c>
      <c r="V43" s="82">
        <v>0</v>
      </c>
      <c r="W43" s="75">
        <v>9.8878923766816147</v>
      </c>
      <c r="X43" s="79">
        <v>67.237774718270359</v>
      </c>
      <c r="Y43" s="75">
        <v>95.081967213114751</v>
      </c>
      <c r="Z43" s="75">
        <v>101.63934426229508</v>
      </c>
      <c r="AA43" s="75">
        <v>2.0521707406056184</v>
      </c>
      <c r="AB43" s="106">
        <v>34.243482806967513</v>
      </c>
      <c r="AC43" s="106">
        <v>6.2973788645707085</v>
      </c>
      <c r="AD43" s="106">
        <v>2.4476604643425772</v>
      </c>
      <c r="AE43" s="106">
        <v>74.216144096064042</v>
      </c>
      <c r="AF43" s="83">
        <v>95.7</v>
      </c>
      <c r="AG43" s="83">
        <v>86.3</v>
      </c>
      <c r="AH43" s="109">
        <v>368</v>
      </c>
      <c r="AI43" s="83">
        <v>59.5</v>
      </c>
      <c r="AJ43" s="84">
        <v>1.8912171873817989E-2</v>
      </c>
      <c r="AK43" s="84">
        <v>0.12292911717981693</v>
      </c>
      <c r="AL43" s="75">
        <v>0.20990815900666521</v>
      </c>
      <c r="AM43" s="108">
        <v>104948.55468263845</v>
      </c>
      <c r="AN43" s="107">
        <v>233535.69901547115</v>
      </c>
      <c r="AO43" s="107">
        <v>269444.99593908631</v>
      </c>
      <c r="AP43" s="75">
        <v>12.135417651172901</v>
      </c>
      <c r="AQ43" s="75">
        <v>1.2853713399996221</v>
      </c>
      <c r="AR43" s="75">
        <v>19.489999999999998</v>
      </c>
      <c r="AS43" s="75">
        <v>7.7591933599875542</v>
      </c>
      <c r="AT43" s="75">
        <v>395.36819125843647</v>
      </c>
      <c r="AU43" s="75">
        <v>1.9756062024156724</v>
      </c>
      <c r="AV43" s="75">
        <v>2.370727442898807</v>
      </c>
      <c r="AW43" s="82">
        <v>16060.272727272728</v>
      </c>
      <c r="AX43" s="82">
        <v>4108.4418604651164</v>
      </c>
      <c r="AY43" s="75">
        <v>1.1320989680917906</v>
      </c>
      <c r="AZ43" s="106">
        <v>543.5</v>
      </c>
      <c r="BA43" s="75">
        <v>2.1038329229834618</v>
      </c>
      <c r="BB43" s="75">
        <v>44.558099233856254</v>
      </c>
      <c r="BC43" s="75">
        <v>314.79605570221685</v>
      </c>
      <c r="BD43" s="75">
        <v>8.984982923353888</v>
      </c>
      <c r="BE43" s="106">
        <v>2.9186428310835462</v>
      </c>
      <c r="BF43" s="75">
        <v>3.6026997446187519</v>
      </c>
      <c r="BG43" s="75">
        <v>35.68118628359592</v>
      </c>
      <c r="BH43" s="75">
        <v>29.6875</v>
      </c>
      <c r="BI43" s="88">
        <v>100</v>
      </c>
      <c r="BJ43" s="106">
        <v>3.7071362372567194</v>
      </c>
      <c r="BK43" s="55">
        <v>1.5587749862461029</v>
      </c>
      <c r="BL43" s="83">
        <v>79.900000000000006</v>
      </c>
      <c r="BM43" s="83">
        <v>97.3</v>
      </c>
      <c r="BN43" s="75">
        <v>0.61128430833180514</v>
      </c>
      <c r="BO43" s="75">
        <v>34.328358208955223</v>
      </c>
      <c r="BP43" s="82">
        <v>19</v>
      </c>
      <c r="BQ43" s="75">
        <v>0</v>
      </c>
      <c r="BR43" s="75">
        <v>44.451139554352636</v>
      </c>
      <c r="BS43" s="75" t="s">
        <v>11</v>
      </c>
      <c r="BT43" s="75" t="s">
        <v>11</v>
      </c>
      <c r="BU43" s="75" t="s">
        <v>11</v>
      </c>
      <c r="BV43" s="106">
        <v>341.06124626178263</v>
      </c>
      <c r="BW43" s="106">
        <v>1151.9290559812712</v>
      </c>
      <c r="BX43" s="75">
        <v>0.98780310120783621</v>
      </c>
      <c r="BY43" s="84">
        <v>4.4214066810062749E-2</v>
      </c>
      <c r="BZ43" s="75">
        <v>0.98780310120783621</v>
      </c>
      <c r="CA43" s="84">
        <v>9.1811359241762341E-2</v>
      </c>
      <c r="CB43" s="75">
        <v>0.24695077530195905</v>
      </c>
      <c r="CC43" s="84">
        <v>6.287860640738481E-2</v>
      </c>
      <c r="CD43" s="75">
        <v>0.4939015506039181</v>
      </c>
      <c r="CE43" s="75">
        <v>6.8948656464306968</v>
      </c>
      <c r="CF43" s="83">
        <v>37.6</v>
      </c>
      <c r="CG43" s="105">
        <v>3.0120481927710845</v>
      </c>
      <c r="CH43" s="105">
        <v>11.287026711875153</v>
      </c>
      <c r="CI43" s="105">
        <v>7.9079079079079069</v>
      </c>
      <c r="CJ43" s="75">
        <v>267.34643983414787</v>
      </c>
      <c r="CK43" s="56">
        <v>230.19763470547417</v>
      </c>
      <c r="CL43" s="75">
        <v>21.2</v>
      </c>
      <c r="CM43" s="75">
        <v>682.3072658296885</v>
      </c>
      <c r="CN43" s="88">
        <v>67</v>
      </c>
      <c r="CO43" s="88" t="s">
        <v>721</v>
      </c>
      <c r="CP43" s="83">
        <v>100</v>
      </c>
      <c r="CQ43" s="83">
        <v>93</v>
      </c>
      <c r="CR43" s="75">
        <v>95</v>
      </c>
      <c r="CS43" s="87">
        <v>32.6</v>
      </c>
      <c r="CT43" s="75">
        <v>8.7267848955355678</v>
      </c>
      <c r="CU43" s="75">
        <v>7.333333333333333</v>
      </c>
      <c r="CV43" s="87">
        <v>0</v>
      </c>
      <c r="CW43" s="75">
        <v>68.062570103374057</v>
      </c>
      <c r="CX43" s="86">
        <v>25.890319282657391</v>
      </c>
      <c r="CY43" s="75">
        <v>0.6</v>
      </c>
      <c r="CZ43" s="75">
        <v>32.6</v>
      </c>
      <c r="DA43" s="75">
        <v>56.15187516034117</v>
      </c>
      <c r="DB43" s="75">
        <v>4.7295391731062102</v>
      </c>
      <c r="DC43" s="75">
        <v>0.40007013402018576</v>
      </c>
      <c r="DD43" s="75">
        <v>0.64890761324545176</v>
      </c>
      <c r="DE43" s="75">
        <v>0.59515136847772132</v>
      </c>
      <c r="DF43" s="75">
        <v>3.632645904691818</v>
      </c>
      <c r="DG43" s="78" t="s">
        <v>11</v>
      </c>
      <c r="DH43" s="78">
        <v>2480.181818181818</v>
      </c>
      <c r="DI43" s="75" t="s">
        <v>11</v>
      </c>
      <c r="DJ43" s="75" t="s">
        <v>11</v>
      </c>
      <c r="DK43" s="75">
        <v>5.8705391626757297</v>
      </c>
      <c r="DL43" s="75">
        <v>37.58169934640523</v>
      </c>
      <c r="DM43" s="85">
        <v>7</v>
      </c>
      <c r="DN43" s="85">
        <v>0</v>
      </c>
      <c r="DO43" s="75" t="s">
        <v>11</v>
      </c>
      <c r="DP43" s="75">
        <v>1.0594188260454043</v>
      </c>
      <c r="DQ43" s="75">
        <v>100</v>
      </c>
      <c r="DR43" s="75">
        <v>99.417216182498663</v>
      </c>
      <c r="DS43" s="75">
        <v>9581.5486400392056</v>
      </c>
      <c r="DT43" s="81">
        <v>62.668918918918912</v>
      </c>
      <c r="DU43" s="81">
        <v>5.3</v>
      </c>
      <c r="DV43" s="75" t="s">
        <v>11</v>
      </c>
      <c r="DW43" s="84">
        <v>0.24795992442223752</v>
      </c>
      <c r="DX43" s="75">
        <v>65.760869565217391</v>
      </c>
      <c r="DY43" s="83">
        <v>0</v>
      </c>
      <c r="DZ43" s="75">
        <v>0.78730124587491435</v>
      </c>
      <c r="EA43" s="75">
        <v>4328.7426311833806</v>
      </c>
      <c r="EB43" s="82">
        <v>3969</v>
      </c>
      <c r="EC43" s="81">
        <v>7.6136609336609329</v>
      </c>
      <c r="ED43" s="81">
        <v>83.361806324823931</v>
      </c>
      <c r="EE43" s="75">
        <v>97.568621665729268</v>
      </c>
      <c r="EF43" s="75">
        <v>22.326030461051712</v>
      </c>
      <c r="EG43" s="75">
        <v>61.56244095975817</v>
      </c>
      <c r="EH43" s="75" t="s">
        <v>11</v>
      </c>
      <c r="EI43" s="75">
        <v>69.099999999999994</v>
      </c>
      <c r="EJ43" s="75">
        <v>60.9</v>
      </c>
      <c r="EK43" s="75">
        <v>45.4</v>
      </c>
      <c r="EL43" s="75">
        <v>71.900000000000006</v>
      </c>
      <c r="EM43" s="75">
        <v>21.3</v>
      </c>
      <c r="EN43" s="80">
        <v>71</v>
      </c>
      <c r="EO43" s="79">
        <v>-2.5337149545980999</v>
      </c>
      <c r="EP43" s="55">
        <v>0.88847265385300578</v>
      </c>
      <c r="EQ43" s="78">
        <v>0.79300000000000004</v>
      </c>
      <c r="ER43" s="75">
        <v>89.9</v>
      </c>
      <c r="ES43" s="75">
        <v>0.4</v>
      </c>
      <c r="ET43" s="75">
        <v>2.5</v>
      </c>
      <c r="EU43" s="75">
        <v>245.10699636241509</v>
      </c>
      <c r="EV43" s="77">
        <v>48.5</v>
      </c>
      <c r="EW43" s="75">
        <v>55.1</v>
      </c>
      <c r="EX43" s="75" t="s">
        <v>9</v>
      </c>
      <c r="EY43" s="75" t="s">
        <v>9</v>
      </c>
      <c r="EZ43" s="75" t="s">
        <v>9</v>
      </c>
      <c r="FA43" s="75">
        <v>7.0529141426239503</v>
      </c>
      <c r="FB43" s="75">
        <v>35.4</v>
      </c>
      <c r="FC43" s="75">
        <v>15.154671388397043</v>
      </c>
      <c r="FD43" s="75">
        <v>64.012566352507847</v>
      </c>
      <c r="FE43" s="75">
        <v>81.42628402512625</v>
      </c>
      <c r="FF43" s="75">
        <v>71.070040953481055</v>
      </c>
      <c r="FG43" s="75">
        <v>66.70283806343906</v>
      </c>
      <c r="FH43" s="75">
        <v>69.93743826144221</v>
      </c>
      <c r="FI43" s="75">
        <v>71.972318339100354</v>
      </c>
      <c r="FJ43" s="75">
        <v>71.057482822188703</v>
      </c>
      <c r="FK43" s="75">
        <v>62.25367749097974</v>
      </c>
      <c r="FL43" s="75">
        <v>43.425869432580846</v>
      </c>
      <c r="FM43" s="75">
        <v>24.938773072098442</v>
      </c>
      <c r="FN43" s="75">
        <v>13.248864801523364</v>
      </c>
      <c r="FO43" s="75">
        <v>7.5729360645561767</v>
      </c>
      <c r="FP43" s="75">
        <v>4.4527434645216895</v>
      </c>
      <c r="FQ43" s="75">
        <v>1.9437877593905961</v>
      </c>
      <c r="FR43" s="75">
        <v>1.27</v>
      </c>
      <c r="FS43" s="75">
        <v>9.9323601826447927</v>
      </c>
      <c r="FT43" s="75">
        <v>1.0194624652455977</v>
      </c>
    </row>
    <row r="44" spans="1:176" s="76" customFormat="1" x14ac:dyDescent="0.15">
      <c r="A44" s="136">
        <v>272124</v>
      </c>
      <c r="B44" s="159" t="s">
        <v>708</v>
      </c>
      <c r="C44" s="27" t="s">
        <v>714</v>
      </c>
      <c r="D44" s="27" t="s">
        <v>714</v>
      </c>
      <c r="E44" s="27" t="s">
        <v>714</v>
      </c>
      <c r="F44" s="27" t="s">
        <v>714</v>
      </c>
      <c r="G44" s="27" t="s">
        <v>714</v>
      </c>
      <c r="H44" s="27" t="s">
        <v>714</v>
      </c>
      <c r="I44" s="27" t="s">
        <v>714</v>
      </c>
      <c r="J44" s="27" t="s">
        <v>714</v>
      </c>
      <c r="K44" s="27" t="s">
        <v>714</v>
      </c>
      <c r="L44" s="27" t="s">
        <v>714</v>
      </c>
      <c r="M44" s="27" t="s">
        <v>714</v>
      </c>
      <c r="N44" s="27" t="s">
        <v>714</v>
      </c>
      <c r="O44" s="27" t="s">
        <v>714</v>
      </c>
      <c r="P44" s="27" t="s">
        <v>714</v>
      </c>
      <c r="Q44" s="27" t="s">
        <v>714</v>
      </c>
      <c r="R44" s="27" t="s">
        <v>714</v>
      </c>
      <c r="S44" s="27" t="s">
        <v>714</v>
      </c>
      <c r="T44" s="27" t="s">
        <v>714</v>
      </c>
      <c r="U44" s="27" t="s">
        <v>714</v>
      </c>
      <c r="V44" s="27" t="s">
        <v>714</v>
      </c>
      <c r="W44" s="27" t="s">
        <v>714</v>
      </c>
      <c r="X44" s="27" t="s">
        <v>714</v>
      </c>
      <c r="Y44" s="27" t="s">
        <v>714</v>
      </c>
      <c r="Z44" s="27" t="s">
        <v>714</v>
      </c>
      <c r="AA44" s="27" t="s">
        <v>714</v>
      </c>
      <c r="AB44" s="27" t="s">
        <v>714</v>
      </c>
      <c r="AC44" s="27" t="s">
        <v>714</v>
      </c>
      <c r="AD44" s="27" t="s">
        <v>714</v>
      </c>
      <c r="AE44" s="27" t="s">
        <v>714</v>
      </c>
      <c r="AF44" s="27" t="s">
        <v>714</v>
      </c>
      <c r="AG44" s="27" t="s">
        <v>714</v>
      </c>
      <c r="AH44" s="27" t="s">
        <v>714</v>
      </c>
      <c r="AI44" s="27" t="s">
        <v>714</v>
      </c>
      <c r="AJ44" s="27" t="s">
        <v>714</v>
      </c>
      <c r="AK44" s="27" t="s">
        <v>714</v>
      </c>
      <c r="AL44" s="27" t="s">
        <v>714</v>
      </c>
      <c r="AM44" s="27" t="s">
        <v>714</v>
      </c>
      <c r="AN44" s="27" t="s">
        <v>714</v>
      </c>
      <c r="AO44" s="27" t="s">
        <v>714</v>
      </c>
      <c r="AP44" s="27" t="s">
        <v>714</v>
      </c>
      <c r="AQ44" s="27" t="s">
        <v>714</v>
      </c>
      <c r="AR44" s="27" t="s">
        <v>714</v>
      </c>
      <c r="AS44" s="27" t="s">
        <v>714</v>
      </c>
      <c r="AT44" s="27" t="s">
        <v>714</v>
      </c>
      <c r="AU44" s="27" t="s">
        <v>714</v>
      </c>
      <c r="AV44" s="27" t="s">
        <v>714</v>
      </c>
      <c r="AW44" s="27" t="s">
        <v>714</v>
      </c>
      <c r="AX44" s="27" t="s">
        <v>714</v>
      </c>
      <c r="AY44" s="27" t="s">
        <v>714</v>
      </c>
      <c r="AZ44" s="27" t="s">
        <v>714</v>
      </c>
      <c r="BA44" s="27" t="s">
        <v>714</v>
      </c>
      <c r="BB44" s="27" t="s">
        <v>714</v>
      </c>
      <c r="BC44" s="27" t="s">
        <v>714</v>
      </c>
      <c r="BD44" s="27" t="s">
        <v>714</v>
      </c>
      <c r="BE44" s="27" t="s">
        <v>714</v>
      </c>
      <c r="BF44" s="27" t="s">
        <v>714</v>
      </c>
      <c r="BG44" s="27" t="s">
        <v>714</v>
      </c>
      <c r="BH44" s="27" t="s">
        <v>714</v>
      </c>
      <c r="BI44" s="27" t="s">
        <v>714</v>
      </c>
      <c r="BJ44" s="27" t="s">
        <v>714</v>
      </c>
      <c r="BK44" s="27" t="s">
        <v>714</v>
      </c>
      <c r="BL44" s="27" t="s">
        <v>714</v>
      </c>
      <c r="BM44" s="27" t="s">
        <v>714</v>
      </c>
      <c r="BN44" s="27" t="s">
        <v>714</v>
      </c>
      <c r="BO44" s="27" t="s">
        <v>714</v>
      </c>
      <c r="BP44" s="27" t="s">
        <v>714</v>
      </c>
      <c r="BQ44" s="27" t="s">
        <v>714</v>
      </c>
      <c r="BR44" s="27" t="s">
        <v>714</v>
      </c>
      <c r="BS44" s="27" t="s">
        <v>714</v>
      </c>
      <c r="BT44" s="27" t="s">
        <v>714</v>
      </c>
      <c r="BU44" s="27" t="s">
        <v>714</v>
      </c>
      <c r="BV44" s="27" t="s">
        <v>714</v>
      </c>
      <c r="BW44" s="27" t="s">
        <v>714</v>
      </c>
      <c r="BX44" s="27" t="s">
        <v>714</v>
      </c>
      <c r="BY44" s="27" t="s">
        <v>714</v>
      </c>
      <c r="BZ44" s="27" t="s">
        <v>714</v>
      </c>
      <c r="CA44" s="27" t="s">
        <v>714</v>
      </c>
      <c r="CB44" s="27" t="s">
        <v>714</v>
      </c>
      <c r="CC44" s="27" t="s">
        <v>714</v>
      </c>
      <c r="CD44" s="27" t="s">
        <v>714</v>
      </c>
      <c r="CE44" s="27" t="s">
        <v>714</v>
      </c>
      <c r="CF44" s="27" t="s">
        <v>714</v>
      </c>
      <c r="CG44" s="27" t="s">
        <v>714</v>
      </c>
      <c r="CH44" s="27" t="s">
        <v>714</v>
      </c>
      <c r="CI44" s="27" t="s">
        <v>714</v>
      </c>
      <c r="CJ44" s="27" t="s">
        <v>714</v>
      </c>
      <c r="CK44" s="27" t="s">
        <v>714</v>
      </c>
      <c r="CL44" s="27" t="s">
        <v>714</v>
      </c>
      <c r="CM44" s="27" t="s">
        <v>714</v>
      </c>
      <c r="CN44" s="27" t="s">
        <v>714</v>
      </c>
      <c r="CO44" s="27" t="s">
        <v>714</v>
      </c>
      <c r="CP44" s="27" t="s">
        <v>714</v>
      </c>
      <c r="CQ44" s="27" t="s">
        <v>714</v>
      </c>
      <c r="CR44" s="27" t="s">
        <v>714</v>
      </c>
      <c r="CS44" s="27" t="s">
        <v>714</v>
      </c>
      <c r="CT44" s="27" t="s">
        <v>714</v>
      </c>
      <c r="CU44" s="27" t="s">
        <v>714</v>
      </c>
      <c r="CV44" s="27" t="s">
        <v>714</v>
      </c>
      <c r="CW44" s="27" t="s">
        <v>714</v>
      </c>
      <c r="CX44" s="27" t="s">
        <v>714</v>
      </c>
      <c r="CY44" s="27" t="s">
        <v>714</v>
      </c>
      <c r="CZ44" s="27" t="s">
        <v>714</v>
      </c>
      <c r="DA44" s="27" t="s">
        <v>714</v>
      </c>
      <c r="DB44" s="27" t="s">
        <v>714</v>
      </c>
      <c r="DC44" s="27" t="s">
        <v>714</v>
      </c>
      <c r="DD44" s="27" t="s">
        <v>714</v>
      </c>
      <c r="DE44" s="27" t="s">
        <v>714</v>
      </c>
      <c r="DF44" s="27" t="s">
        <v>714</v>
      </c>
      <c r="DG44" s="27" t="s">
        <v>714</v>
      </c>
      <c r="DH44" s="27" t="s">
        <v>714</v>
      </c>
      <c r="DI44" s="27" t="s">
        <v>714</v>
      </c>
      <c r="DJ44" s="27" t="s">
        <v>714</v>
      </c>
      <c r="DK44" s="27" t="s">
        <v>714</v>
      </c>
      <c r="DL44" s="27" t="s">
        <v>714</v>
      </c>
      <c r="DM44" s="27" t="s">
        <v>714</v>
      </c>
      <c r="DN44" s="27" t="s">
        <v>714</v>
      </c>
      <c r="DO44" s="27" t="s">
        <v>714</v>
      </c>
      <c r="DP44" s="27" t="s">
        <v>714</v>
      </c>
      <c r="DQ44" s="27" t="s">
        <v>714</v>
      </c>
      <c r="DR44" s="27" t="s">
        <v>714</v>
      </c>
      <c r="DS44" s="27" t="s">
        <v>714</v>
      </c>
      <c r="DT44" s="27" t="s">
        <v>714</v>
      </c>
      <c r="DU44" s="27" t="s">
        <v>714</v>
      </c>
      <c r="DV44" s="27" t="s">
        <v>714</v>
      </c>
      <c r="DW44" s="27" t="s">
        <v>714</v>
      </c>
      <c r="DX44" s="27" t="s">
        <v>714</v>
      </c>
      <c r="DY44" s="27" t="s">
        <v>714</v>
      </c>
      <c r="DZ44" s="27" t="s">
        <v>714</v>
      </c>
      <c r="EA44" s="27" t="s">
        <v>714</v>
      </c>
      <c r="EB44" s="27" t="s">
        <v>714</v>
      </c>
      <c r="EC44" s="27" t="s">
        <v>714</v>
      </c>
      <c r="ED44" s="27" t="s">
        <v>714</v>
      </c>
      <c r="EE44" s="27" t="s">
        <v>714</v>
      </c>
      <c r="EF44" s="27" t="s">
        <v>714</v>
      </c>
      <c r="EG44" s="27" t="s">
        <v>714</v>
      </c>
      <c r="EH44" s="27" t="s">
        <v>714</v>
      </c>
      <c r="EI44" s="27" t="s">
        <v>714</v>
      </c>
      <c r="EJ44" s="27" t="s">
        <v>714</v>
      </c>
      <c r="EK44" s="27" t="s">
        <v>714</v>
      </c>
      <c r="EL44" s="27" t="s">
        <v>714</v>
      </c>
      <c r="EM44" s="27" t="s">
        <v>714</v>
      </c>
      <c r="EN44" s="27" t="s">
        <v>714</v>
      </c>
      <c r="EO44" s="27" t="s">
        <v>714</v>
      </c>
      <c r="EP44" s="27" t="s">
        <v>714</v>
      </c>
      <c r="EQ44" s="27" t="s">
        <v>714</v>
      </c>
      <c r="ER44" s="27" t="s">
        <v>714</v>
      </c>
      <c r="ES44" s="27" t="s">
        <v>714</v>
      </c>
      <c r="ET44" s="27" t="s">
        <v>714</v>
      </c>
      <c r="EU44" s="27" t="s">
        <v>714</v>
      </c>
      <c r="EV44" s="27" t="s">
        <v>714</v>
      </c>
      <c r="EW44" s="27" t="s">
        <v>714</v>
      </c>
      <c r="EX44" s="27" t="s">
        <v>714</v>
      </c>
      <c r="EY44" s="27" t="s">
        <v>714</v>
      </c>
      <c r="EZ44" s="27" t="s">
        <v>714</v>
      </c>
      <c r="FA44" s="27" t="s">
        <v>714</v>
      </c>
      <c r="FB44" s="27" t="s">
        <v>714</v>
      </c>
      <c r="FC44" s="27" t="s">
        <v>714</v>
      </c>
      <c r="FD44" s="27" t="s">
        <v>714</v>
      </c>
      <c r="FE44" s="27" t="s">
        <v>714</v>
      </c>
      <c r="FF44" s="27" t="s">
        <v>714</v>
      </c>
      <c r="FG44" s="27" t="s">
        <v>714</v>
      </c>
      <c r="FH44" s="27" t="s">
        <v>714</v>
      </c>
      <c r="FI44" s="27" t="s">
        <v>714</v>
      </c>
      <c r="FJ44" s="27" t="s">
        <v>714</v>
      </c>
      <c r="FK44" s="27" t="s">
        <v>714</v>
      </c>
      <c r="FL44" s="27" t="s">
        <v>714</v>
      </c>
      <c r="FM44" s="27" t="s">
        <v>714</v>
      </c>
      <c r="FN44" s="27" t="s">
        <v>714</v>
      </c>
      <c r="FO44" s="27" t="s">
        <v>714</v>
      </c>
      <c r="FP44" s="27" t="s">
        <v>714</v>
      </c>
      <c r="FQ44" s="27" t="s">
        <v>714</v>
      </c>
      <c r="FR44" s="27" t="s">
        <v>714</v>
      </c>
      <c r="FS44" s="27" t="s">
        <v>714</v>
      </c>
      <c r="FT44" s="27" t="s">
        <v>714</v>
      </c>
    </row>
    <row r="45" spans="1:176" s="76" customFormat="1" x14ac:dyDescent="0.15">
      <c r="A45" s="136">
        <v>272159</v>
      </c>
      <c r="B45" s="154" t="s">
        <v>707</v>
      </c>
      <c r="C45" s="27" t="s">
        <v>714</v>
      </c>
      <c r="D45" s="27" t="s">
        <v>714</v>
      </c>
      <c r="E45" s="27" t="s">
        <v>714</v>
      </c>
      <c r="F45" s="27" t="s">
        <v>714</v>
      </c>
      <c r="G45" s="27" t="s">
        <v>714</v>
      </c>
      <c r="H45" s="27" t="s">
        <v>714</v>
      </c>
      <c r="I45" s="27" t="s">
        <v>714</v>
      </c>
      <c r="J45" s="27" t="s">
        <v>714</v>
      </c>
      <c r="K45" s="27" t="s">
        <v>714</v>
      </c>
      <c r="L45" s="27" t="s">
        <v>714</v>
      </c>
      <c r="M45" s="27" t="s">
        <v>714</v>
      </c>
      <c r="N45" s="27" t="s">
        <v>714</v>
      </c>
      <c r="O45" s="27" t="s">
        <v>714</v>
      </c>
      <c r="P45" s="27" t="s">
        <v>714</v>
      </c>
      <c r="Q45" s="27" t="s">
        <v>714</v>
      </c>
      <c r="R45" s="27" t="s">
        <v>714</v>
      </c>
      <c r="S45" s="27" t="s">
        <v>714</v>
      </c>
      <c r="T45" s="27" t="s">
        <v>714</v>
      </c>
      <c r="U45" s="27" t="s">
        <v>714</v>
      </c>
      <c r="V45" s="27" t="s">
        <v>714</v>
      </c>
      <c r="W45" s="27" t="s">
        <v>714</v>
      </c>
      <c r="X45" s="27" t="s">
        <v>714</v>
      </c>
      <c r="Y45" s="27" t="s">
        <v>714</v>
      </c>
      <c r="Z45" s="27" t="s">
        <v>714</v>
      </c>
      <c r="AA45" s="27" t="s">
        <v>714</v>
      </c>
      <c r="AB45" s="27" t="s">
        <v>714</v>
      </c>
      <c r="AC45" s="27" t="s">
        <v>714</v>
      </c>
      <c r="AD45" s="27" t="s">
        <v>714</v>
      </c>
      <c r="AE45" s="27" t="s">
        <v>714</v>
      </c>
      <c r="AF45" s="27" t="s">
        <v>714</v>
      </c>
      <c r="AG45" s="27" t="s">
        <v>714</v>
      </c>
      <c r="AH45" s="27" t="s">
        <v>714</v>
      </c>
      <c r="AI45" s="27" t="s">
        <v>714</v>
      </c>
      <c r="AJ45" s="27" t="s">
        <v>714</v>
      </c>
      <c r="AK45" s="27" t="s">
        <v>714</v>
      </c>
      <c r="AL45" s="27" t="s">
        <v>714</v>
      </c>
      <c r="AM45" s="27" t="s">
        <v>714</v>
      </c>
      <c r="AN45" s="27" t="s">
        <v>714</v>
      </c>
      <c r="AO45" s="27" t="s">
        <v>714</v>
      </c>
      <c r="AP45" s="27" t="s">
        <v>714</v>
      </c>
      <c r="AQ45" s="27" t="s">
        <v>714</v>
      </c>
      <c r="AR45" s="27" t="s">
        <v>714</v>
      </c>
      <c r="AS45" s="27" t="s">
        <v>714</v>
      </c>
      <c r="AT45" s="27" t="s">
        <v>714</v>
      </c>
      <c r="AU45" s="27" t="s">
        <v>714</v>
      </c>
      <c r="AV45" s="27" t="s">
        <v>714</v>
      </c>
      <c r="AW45" s="27" t="s">
        <v>714</v>
      </c>
      <c r="AX45" s="27" t="s">
        <v>714</v>
      </c>
      <c r="AY45" s="27" t="s">
        <v>714</v>
      </c>
      <c r="AZ45" s="27" t="s">
        <v>714</v>
      </c>
      <c r="BA45" s="27" t="s">
        <v>714</v>
      </c>
      <c r="BB45" s="27" t="s">
        <v>714</v>
      </c>
      <c r="BC45" s="27" t="s">
        <v>714</v>
      </c>
      <c r="BD45" s="27" t="s">
        <v>714</v>
      </c>
      <c r="BE45" s="27" t="s">
        <v>714</v>
      </c>
      <c r="BF45" s="27" t="s">
        <v>714</v>
      </c>
      <c r="BG45" s="27" t="s">
        <v>714</v>
      </c>
      <c r="BH45" s="27" t="s">
        <v>714</v>
      </c>
      <c r="BI45" s="27" t="s">
        <v>714</v>
      </c>
      <c r="BJ45" s="27" t="s">
        <v>714</v>
      </c>
      <c r="BK45" s="27" t="s">
        <v>714</v>
      </c>
      <c r="BL45" s="27" t="s">
        <v>714</v>
      </c>
      <c r="BM45" s="27" t="s">
        <v>714</v>
      </c>
      <c r="BN45" s="27" t="s">
        <v>714</v>
      </c>
      <c r="BO45" s="27" t="s">
        <v>714</v>
      </c>
      <c r="BP45" s="27" t="s">
        <v>714</v>
      </c>
      <c r="BQ45" s="27" t="s">
        <v>714</v>
      </c>
      <c r="BR45" s="27" t="s">
        <v>714</v>
      </c>
      <c r="BS45" s="27" t="s">
        <v>714</v>
      </c>
      <c r="BT45" s="27" t="s">
        <v>714</v>
      </c>
      <c r="BU45" s="27" t="s">
        <v>714</v>
      </c>
      <c r="BV45" s="27" t="s">
        <v>714</v>
      </c>
      <c r="BW45" s="27" t="s">
        <v>714</v>
      </c>
      <c r="BX45" s="27" t="s">
        <v>714</v>
      </c>
      <c r="BY45" s="27" t="s">
        <v>714</v>
      </c>
      <c r="BZ45" s="27" t="s">
        <v>714</v>
      </c>
      <c r="CA45" s="27" t="s">
        <v>714</v>
      </c>
      <c r="CB45" s="27" t="s">
        <v>714</v>
      </c>
      <c r="CC45" s="27" t="s">
        <v>714</v>
      </c>
      <c r="CD45" s="27" t="s">
        <v>714</v>
      </c>
      <c r="CE45" s="27" t="s">
        <v>714</v>
      </c>
      <c r="CF45" s="27" t="s">
        <v>714</v>
      </c>
      <c r="CG45" s="27" t="s">
        <v>714</v>
      </c>
      <c r="CH45" s="27" t="s">
        <v>714</v>
      </c>
      <c r="CI45" s="27" t="s">
        <v>714</v>
      </c>
      <c r="CJ45" s="27" t="s">
        <v>714</v>
      </c>
      <c r="CK45" s="27" t="s">
        <v>714</v>
      </c>
      <c r="CL45" s="27" t="s">
        <v>714</v>
      </c>
      <c r="CM45" s="27" t="s">
        <v>714</v>
      </c>
      <c r="CN45" s="27" t="s">
        <v>714</v>
      </c>
      <c r="CO45" s="27" t="s">
        <v>714</v>
      </c>
      <c r="CP45" s="27" t="s">
        <v>714</v>
      </c>
      <c r="CQ45" s="27" t="s">
        <v>714</v>
      </c>
      <c r="CR45" s="27" t="s">
        <v>714</v>
      </c>
      <c r="CS45" s="27" t="s">
        <v>714</v>
      </c>
      <c r="CT45" s="27" t="s">
        <v>714</v>
      </c>
      <c r="CU45" s="27" t="s">
        <v>714</v>
      </c>
      <c r="CV45" s="27" t="s">
        <v>714</v>
      </c>
      <c r="CW45" s="27" t="s">
        <v>714</v>
      </c>
      <c r="CX45" s="27" t="s">
        <v>714</v>
      </c>
      <c r="CY45" s="27" t="s">
        <v>714</v>
      </c>
      <c r="CZ45" s="27" t="s">
        <v>714</v>
      </c>
      <c r="DA45" s="27" t="s">
        <v>714</v>
      </c>
      <c r="DB45" s="27" t="s">
        <v>714</v>
      </c>
      <c r="DC45" s="27" t="s">
        <v>714</v>
      </c>
      <c r="DD45" s="27" t="s">
        <v>714</v>
      </c>
      <c r="DE45" s="27" t="s">
        <v>714</v>
      </c>
      <c r="DF45" s="27" t="s">
        <v>714</v>
      </c>
      <c r="DG45" s="27" t="s">
        <v>714</v>
      </c>
      <c r="DH45" s="27" t="s">
        <v>714</v>
      </c>
      <c r="DI45" s="27" t="s">
        <v>714</v>
      </c>
      <c r="DJ45" s="27" t="s">
        <v>714</v>
      </c>
      <c r="DK45" s="27" t="s">
        <v>714</v>
      </c>
      <c r="DL45" s="27" t="s">
        <v>714</v>
      </c>
      <c r="DM45" s="27" t="s">
        <v>714</v>
      </c>
      <c r="DN45" s="27" t="s">
        <v>714</v>
      </c>
      <c r="DO45" s="27" t="s">
        <v>714</v>
      </c>
      <c r="DP45" s="27" t="s">
        <v>714</v>
      </c>
      <c r="DQ45" s="27" t="s">
        <v>714</v>
      </c>
      <c r="DR45" s="27" t="s">
        <v>714</v>
      </c>
      <c r="DS45" s="27" t="s">
        <v>714</v>
      </c>
      <c r="DT45" s="27" t="s">
        <v>714</v>
      </c>
      <c r="DU45" s="27" t="s">
        <v>714</v>
      </c>
      <c r="DV45" s="27" t="s">
        <v>714</v>
      </c>
      <c r="DW45" s="27" t="s">
        <v>714</v>
      </c>
      <c r="DX45" s="27" t="s">
        <v>714</v>
      </c>
      <c r="DY45" s="27" t="s">
        <v>714</v>
      </c>
      <c r="DZ45" s="27" t="s">
        <v>714</v>
      </c>
      <c r="EA45" s="27" t="s">
        <v>714</v>
      </c>
      <c r="EB45" s="27" t="s">
        <v>714</v>
      </c>
      <c r="EC45" s="27" t="s">
        <v>714</v>
      </c>
      <c r="ED45" s="27" t="s">
        <v>714</v>
      </c>
      <c r="EE45" s="27" t="s">
        <v>714</v>
      </c>
      <c r="EF45" s="27" t="s">
        <v>714</v>
      </c>
      <c r="EG45" s="27" t="s">
        <v>714</v>
      </c>
      <c r="EH45" s="27" t="s">
        <v>714</v>
      </c>
      <c r="EI45" s="27" t="s">
        <v>714</v>
      </c>
      <c r="EJ45" s="27" t="s">
        <v>714</v>
      </c>
      <c r="EK45" s="27" t="s">
        <v>714</v>
      </c>
      <c r="EL45" s="27" t="s">
        <v>714</v>
      </c>
      <c r="EM45" s="27" t="s">
        <v>714</v>
      </c>
      <c r="EN45" s="27" t="s">
        <v>714</v>
      </c>
      <c r="EO45" s="27" t="s">
        <v>714</v>
      </c>
      <c r="EP45" s="27" t="s">
        <v>714</v>
      </c>
      <c r="EQ45" s="27" t="s">
        <v>714</v>
      </c>
      <c r="ER45" s="27" t="s">
        <v>714</v>
      </c>
      <c r="ES45" s="27" t="s">
        <v>714</v>
      </c>
      <c r="ET45" s="27" t="s">
        <v>714</v>
      </c>
      <c r="EU45" s="27" t="s">
        <v>714</v>
      </c>
      <c r="EV45" s="27" t="s">
        <v>714</v>
      </c>
      <c r="EW45" s="27" t="s">
        <v>714</v>
      </c>
      <c r="EX45" s="27" t="s">
        <v>714</v>
      </c>
      <c r="EY45" s="27" t="s">
        <v>714</v>
      </c>
      <c r="EZ45" s="27" t="s">
        <v>714</v>
      </c>
      <c r="FA45" s="27" t="s">
        <v>714</v>
      </c>
      <c r="FB45" s="27" t="s">
        <v>714</v>
      </c>
      <c r="FC45" s="27" t="s">
        <v>714</v>
      </c>
      <c r="FD45" s="27" t="s">
        <v>714</v>
      </c>
      <c r="FE45" s="27" t="s">
        <v>714</v>
      </c>
      <c r="FF45" s="27" t="s">
        <v>714</v>
      </c>
      <c r="FG45" s="27" t="s">
        <v>714</v>
      </c>
      <c r="FH45" s="27" t="s">
        <v>714</v>
      </c>
      <c r="FI45" s="27" t="s">
        <v>714</v>
      </c>
      <c r="FJ45" s="27" t="s">
        <v>714</v>
      </c>
      <c r="FK45" s="27" t="s">
        <v>714</v>
      </c>
      <c r="FL45" s="27" t="s">
        <v>714</v>
      </c>
      <c r="FM45" s="27" t="s">
        <v>714</v>
      </c>
      <c r="FN45" s="27" t="s">
        <v>714</v>
      </c>
      <c r="FO45" s="27" t="s">
        <v>714</v>
      </c>
      <c r="FP45" s="27" t="s">
        <v>714</v>
      </c>
      <c r="FQ45" s="27" t="s">
        <v>714</v>
      </c>
      <c r="FR45" s="27" t="s">
        <v>714</v>
      </c>
      <c r="FS45" s="27" t="s">
        <v>714</v>
      </c>
      <c r="FT45" s="27" t="s">
        <v>714</v>
      </c>
    </row>
    <row r="46" spans="1:176" s="76" customFormat="1" x14ac:dyDescent="0.15">
      <c r="A46" s="136">
        <v>272272</v>
      </c>
      <c r="B46" s="154" t="s">
        <v>419</v>
      </c>
      <c r="C46" s="75">
        <v>80.909576990204087</v>
      </c>
      <c r="D46" s="55">
        <v>925.31501266103726</v>
      </c>
      <c r="E46" s="75">
        <v>157.78376360683191</v>
      </c>
      <c r="F46" s="107">
        <v>373661</v>
      </c>
      <c r="G46" s="75">
        <v>319.42988891217772</v>
      </c>
      <c r="H46" s="111">
        <v>69.587088660658139</v>
      </c>
      <c r="I46" s="111">
        <v>171.66212534059946</v>
      </c>
      <c r="J46" s="83">
        <v>27.5</v>
      </c>
      <c r="K46" s="110">
        <v>5.34</v>
      </c>
      <c r="L46" s="75">
        <v>241.81071688747213</v>
      </c>
      <c r="M46" s="75">
        <v>11.920036878405163</v>
      </c>
      <c r="N46" s="106">
        <v>79.284003366349452</v>
      </c>
      <c r="O46" s="106">
        <v>18.951265094882118</v>
      </c>
      <c r="P46" s="105">
        <v>13.86352316121534</v>
      </c>
      <c r="Q46" s="105">
        <v>4.435483870967742</v>
      </c>
      <c r="R46" s="105">
        <v>0.81001472754050086</v>
      </c>
      <c r="S46" s="107">
        <v>10128</v>
      </c>
      <c r="T46" s="83">
        <v>93.243243243243242</v>
      </c>
      <c r="U46" s="82">
        <v>397</v>
      </c>
      <c r="V46" s="82">
        <v>127</v>
      </c>
      <c r="W46" s="75">
        <v>11.431932413645599</v>
      </c>
      <c r="X46" s="79">
        <v>68.897082252264553</v>
      </c>
      <c r="Y46" s="75">
        <v>120.27027027027026</v>
      </c>
      <c r="Z46" s="75">
        <v>120.27027027027026</v>
      </c>
      <c r="AA46" s="75">
        <v>2.2944550669216062</v>
      </c>
      <c r="AB46" s="106">
        <v>6.6781559672554938</v>
      </c>
      <c r="AC46" s="106">
        <v>2.951314088754847</v>
      </c>
      <c r="AD46" s="106">
        <v>0.66781559672554924</v>
      </c>
      <c r="AE46" s="106">
        <v>101.34439359267735</v>
      </c>
      <c r="AF46" s="83">
        <v>96.8</v>
      </c>
      <c r="AG46" s="83">
        <v>93.4</v>
      </c>
      <c r="AH46" s="109">
        <v>193</v>
      </c>
      <c r="AI46" s="83">
        <v>31.7</v>
      </c>
      <c r="AJ46" s="84">
        <v>4.467221815767082E-2</v>
      </c>
      <c r="AK46" s="84">
        <v>0.16379813324479298</v>
      </c>
      <c r="AL46" s="75">
        <v>0.26633576465603342</v>
      </c>
      <c r="AM46" s="108">
        <v>103088.4080474728</v>
      </c>
      <c r="AN46" s="107">
        <v>199239.13138686132</v>
      </c>
      <c r="AO46" s="107">
        <v>265026.47595520422</v>
      </c>
      <c r="AP46" s="75">
        <v>14.154244784298543</v>
      </c>
      <c r="AQ46" s="75">
        <v>1.1094068768334995</v>
      </c>
      <c r="AR46" s="75">
        <v>40</v>
      </c>
      <c r="AS46" s="75">
        <v>16.486587371245825</v>
      </c>
      <c r="AT46" s="75">
        <v>500.18663680477789</v>
      </c>
      <c r="AU46" s="75">
        <v>3.2283122988610109</v>
      </c>
      <c r="AV46" s="75">
        <v>2.7440654540318592</v>
      </c>
      <c r="AW46" s="82">
        <v>15614.2</v>
      </c>
      <c r="AX46" s="82">
        <v>3659.578125</v>
      </c>
      <c r="AY46" s="75">
        <v>2.1348089132541745</v>
      </c>
      <c r="AZ46" s="106">
        <v>653.83333333333337</v>
      </c>
      <c r="BA46" s="75">
        <v>0.94647458208488444</v>
      </c>
      <c r="BB46" s="75">
        <v>27.052050138092202</v>
      </c>
      <c r="BC46" s="75">
        <v>143.87014113777832</v>
      </c>
      <c r="BD46" s="75">
        <v>3.9133924518023062</v>
      </c>
      <c r="BE46" s="106" t="s">
        <v>11</v>
      </c>
      <c r="BF46" s="75">
        <v>6.7134055661780332</v>
      </c>
      <c r="BG46" s="75">
        <v>40.663278060161652</v>
      </c>
      <c r="BH46" s="75">
        <v>32.467532467532465</v>
      </c>
      <c r="BI46" s="88">
        <v>100</v>
      </c>
      <c r="BJ46" s="106">
        <v>2.2498125156236983</v>
      </c>
      <c r="BK46" s="55">
        <v>4.6150382710490776</v>
      </c>
      <c r="BL46" s="83">
        <v>72.7</v>
      </c>
      <c r="BM46" s="83">
        <v>91.6</v>
      </c>
      <c r="BN46" s="75">
        <v>0.59095002251238182</v>
      </c>
      <c r="BO46" s="75">
        <v>27.500000000000004</v>
      </c>
      <c r="BP46" s="82">
        <v>21</v>
      </c>
      <c r="BQ46" s="75">
        <v>0.75058260948518507</v>
      </c>
      <c r="BR46" s="75">
        <v>61.103881036691789</v>
      </c>
      <c r="BS46" s="75" t="s">
        <v>11</v>
      </c>
      <c r="BT46" s="75" t="s">
        <v>11</v>
      </c>
      <c r="BU46" s="75">
        <v>7.7796273316990003</v>
      </c>
      <c r="BV46" s="106">
        <v>113.99977805352947</v>
      </c>
      <c r="BW46" s="106">
        <v>482.02738012368468</v>
      </c>
      <c r="BX46" s="75">
        <v>0.40353903735762636</v>
      </c>
      <c r="BY46" s="84">
        <v>3.3076077197017849E-2</v>
      </c>
      <c r="BZ46" s="75">
        <v>1.2106171120728793</v>
      </c>
      <c r="CA46" s="84">
        <v>9.4468488645420332E-2</v>
      </c>
      <c r="CB46" s="75">
        <v>0.20176951867881318</v>
      </c>
      <c r="CC46" s="84">
        <v>2.7238885021639781E-2</v>
      </c>
      <c r="CD46" s="75">
        <v>0.20176951867881318</v>
      </c>
      <c r="CE46" s="75">
        <v>1.7150409087699121</v>
      </c>
      <c r="CF46" s="83" t="s">
        <v>9</v>
      </c>
      <c r="CG46" s="105">
        <v>2.3809523809523809</v>
      </c>
      <c r="CH46" s="105">
        <v>8.6502457165059159</v>
      </c>
      <c r="CI46" s="105">
        <v>1.5165269397127141</v>
      </c>
      <c r="CJ46" s="75">
        <v>366.31457885657215</v>
      </c>
      <c r="CK46" s="56" t="s">
        <v>11</v>
      </c>
      <c r="CL46" s="75">
        <v>10</v>
      </c>
      <c r="CM46" s="75">
        <v>996.60875190489071</v>
      </c>
      <c r="CN46" s="88">
        <v>95.8</v>
      </c>
      <c r="CO46" s="88" t="s">
        <v>721</v>
      </c>
      <c r="CP46" s="83">
        <v>99.9</v>
      </c>
      <c r="CQ46" s="83">
        <v>93.5</v>
      </c>
      <c r="CR46" s="75">
        <v>98.5</v>
      </c>
      <c r="CS46" s="87">
        <v>91.9</v>
      </c>
      <c r="CT46" s="75">
        <v>4.8272299146503395</v>
      </c>
      <c r="CU46" s="75">
        <v>5.3673469387755102</v>
      </c>
      <c r="CV46" s="87">
        <v>0.64044267397625243</v>
      </c>
      <c r="CW46" s="75">
        <v>58.668446898549412</v>
      </c>
      <c r="CX46" s="86">
        <v>52.135225931418539</v>
      </c>
      <c r="CY46" s="75">
        <v>0.95</v>
      </c>
      <c r="CZ46" s="75">
        <v>29.4</v>
      </c>
      <c r="DA46" s="75">
        <v>59.381568523897542</v>
      </c>
      <c r="DB46" s="75">
        <v>5.3264436716797547</v>
      </c>
      <c r="DC46" s="75">
        <v>2.8363407080092409</v>
      </c>
      <c r="DD46" s="75">
        <v>0.7472776247692261</v>
      </c>
      <c r="DE46" s="75">
        <v>3.058825903170808</v>
      </c>
      <c r="DF46" s="75">
        <v>4.9312470365101948</v>
      </c>
      <c r="DG46" s="78">
        <v>336.20146945088942</v>
      </c>
      <c r="DH46" s="78">
        <v>398.17418111753369</v>
      </c>
      <c r="DI46" s="75" t="s">
        <v>11</v>
      </c>
      <c r="DJ46" s="75" t="s">
        <v>11</v>
      </c>
      <c r="DK46" s="75" t="s">
        <v>11</v>
      </c>
      <c r="DL46" s="75">
        <v>23.561151079136692</v>
      </c>
      <c r="DM46" s="85">
        <v>2</v>
      </c>
      <c r="DN46" s="85">
        <v>0</v>
      </c>
      <c r="DO46" s="75" t="s">
        <v>11</v>
      </c>
      <c r="DP46" s="75">
        <v>2.0580490905238946</v>
      </c>
      <c r="DQ46" s="75">
        <v>100</v>
      </c>
      <c r="DR46" s="75">
        <v>100</v>
      </c>
      <c r="DS46" s="75">
        <v>10134.323232323231</v>
      </c>
      <c r="DT46" s="81">
        <v>80.123017157656193</v>
      </c>
      <c r="DU46" s="81">
        <v>2.7</v>
      </c>
      <c r="DV46" s="75" t="s">
        <v>11</v>
      </c>
      <c r="DW46" s="84">
        <v>0.11537899709216956</v>
      </c>
      <c r="DX46" s="75">
        <v>39.222614840989401</v>
      </c>
      <c r="DY46" s="83">
        <v>0</v>
      </c>
      <c r="DZ46" s="75">
        <v>0.66053122584997415</v>
      </c>
      <c r="EA46" s="75">
        <v>4471.8758857647317</v>
      </c>
      <c r="EB46" s="82" t="s">
        <v>9</v>
      </c>
      <c r="EC46" s="81">
        <v>8.6721333764972464</v>
      </c>
      <c r="ED46" s="81">
        <v>68.041104747936146</v>
      </c>
      <c r="EE46" s="75">
        <v>98.784300706863775</v>
      </c>
      <c r="EF46" s="75">
        <v>19.37715942780007</v>
      </c>
      <c r="EG46" s="75">
        <v>65.195009161504231</v>
      </c>
      <c r="EH46" s="75">
        <v>238.75275924052039</v>
      </c>
      <c r="EI46" s="75">
        <v>69.8</v>
      </c>
      <c r="EJ46" s="75">
        <v>58.9</v>
      </c>
      <c r="EK46" s="75">
        <v>40.200000000000003</v>
      </c>
      <c r="EL46" s="75">
        <v>56.1</v>
      </c>
      <c r="EM46" s="75">
        <v>20.3</v>
      </c>
      <c r="EN46" s="80">
        <v>73.62</v>
      </c>
      <c r="EO46" s="79">
        <v>-0.20378721386560131</v>
      </c>
      <c r="EP46" s="55">
        <v>1.0383206307281059</v>
      </c>
      <c r="EQ46" s="78">
        <v>0.73499999999999999</v>
      </c>
      <c r="ER46" s="75">
        <v>92.8</v>
      </c>
      <c r="ES46" s="75">
        <v>4.9000000000000004</v>
      </c>
      <c r="ET46" s="75">
        <v>1.6</v>
      </c>
      <c r="EU46" s="75">
        <v>376.2714405334786</v>
      </c>
      <c r="EV46" s="77">
        <v>42</v>
      </c>
      <c r="EW46" s="75">
        <v>57.2</v>
      </c>
      <c r="EX46" s="75" t="s">
        <v>9</v>
      </c>
      <c r="EY46" s="75" t="s">
        <v>9</v>
      </c>
      <c r="EZ46" s="75">
        <v>2.5</v>
      </c>
      <c r="FA46" s="75">
        <v>7.4432775440614192</v>
      </c>
      <c r="FB46" s="75">
        <v>29.6</v>
      </c>
      <c r="FC46" s="75">
        <v>17.120869171570845</v>
      </c>
      <c r="FD46" s="75">
        <v>67.005680776983695</v>
      </c>
      <c r="FE46" s="75">
        <v>79.252742907976668</v>
      </c>
      <c r="FF46" s="75">
        <v>70.307635964109139</v>
      </c>
      <c r="FG46" s="75">
        <v>69.306398340886403</v>
      </c>
      <c r="FH46" s="75">
        <v>72.09341303983463</v>
      </c>
      <c r="FI46" s="75">
        <v>74.52682338758288</v>
      </c>
      <c r="FJ46" s="75">
        <v>72.318074300820925</v>
      </c>
      <c r="FK46" s="75">
        <v>65.726916339978317</v>
      </c>
      <c r="FL46" s="75">
        <v>50.777238517268067</v>
      </c>
      <c r="FM46" s="75">
        <v>33.877058638413935</v>
      </c>
      <c r="FN46" s="75">
        <v>20.436048238578984</v>
      </c>
      <c r="FO46" s="75">
        <v>11.214307645072152</v>
      </c>
      <c r="FP46" s="75">
        <v>6.5512708150744965</v>
      </c>
      <c r="FQ46" s="75">
        <v>3.2381812027530184</v>
      </c>
      <c r="FR46" s="75">
        <v>1.27</v>
      </c>
      <c r="FS46" s="75">
        <v>33.794376683514422</v>
      </c>
      <c r="FT46" s="75">
        <v>0</v>
      </c>
    </row>
    <row r="47" spans="1:176" s="76" customFormat="1" x14ac:dyDescent="0.15">
      <c r="A47" s="136">
        <v>282014</v>
      </c>
      <c r="B47" s="154" t="s">
        <v>418</v>
      </c>
      <c r="C47" s="75">
        <v>81.059323210171286</v>
      </c>
      <c r="D47" s="55">
        <v>1188.3148729052734</v>
      </c>
      <c r="E47" s="75">
        <v>207.64511562057575</v>
      </c>
      <c r="F47" s="107">
        <v>352911</v>
      </c>
      <c r="G47" s="75">
        <v>301.27216653816504</v>
      </c>
      <c r="H47" s="111">
        <v>81.341557440246717</v>
      </c>
      <c r="I47" s="111">
        <v>161.71935235158057</v>
      </c>
      <c r="J47" s="83">
        <v>35.799999999999997</v>
      </c>
      <c r="K47" s="110">
        <v>4.46</v>
      </c>
      <c r="L47" s="75">
        <v>370.21714369695411</v>
      </c>
      <c r="M47" s="75">
        <v>21.927471800712787</v>
      </c>
      <c r="N47" s="106">
        <v>78.473013190285485</v>
      </c>
      <c r="O47" s="106">
        <v>18.071343232633556</v>
      </c>
      <c r="P47" s="105">
        <v>8.3333333333333339</v>
      </c>
      <c r="Q47" s="105">
        <v>0.48780487804878048</v>
      </c>
      <c r="R47" s="105">
        <v>1.7178362573099415</v>
      </c>
      <c r="S47" s="107" t="s">
        <v>9</v>
      </c>
      <c r="T47" s="83">
        <v>61.386138613861384</v>
      </c>
      <c r="U47" s="82">
        <v>145</v>
      </c>
      <c r="V47" s="82">
        <v>46</v>
      </c>
      <c r="W47" s="75">
        <v>8.399754751686082</v>
      </c>
      <c r="X47" s="79">
        <v>56.898767147074146</v>
      </c>
      <c r="Y47" s="75">
        <v>74.257425742574256</v>
      </c>
      <c r="Z47" s="75">
        <v>95.049504950495049</v>
      </c>
      <c r="AA47" s="75">
        <v>3.2926464229886587</v>
      </c>
      <c r="AB47" s="106">
        <v>20.567591280286159</v>
      </c>
      <c r="AC47" s="106">
        <v>8.8243234122966872</v>
      </c>
      <c r="AD47" s="106">
        <v>3.9987851791860698</v>
      </c>
      <c r="AE47" s="106">
        <v>97.175021240441808</v>
      </c>
      <c r="AF47" s="83">
        <v>96.7</v>
      </c>
      <c r="AG47" s="83">
        <v>97.4</v>
      </c>
      <c r="AH47" s="109">
        <v>308</v>
      </c>
      <c r="AI47" s="83">
        <v>24.4</v>
      </c>
      <c r="AJ47" s="84">
        <v>2.9393393834735645E-2</v>
      </c>
      <c r="AK47" s="84">
        <v>0.16901201454972994</v>
      </c>
      <c r="AL47" s="75">
        <v>0</v>
      </c>
      <c r="AM47" s="108">
        <v>97006.865526704671</v>
      </c>
      <c r="AN47" s="107">
        <v>227379.17014694508</v>
      </c>
      <c r="AO47" s="107">
        <v>263668.11372180452</v>
      </c>
      <c r="AP47" s="75">
        <v>17.205629328980457</v>
      </c>
      <c r="AQ47" s="75">
        <v>4.5146394905957266</v>
      </c>
      <c r="AR47" s="75">
        <v>16.600000000000001</v>
      </c>
      <c r="AS47" s="75">
        <v>12.453154928795492</v>
      </c>
      <c r="AT47" s="75">
        <v>694.92638962144554</v>
      </c>
      <c r="AU47" s="75">
        <v>2.2208033756211307</v>
      </c>
      <c r="AV47" s="75">
        <v>3.5717920957906522</v>
      </c>
      <c r="AW47" s="82">
        <v>11602.9</v>
      </c>
      <c r="AX47" s="82">
        <v>2730.0941176470587</v>
      </c>
      <c r="AY47" s="75">
        <v>2.1546337553542649</v>
      </c>
      <c r="AZ47" s="106">
        <v>659.83333333333337</v>
      </c>
      <c r="BA47" s="75">
        <v>1.0196096938067345</v>
      </c>
      <c r="BB47" s="75">
        <v>27.044666910566402</v>
      </c>
      <c r="BC47" s="75">
        <v>242.1917478647901</v>
      </c>
      <c r="BD47" s="75">
        <v>4.378652527551842</v>
      </c>
      <c r="BE47" s="106">
        <v>3.3259054777663222E-2</v>
      </c>
      <c r="BF47" s="75">
        <v>3.2926464229886587</v>
      </c>
      <c r="BG47" s="75">
        <v>26.239451476793249</v>
      </c>
      <c r="BH47" s="75">
        <v>0</v>
      </c>
      <c r="BI47" s="88">
        <v>100</v>
      </c>
      <c r="BJ47" s="106">
        <v>1.1867088607594938</v>
      </c>
      <c r="BK47" s="55">
        <v>5.172985520061899</v>
      </c>
      <c r="BL47" s="83">
        <v>101</v>
      </c>
      <c r="BM47" s="83">
        <v>103.4</v>
      </c>
      <c r="BN47" s="75">
        <v>0.81795070189012942</v>
      </c>
      <c r="BO47" s="75">
        <v>36.79245283018868</v>
      </c>
      <c r="BP47" s="82">
        <v>39</v>
      </c>
      <c r="BQ47" s="75">
        <v>1.0012121885091934</v>
      </c>
      <c r="BR47" s="75">
        <v>15.712183882519502</v>
      </c>
      <c r="BS47" s="75" t="s">
        <v>11</v>
      </c>
      <c r="BT47" s="75">
        <v>519.62172315835255</v>
      </c>
      <c r="BU47" s="75">
        <v>34.452433167698416</v>
      </c>
      <c r="BV47" s="106">
        <v>37.753657385559229</v>
      </c>
      <c r="BW47" s="106">
        <v>361.25068243437062</v>
      </c>
      <c r="BX47" s="75">
        <v>1.2954686357789931</v>
      </c>
      <c r="BY47" s="84">
        <v>5.8727294598821124E-2</v>
      </c>
      <c r="BZ47" s="75">
        <v>1.4805355837474206</v>
      </c>
      <c r="CA47" s="84">
        <v>0.23643227937706465</v>
      </c>
      <c r="CB47" s="75">
        <v>0.18506694796842757</v>
      </c>
      <c r="CC47" s="84">
        <v>7.3286511395497328E-2</v>
      </c>
      <c r="CD47" s="75">
        <v>0.92533473984213799</v>
      </c>
      <c r="CE47" s="75">
        <v>3.8475418482636092</v>
      </c>
      <c r="CF47" s="83">
        <v>41.6</v>
      </c>
      <c r="CG47" s="105">
        <v>3.0354131534569984</v>
      </c>
      <c r="CH47" s="105">
        <v>19.99069198217687</v>
      </c>
      <c r="CI47" s="105">
        <v>6.2013267955004325</v>
      </c>
      <c r="CJ47" s="75">
        <v>288.58044397560815</v>
      </c>
      <c r="CK47" s="56">
        <v>251.66328919486625</v>
      </c>
      <c r="CL47" s="75">
        <v>17.3</v>
      </c>
      <c r="CM47" s="75">
        <v>734.46733739491901</v>
      </c>
      <c r="CN47" s="88">
        <v>100</v>
      </c>
      <c r="CO47" s="88" t="s">
        <v>721</v>
      </c>
      <c r="CP47" s="83">
        <v>99.6</v>
      </c>
      <c r="CQ47" s="83">
        <v>89.7</v>
      </c>
      <c r="CR47" s="75">
        <v>91.3</v>
      </c>
      <c r="CS47" s="87">
        <v>36.299999999999997</v>
      </c>
      <c r="CT47" s="75">
        <v>5.3904627291453</v>
      </c>
      <c r="CU47" s="75">
        <v>3.2847222222222223</v>
      </c>
      <c r="CV47" s="87">
        <v>0</v>
      </c>
      <c r="CW47" s="75">
        <v>66.126828426366728</v>
      </c>
      <c r="CX47" s="86">
        <v>46.153846153846153</v>
      </c>
      <c r="CY47" s="75">
        <v>1.32</v>
      </c>
      <c r="CZ47" s="75">
        <v>37</v>
      </c>
      <c r="DA47" s="75">
        <v>58.408520961674746</v>
      </c>
      <c r="DB47" s="75">
        <v>4.5015614487444244</v>
      </c>
      <c r="DC47" s="75">
        <v>1.9140271493212671</v>
      </c>
      <c r="DD47" s="75">
        <v>0.94710416493166405</v>
      </c>
      <c r="DE47" s="75">
        <v>2.4428837131832442</v>
      </c>
      <c r="DF47" s="75">
        <v>6.7031248554164469</v>
      </c>
      <c r="DG47" s="78">
        <v>792.78661493695438</v>
      </c>
      <c r="DH47" s="78">
        <v>2283.165876777251</v>
      </c>
      <c r="DI47" s="75">
        <v>18.99512903792947</v>
      </c>
      <c r="DJ47" s="75">
        <v>37.264318167096945</v>
      </c>
      <c r="DK47" s="75">
        <v>39.130516892976523</v>
      </c>
      <c r="DL47" s="75">
        <v>35.190369540873462</v>
      </c>
      <c r="DM47" s="85">
        <v>52</v>
      </c>
      <c r="DN47" s="85">
        <v>8</v>
      </c>
      <c r="DO47" s="75">
        <v>22.026668147202251</v>
      </c>
      <c r="DP47" s="75">
        <v>8.8684081466470506</v>
      </c>
      <c r="DQ47" s="75">
        <v>100</v>
      </c>
      <c r="DR47" s="75">
        <v>91.400159384636709</v>
      </c>
      <c r="DS47" s="75">
        <v>4176.9535431385139</v>
      </c>
      <c r="DT47" s="81">
        <v>17.47899788575598</v>
      </c>
      <c r="DU47" s="81">
        <v>8.8000000000000007</v>
      </c>
      <c r="DV47" s="75">
        <v>77.390096420983824</v>
      </c>
      <c r="DW47" s="84">
        <v>7.2167865355429309E-2</v>
      </c>
      <c r="DX47" s="75">
        <v>55.555555555555557</v>
      </c>
      <c r="DY47" s="83">
        <v>425.28939843988559</v>
      </c>
      <c r="DZ47" s="75">
        <v>1.2176524834308664</v>
      </c>
      <c r="EA47" s="75">
        <v>2265.4222562272175</v>
      </c>
      <c r="EB47" s="82">
        <v>3100</v>
      </c>
      <c r="EC47" s="81">
        <v>3.1461550695081106</v>
      </c>
      <c r="ED47" s="81">
        <v>67.857042984453031</v>
      </c>
      <c r="EE47" s="75">
        <v>98.149165101946281</v>
      </c>
      <c r="EF47" s="75">
        <v>18.430535128293563</v>
      </c>
      <c r="EG47" s="75">
        <v>65.192170487328227</v>
      </c>
      <c r="EH47" s="75">
        <v>82.156185091658116</v>
      </c>
      <c r="EI47" s="75">
        <v>74.3</v>
      </c>
      <c r="EJ47" s="75">
        <v>58.3</v>
      </c>
      <c r="EK47" s="75">
        <v>42.8</v>
      </c>
      <c r="EL47" s="75">
        <v>64.599999999999994</v>
      </c>
      <c r="EM47" s="75">
        <v>19.2</v>
      </c>
      <c r="EN47" s="80">
        <v>90.2</v>
      </c>
      <c r="EO47" s="79">
        <v>-1.8950855471966985</v>
      </c>
      <c r="EP47" s="55">
        <v>1.0053186325756445</v>
      </c>
      <c r="EQ47" s="78">
        <v>0.86299999999999999</v>
      </c>
      <c r="ER47" s="75">
        <v>83.4</v>
      </c>
      <c r="ES47" s="75">
        <v>5.5</v>
      </c>
      <c r="ET47" s="75">
        <v>5</v>
      </c>
      <c r="EU47" s="75">
        <v>366.97844340190062</v>
      </c>
      <c r="EV47" s="77">
        <v>56.9</v>
      </c>
      <c r="EW47" s="75">
        <v>50.7</v>
      </c>
      <c r="EX47" s="75" t="s">
        <v>9</v>
      </c>
      <c r="EY47" s="75" t="s">
        <v>9</v>
      </c>
      <c r="EZ47" s="75">
        <v>9.6</v>
      </c>
      <c r="FA47" s="75">
        <v>7.0862134377110921</v>
      </c>
      <c r="FB47" s="75">
        <v>26</v>
      </c>
      <c r="FC47" s="75">
        <v>14.659259259259258</v>
      </c>
      <c r="FD47" s="75">
        <v>69.914500973503763</v>
      </c>
      <c r="FE47" s="75">
        <v>76.526086605918877</v>
      </c>
      <c r="FF47" s="75">
        <v>68.275910462423695</v>
      </c>
      <c r="FG47" s="75">
        <v>69.205397301349322</v>
      </c>
      <c r="FH47" s="75">
        <v>73.987523992322451</v>
      </c>
      <c r="FI47" s="75">
        <v>75.291774987554618</v>
      </c>
      <c r="FJ47" s="75">
        <v>73.333333333333329</v>
      </c>
      <c r="FK47" s="75">
        <v>63.980915261071168</v>
      </c>
      <c r="FL47" s="75">
        <v>46.066209364747984</v>
      </c>
      <c r="FM47" s="75">
        <v>28.098693759071118</v>
      </c>
      <c r="FN47" s="75">
        <v>15.33371040723982</v>
      </c>
      <c r="FO47" s="75">
        <v>8.1140031990693604</v>
      </c>
      <c r="FP47" s="75">
        <v>4.5318812576848764</v>
      </c>
      <c r="FQ47" s="75">
        <v>1.6172057352450819</v>
      </c>
      <c r="FR47" s="75">
        <v>1.57</v>
      </c>
      <c r="FS47" s="75">
        <v>18.9138420823733</v>
      </c>
      <c r="FT47" s="75">
        <v>0.32964135021097046</v>
      </c>
    </row>
    <row r="48" spans="1:176" s="76" customFormat="1" x14ac:dyDescent="0.15">
      <c r="A48" s="136">
        <v>282022</v>
      </c>
      <c r="B48" s="154" t="s">
        <v>417</v>
      </c>
      <c r="C48" s="75">
        <v>29.159171983039364</v>
      </c>
      <c r="D48" s="55">
        <v>887.28427173242574</v>
      </c>
      <c r="E48" s="75">
        <v>247.80982698603725</v>
      </c>
      <c r="F48" s="107">
        <v>359509</v>
      </c>
      <c r="G48" s="75">
        <v>321.70788416825195</v>
      </c>
      <c r="H48" s="111">
        <v>76.09384908053265</v>
      </c>
      <c r="I48" s="111">
        <v>145.42380046501796</v>
      </c>
      <c r="J48" s="83">
        <v>40.1</v>
      </c>
      <c r="K48" s="110">
        <v>4.12</v>
      </c>
      <c r="L48" s="75">
        <v>162.59584160145587</v>
      </c>
      <c r="M48" s="75">
        <v>39.007169710041751</v>
      </c>
      <c r="N48" s="106">
        <v>78.32028519677344</v>
      </c>
      <c r="O48" s="106">
        <v>18.618428406423487</v>
      </c>
      <c r="P48" s="105">
        <v>8.1505491393145988</v>
      </c>
      <c r="Q48" s="105">
        <v>0.72815533980582525</v>
      </c>
      <c r="R48" s="105">
        <v>1.0013060513713539</v>
      </c>
      <c r="S48" s="107">
        <v>13735</v>
      </c>
      <c r="T48" s="83">
        <v>79.120879120879124</v>
      </c>
      <c r="U48" s="82">
        <v>144</v>
      </c>
      <c r="V48" s="82">
        <v>47</v>
      </c>
      <c r="W48" s="75">
        <v>10.035985605757697</v>
      </c>
      <c r="X48" s="79">
        <v>60.611318739989315</v>
      </c>
      <c r="Y48" s="75">
        <v>73.626373626373635</v>
      </c>
      <c r="Z48" s="75">
        <v>89.010989010989007</v>
      </c>
      <c r="AA48" s="75">
        <v>2.7922561429635144</v>
      </c>
      <c r="AB48" s="106">
        <v>30.715038926656344</v>
      </c>
      <c r="AC48" s="106">
        <v>8.5705952300823398</v>
      </c>
      <c r="AD48" s="106">
        <v>1.7724529402526306</v>
      </c>
      <c r="AE48" s="106">
        <v>86.683354192740921</v>
      </c>
      <c r="AF48" s="83">
        <v>93.8</v>
      </c>
      <c r="AG48" s="83">
        <v>92.6</v>
      </c>
      <c r="AH48" s="109">
        <v>2262</v>
      </c>
      <c r="AI48" s="83">
        <v>21.8</v>
      </c>
      <c r="AJ48" s="84">
        <v>4.0388454866475201E-2</v>
      </c>
      <c r="AK48" s="84">
        <v>9.6932291679540497E-2</v>
      </c>
      <c r="AL48" s="75">
        <v>0.4982077461599182</v>
      </c>
      <c r="AM48" s="108">
        <v>106115.20412630658</v>
      </c>
      <c r="AN48" s="107">
        <v>199769.50096899224</v>
      </c>
      <c r="AO48" s="107">
        <v>259145.76735459661</v>
      </c>
      <c r="AP48" s="75">
        <v>11.970927746900385</v>
      </c>
      <c r="AQ48" s="75">
        <v>2.5167988254938813</v>
      </c>
      <c r="AR48" s="75">
        <v>40.700000000000003</v>
      </c>
      <c r="AS48" s="75">
        <v>15.00877794600377</v>
      </c>
      <c r="AT48" s="75">
        <v>439.97567193343423</v>
      </c>
      <c r="AU48" s="75">
        <v>2.5880921878437309</v>
      </c>
      <c r="AV48" s="75">
        <v>3.0410083207163838</v>
      </c>
      <c r="AW48" s="82">
        <v>22822.9</v>
      </c>
      <c r="AX48" s="82">
        <v>4564.58</v>
      </c>
      <c r="AY48" s="75">
        <v>2.6289384784580401</v>
      </c>
      <c r="AZ48" s="106">
        <v>395.5</v>
      </c>
      <c r="BA48" s="75">
        <v>0.60122459895354807</v>
      </c>
      <c r="BB48" s="75">
        <v>34.263635517498138</v>
      </c>
      <c r="BC48" s="75">
        <v>161.92506610418795</v>
      </c>
      <c r="BD48" s="75">
        <v>3.2962847936643502</v>
      </c>
      <c r="BE48" s="106">
        <v>1.9545793000744602</v>
      </c>
      <c r="BF48" s="75">
        <v>5.6310498883097546</v>
      </c>
      <c r="BG48" s="75">
        <v>42.422410318419992</v>
      </c>
      <c r="BH48" s="75">
        <v>0</v>
      </c>
      <c r="BI48" s="88">
        <v>96.5</v>
      </c>
      <c r="BJ48" s="106">
        <v>1.0076582023377669</v>
      </c>
      <c r="BK48" s="55">
        <v>1.6872532790016554</v>
      </c>
      <c r="BL48" s="83">
        <v>115.7</v>
      </c>
      <c r="BM48" s="83">
        <v>112.3</v>
      </c>
      <c r="BN48" s="75">
        <v>1.2097287660766587</v>
      </c>
      <c r="BO48" s="75">
        <v>65.517241379310349</v>
      </c>
      <c r="BP48" s="82">
        <v>19</v>
      </c>
      <c r="BQ48" s="75">
        <v>1.8806803231664446</v>
      </c>
      <c r="BR48" s="75">
        <v>3.2825635915817988</v>
      </c>
      <c r="BS48" s="75">
        <v>0.53918587246744398</v>
      </c>
      <c r="BT48" s="75">
        <v>1153.3811267690687</v>
      </c>
      <c r="BU48" s="75">
        <v>0</v>
      </c>
      <c r="BV48" s="106">
        <v>160.46171564631132</v>
      </c>
      <c r="BW48" s="106">
        <v>226.88941513430041</v>
      </c>
      <c r="BX48" s="75">
        <v>1.5097204429088431</v>
      </c>
      <c r="BY48" s="84">
        <v>5.8848363678714238E-2</v>
      </c>
      <c r="BZ48" s="75">
        <v>1.2940460939218654</v>
      </c>
      <c r="CA48" s="84">
        <v>0.12056843131419008</v>
      </c>
      <c r="CB48" s="75">
        <v>0.2156743489869776</v>
      </c>
      <c r="CC48" s="84">
        <v>6.5166004546415274E-2</v>
      </c>
      <c r="CD48" s="75">
        <v>0.64702304696093271</v>
      </c>
      <c r="CE48" s="75">
        <v>7.233717665023228</v>
      </c>
      <c r="CF48" s="83">
        <v>46.2</v>
      </c>
      <c r="CG48" s="105">
        <v>23.245614035087719</v>
      </c>
      <c r="CH48" s="105">
        <v>1.9015988327513156</v>
      </c>
      <c r="CI48" s="105">
        <v>15.609756097560975</v>
      </c>
      <c r="CJ48" s="75">
        <v>307.89023038333954</v>
      </c>
      <c r="CK48" s="56">
        <v>266.44624748200198</v>
      </c>
      <c r="CL48" s="75">
        <v>13.6</v>
      </c>
      <c r="CM48" s="75">
        <v>801.35724754150453</v>
      </c>
      <c r="CN48" s="88">
        <v>100</v>
      </c>
      <c r="CO48" s="88" t="s">
        <v>721</v>
      </c>
      <c r="CP48" s="83">
        <v>100</v>
      </c>
      <c r="CQ48" s="83">
        <v>90.98</v>
      </c>
      <c r="CR48" s="75">
        <v>99.9</v>
      </c>
      <c r="CS48" s="87">
        <v>99.3</v>
      </c>
      <c r="CT48" s="75">
        <v>7.6020137668744994</v>
      </c>
      <c r="CU48" s="75">
        <v>6.8556701030927831</v>
      </c>
      <c r="CV48" s="87">
        <v>4.1186702829175958</v>
      </c>
      <c r="CW48" s="75">
        <v>51.184311144237192</v>
      </c>
      <c r="CX48" s="86">
        <v>39.142737597646558</v>
      </c>
      <c r="CY48" s="75">
        <v>1.22</v>
      </c>
      <c r="CZ48" s="75">
        <v>29.2</v>
      </c>
      <c r="DA48" s="75">
        <v>58.068414811360192</v>
      </c>
      <c r="DB48" s="75">
        <v>5.6430799668947147</v>
      </c>
      <c r="DC48" s="75">
        <v>1.2259512317162071</v>
      </c>
      <c r="DD48" s="75">
        <v>0.74639500325668262</v>
      </c>
      <c r="DE48" s="75">
        <v>1.4644288296215779</v>
      </c>
      <c r="DF48" s="75">
        <v>5.0359960488459263</v>
      </c>
      <c r="DG48" s="78">
        <v>859.82637075718014</v>
      </c>
      <c r="DH48" s="78">
        <v>1678.7266922094509</v>
      </c>
      <c r="DI48" s="75" t="s">
        <v>11</v>
      </c>
      <c r="DJ48" s="75" t="s">
        <v>11</v>
      </c>
      <c r="DK48" s="75">
        <v>0</v>
      </c>
      <c r="DL48" s="75">
        <v>43.197278911564624</v>
      </c>
      <c r="DM48" s="85">
        <v>0</v>
      </c>
      <c r="DN48" s="85">
        <v>1</v>
      </c>
      <c r="DO48" s="75">
        <v>4.9854915865436462</v>
      </c>
      <c r="DP48" s="75">
        <v>3.5090216580181255</v>
      </c>
      <c r="DQ48" s="75">
        <v>100</v>
      </c>
      <c r="DR48" s="75">
        <v>100</v>
      </c>
      <c r="DS48" s="75">
        <v>8922.7720820189279</v>
      </c>
      <c r="DT48" s="81">
        <v>100</v>
      </c>
      <c r="DU48" s="81">
        <v>4.5</v>
      </c>
      <c r="DV48" s="75">
        <v>97.360482654600304</v>
      </c>
      <c r="DW48" s="84" t="s">
        <v>11</v>
      </c>
      <c r="DX48" s="75" t="s">
        <v>11</v>
      </c>
      <c r="DY48" s="83" t="s">
        <v>11</v>
      </c>
      <c r="DZ48" s="75">
        <v>0.54076826345468809</v>
      </c>
      <c r="EA48" s="75">
        <v>4909.3981604337068</v>
      </c>
      <c r="EB48" s="82">
        <v>6880</v>
      </c>
      <c r="EC48" s="81">
        <v>11.151058753943218</v>
      </c>
      <c r="ED48" s="81">
        <v>80.818275628425241</v>
      </c>
      <c r="EE48" s="75">
        <v>97.433506276471192</v>
      </c>
      <c r="EF48" s="75">
        <v>34.074307289708891</v>
      </c>
      <c r="EG48" s="75">
        <v>86.089608257095946</v>
      </c>
      <c r="EH48" s="75">
        <v>555.58233178079911</v>
      </c>
      <c r="EI48" s="75">
        <v>73.5</v>
      </c>
      <c r="EJ48" s="75">
        <v>53.1</v>
      </c>
      <c r="EK48" s="75">
        <v>40.9</v>
      </c>
      <c r="EL48" s="75">
        <v>57.2</v>
      </c>
      <c r="EM48" s="75">
        <v>20.2</v>
      </c>
      <c r="EN48" s="80">
        <v>54.55</v>
      </c>
      <c r="EO48" s="79">
        <v>-0.95112387903257112</v>
      </c>
      <c r="EP48" s="55">
        <v>0.9626085208026286</v>
      </c>
      <c r="EQ48" s="78">
        <v>0.81599999999999995</v>
      </c>
      <c r="ER48" s="75">
        <v>95.4</v>
      </c>
      <c r="ES48" s="75">
        <v>13.8</v>
      </c>
      <c r="ET48" s="75">
        <v>0.3</v>
      </c>
      <c r="EU48" s="75">
        <v>560.95680474138487</v>
      </c>
      <c r="EV48" s="77">
        <v>47.5</v>
      </c>
      <c r="EW48" s="75">
        <v>61.7</v>
      </c>
      <c r="EX48" s="75" t="s">
        <v>9</v>
      </c>
      <c r="EY48" s="75" t="s">
        <v>9</v>
      </c>
      <c r="EZ48" s="75">
        <v>122.5</v>
      </c>
      <c r="FA48" s="75">
        <v>6.7678610712113567</v>
      </c>
      <c r="FB48" s="75">
        <v>37.299999999999997</v>
      </c>
      <c r="FC48" s="75">
        <v>16.768507638072855</v>
      </c>
      <c r="FD48" s="75">
        <v>69.702315325248065</v>
      </c>
      <c r="FE48" s="75">
        <v>79.638589908166296</v>
      </c>
      <c r="FF48" s="75">
        <v>70.380670954284724</v>
      </c>
      <c r="FG48" s="75">
        <v>69.146757679180894</v>
      </c>
      <c r="FH48" s="75">
        <v>72.57086273053595</v>
      </c>
      <c r="FI48" s="75">
        <v>75.937672366243788</v>
      </c>
      <c r="FJ48" s="75">
        <v>74.036683107274968</v>
      </c>
      <c r="FK48" s="75">
        <v>67.460035523978689</v>
      </c>
      <c r="FL48" s="75">
        <v>48.768840471571409</v>
      </c>
      <c r="FM48" s="75">
        <v>30.786877724248679</v>
      </c>
      <c r="FN48" s="75">
        <v>16.47675180091683</v>
      </c>
      <c r="FO48" s="75">
        <v>8.4164588528678301</v>
      </c>
      <c r="FP48" s="75">
        <v>4.1729512317747606</v>
      </c>
      <c r="FQ48" s="75">
        <v>2.0059057122492616</v>
      </c>
      <c r="FR48" s="75">
        <v>1.52</v>
      </c>
      <c r="FS48" s="75">
        <v>23.640065392462613</v>
      </c>
      <c r="FT48" s="75">
        <v>0.30229746070133007</v>
      </c>
    </row>
    <row r="49" spans="1:176" s="76" customFormat="1" x14ac:dyDescent="0.15">
      <c r="A49" s="136">
        <v>282031</v>
      </c>
      <c r="B49" s="154" t="s">
        <v>586</v>
      </c>
      <c r="C49" s="27" t="s">
        <v>714</v>
      </c>
      <c r="D49" s="27" t="s">
        <v>714</v>
      </c>
      <c r="E49" s="27" t="s">
        <v>714</v>
      </c>
      <c r="F49" s="27" t="s">
        <v>714</v>
      </c>
      <c r="G49" s="27" t="s">
        <v>714</v>
      </c>
      <c r="H49" s="27" t="s">
        <v>714</v>
      </c>
      <c r="I49" s="27" t="s">
        <v>714</v>
      </c>
      <c r="J49" s="27" t="s">
        <v>714</v>
      </c>
      <c r="K49" s="27" t="s">
        <v>714</v>
      </c>
      <c r="L49" s="27" t="s">
        <v>714</v>
      </c>
      <c r="M49" s="27" t="s">
        <v>714</v>
      </c>
      <c r="N49" s="27" t="s">
        <v>714</v>
      </c>
      <c r="O49" s="27" t="s">
        <v>714</v>
      </c>
      <c r="P49" s="27" t="s">
        <v>714</v>
      </c>
      <c r="Q49" s="27" t="s">
        <v>714</v>
      </c>
      <c r="R49" s="27" t="s">
        <v>714</v>
      </c>
      <c r="S49" s="27" t="s">
        <v>714</v>
      </c>
      <c r="T49" s="27" t="s">
        <v>714</v>
      </c>
      <c r="U49" s="27" t="s">
        <v>714</v>
      </c>
      <c r="V49" s="27" t="s">
        <v>714</v>
      </c>
      <c r="W49" s="27" t="s">
        <v>714</v>
      </c>
      <c r="X49" s="27" t="s">
        <v>714</v>
      </c>
      <c r="Y49" s="27" t="s">
        <v>714</v>
      </c>
      <c r="Z49" s="27" t="s">
        <v>714</v>
      </c>
      <c r="AA49" s="27" t="s">
        <v>714</v>
      </c>
      <c r="AB49" s="27" t="s">
        <v>714</v>
      </c>
      <c r="AC49" s="27" t="s">
        <v>714</v>
      </c>
      <c r="AD49" s="27" t="s">
        <v>714</v>
      </c>
      <c r="AE49" s="27" t="s">
        <v>714</v>
      </c>
      <c r="AF49" s="27" t="s">
        <v>714</v>
      </c>
      <c r="AG49" s="27" t="s">
        <v>714</v>
      </c>
      <c r="AH49" s="27" t="s">
        <v>714</v>
      </c>
      <c r="AI49" s="27" t="s">
        <v>714</v>
      </c>
      <c r="AJ49" s="27" t="s">
        <v>714</v>
      </c>
      <c r="AK49" s="27" t="s">
        <v>714</v>
      </c>
      <c r="AL49" s="27" t="s">
        <v>714</v>
      </c>
      <c r="AM49" s="27" t="s">
        <v>714</v>
      </c>
      <c r="AN49" s="27" t="s">
        <v>714</v>
      </c>
      <c r="AO49" s="27" t="s">
        <v>714</v>
      </c>
      <c r="AP49" s="27" t="s">
        <v>714</v>
      </c>
      <c r="AQ49" s="27" t="s">
        <v>714</v>
      </c>
      <c r="AR49" s="27" t="s">
        <v>714</v>
      </c>
      <c r="AS49" s="27" t="s">
        <v>714</v>
      </c>
      <c r="AT49" s="27" t="s">
        <v>714</v>
      </c>
      <c r="AU49" s="27" t="s">
        <v>714</v>
      </c>
      <c r="AV49" s="27" t="s">
        <v>714</v>
      </c>
      <c r="AW49" s="27" t="s">
        <v>714</v>
      </c>
      <c r="AX49" s="27" t="s">
        <v>714</v>
      </c>
      <c r="AY49" s="27" t="s">
        <v>714</v>
      </c>
      <c r="AZ49" s="27" t="s">
        <v>714</v>
      </c>
      <c r="BA49" s="27" t="s">
        <v>714</v>
      </c>
      <c r="BB49" s="27" t="s">
        <v>714</v>
      </c>
      <c r="BC49" s="27" t="s">
        <v>714</v>
      </c>
      <c r="BD49" s="27" t="s">
        <v>714</v>
      </c>
      <c r="BE49" s="27" t="s">
        <v>714</v>
      </c>
      <c r="BF49" s="27" t="s">
        <v>714</v>
      </c>
      <c r="BG49" s="27" t="s">
        <v>714</v>
      </c>
      <c r="BH49" s="27" t="s">
        <v>714</v>
      </c>
      <c r="BI49" s="27" t="s">
        <v>714</v>
      </c>
      <c r="BJ49" s="27" t="s">
        <v>714</v>
      </c>
      <c r="BK49" s="27" t="s">
        <v>714</v>
      </c>
      <c r="BL49" s="27" t="s">
        <v>714</v>
      </c>
      <c r="BM49" s="27" t="s">
        <v>714</v>
      </c>
      <c r="BN49" s="27" t="s">
        <v>714</v>
      </c>
      <c r="BO49" s="27" t="s">
        <v>714</v>
      </c>
      <c r="BP49" s="27" t="s">
        <v>714</v>
      </c>
      <c r="BQ49" s="27" t="s">
        <v>714</v>
      </c>
      <c r="BR49" s="27" t="s">
        <v>714</v>
      </c>
      <c r="BS49" s="27" t="s">
        <v>714</v>
      </c>
      <c r="BT49" s="27" t="s">
        <v>714</v>
      </c>
      <c r="BU49" s="27" t="s">
        <v>714</v>
      </c>
      <c r="BV49" s="27" t="s">
        <v>714</v>
      </c>
      <c r="BW49" s="27" t="s">
        <v>714</v>
      </c>
      <c r="BX49" s="27" t="s">
        <v>714</v>
      </c>
      <c r="BY49" s="27" t="s">
        <v>714</v>
      </c>
      <c r="BZ49" s="27" t="s">
        <v>714</v>
      </c>
      <c r="CA49" s="27" t="s">
        <v>714</v>
      </c>
      <c r="CB49" s="27" t="s">
        <v>714</v>
      </c>
      <c r="CC49" s="27" t="s">
        <v>714</v>
      </c>
      <c r="CD49" s="27" t="s">
        <v>714</v>
      </c>
      <c r="CE49" s="27" t="s">
        <v>714</v>
      </c>
      <c r="CF49" s="27" t="s">
        <v>714</v>
      </c>
      <c r="CG49" s="27" t="s">
        <v>714</v>
      </c>
      <c r="CH49" s="27" t="s">
        <v>714</v>
      </c>
      <c r="CI49" s="27" t="s">
        <v>714</v>
      </c>
      <c r="CJ49" s="27" t="s">
        <v>714</v>
      </c>
      <c r="CK49" s="27" t="s">
        <v>714</v>
      </c>
      <c r="CL49" s="27" t="s">
        <v>714</v>
      </c>
      <c r="CM49" s="27" t="s">
        <v>714</v>
      </c>
      <c r="CN49" s="27" t="s">
        <v>714</v>
      </c>
      <c r="CO49" s="27" t="s">
        <v>714</v>
      </c>
      <c r="CP49" s="27" t="s">
        <v>714</v>
      </c>
      <c r="CQ49" s="27" t="s">
        <v>714</v>
      </c>
      <c r="CR49" s="27" t="s">
        <v>714</v>
      </c>
      <c r="CS49" s="27" t="s">
        <v>714</v>
      </c>
      <c r="CT49" s="27" t="s">
        <v>714</v>
      </c>
      <c r="CU49" s="27" t="s">
        <v>714</v>
      </c>
      <c r="CV49" s="27" t="s">
        <v>714</v>
      </c>
      <c r="CW49" s="27" t="s">
        <v>714</v>
      </c>
      <c r="CX49" s="27" t="s">
        <v>714</v>
      </c>
      <c r="CY49" s="27" t="s">
        <v>714</v>
      </c>
      <c r="CZ49" s="27" t="s">
        <v>714</v>
      </c>
      <c r="DA49" s="27" t="s">
        <v>714</v>
      </c>
      <c r="DB49" s="27" t="s">
        <v>714</v>
      </c>
      <c r="DC49" s="27" t="s">
        <v>714</v>
      </c>
      <c r="DD49" s="27" t="s">
        <v>714</v>
      </c>
      <c r="DE49" s="27" t="s">
        <v>714</v>
      </c>
      <c r="DF49" s="27" t="s">
        <v>714</v>
      </c>
      <c r="DG49" s="27" t="s">
        <v>714</v>
      </c>
      <c r="DH49" s="27" t="s">
        <v>714</v>
      </c>
      <c r="DI49" s="27" t="s">
        <v>714</v>
      </c>
      <c r="DJ49" s="27" t="s">
        <v>714</v>
      </c>
      <c r="DK49" s="27" t="s">
        <v>714</v>
      </c>
      <c r="DL49" s="27" t="s">
        <v>714</v>
      </c>
      <c r="DM49" s="27" t="s">
        <v>714</v>
      </c>
      <c r="DN49" s="27" t="s">
        <v>714</v>
      </c>
      <c r="DO49" s="27" t="s">
        <v>714</v>
      </c>
      <c r="DP49" s="27" t="s">
        <v>714</v>
      </c>
      <c r="DQ49" s="27" t="s">
        <v>714</v>
      </c>
      <c r="DR49" s="27" t="s">
        <v>714</v>
      </c>
      <c r="DS49" s="27" t="s">
        <v>714</v>
      </c>
      <c r="DT49" s="27" t="s">
        <v>714</v>
      </c>
      <c r="DU49" s="27" t="s">
        <v>714</v>
      </c>
      <c r="DV49" s="27" t="s">
        <v>714</v>
      </c>
      <c r="DW49" s="27" t="s">
        <v>714</v>
      </c>
      <c r="DX49" s="27" t="s">
        <v>714</v>
      </c>
      <c r="DY49" s="27" t="s">
        <v>714</v>
      </c>
      <c r="DZ49" s="27" t="s">
        <v>714</v>
      </c>
      <c r="EA49" s="27" t="s">
        <v>714</v>
      </c>
      <c r="EB49" s="27" t="s">
        <v>714</v>
      </c>
      <c r="EC49" s="27" t="s">
        <v>714</v>
      </c>
      <c r="ED49" s="27" t="s">
        <v>714</v>
      </c>
      <c r="EE49" s="27" t="s">
        <v>714</v>
      </c>
      <c r="EF49" s="27" t="s">
        <v>714</v>
      </c>
      <c r="EG49" s="27" t="s">
        <v>714</v>
      </c>
      <c r="EH49" s="27" t="s">
        <v>714</v>
      </c>
      <c r="EI49" s="27" t="s">
        <v>714</v>
      </c>
      <c r="EJ49" s="27" t="s">
        <v>714</v>
      </c>
      <c r="EK49" s="27" t="s">
        <v>714</v>
      </c>
      <c r="EL49" s="27" t="s">
        <v>714</v>
      </c>
      <c r="EM49" s="27" t="s">
        <v>714</v>
      </c>
      <c r="EN49" s="27" t="s">
        <v>714</v>
      </c>
      <c r="EO49" s="27" t="s">
        <v>714</v>
      </c>
      <c r="EP49" s="27" t="s">
        <v>714</v>
      </c>
      <c r="EQ49" s="27" t="s">
        <v>714</v>
      </c>
      <c r="ER49" s="27" t="s">
        <v>714</v>
      </c>
      <c r="ES49" s="27" t="s">
        <v>714</v>
      </c>
      <c r="ET49" s="27" t="s">
        <v>714</v>
      </c>
      <c r="EU49" s="27" t="s">
        <v>714</v>
      </c>
      <c r="EV49" s="27" t="s">
        <v>714</v>
      </c>
      <c r="EW49" s="27" t="s">
        <v>714</v>
      </c>
      <c r="EX49" s="27" t="s">
        <v>714</v>
      </c>
      <c r="EY49" s="27" t="s">
        <v>714</v>
      </c>
      <c r="EZ49" s="27" t="s">
        <v>714</v>
      </c>
      <c r="FA49" s="27" t="s">
        <v>714</v>
      </c>
      <c r="FB49" s="27" t="s">
        <v>714</v>
      </c>
      <c r="FC49" s="27" t="s">
        <v>714</v>
      </c>
      <c r="FD49" s="27" t="s">
        <v>714</v>
      </c>
      <c r="FE49" s="27" t="s">
        <v>714</v>
      </c>
      <c r="FF49" s="27" t="s">
        <v>714</v>
      </c>
      <c r="FG49" s="27" t="s">
        <v>714</v>
      </c>
      <c r="FH49" s="27" t="s">
        <v>714</v>
      </c>
      <c r="FI49" s="27" t="s">
        <v>714</v>
      </c>
      <c r="FJ49" s="27" t="s">
        <v>714</v>
      </c>
      <c r="FK49" s="27" t="s">
        <v>714</v>
      </c>
      <c r="FL49" s="27" t="s">
        <v>714</v>
      </c>
      <c r="FM49" s="27" t="s">
        <v>714</v>
      </c>
      <c r="FN49" s="27" t="s">
        <v>714</v>
      </c>
      <c r="FO49" s="27" t="s">
        <v>714</v>
      </c>
      <c r="FP49" s="27" t="s">
        <v>714</v>
      </c>
      <c r="FQ49" s="27" t="s">
        <v>714</v>
      </c>
      <c r="FR49" s="27" t="s">
        <v>714</v>
      </c>
      <c r="FS49" s="27" t="s">
        <v>714</v>
      </c>
      <c r="FT49" s="27" t="s">
        <v>714</v>
      </c>
    </row>
    <row r="50" spans="1:176" s="76" customFormat="1" x14ac:dyDescent="0.15">
      <c r="A50" s="136">
        <v>282049</v>
      </c>
      <c r="B50" s="154" t="s">
        <v>416</v>
      </c>
      <c r="C50" s="75">
        <v>109.99669803533102</v>
      </c>
      <c r="D50" s="55">
        <v>1060.9625227010072</v>
      </c>
      <c r="E50" s="75">
        <v>319.67145451543666</v>
      </c>
      <c r="F50" s="107">
        <v>359935</v>
      </c>
      <c r="G50" s="75">
        <v>296.25752420832242</v>
      </c>
      <c r="H50" s="111">
        <v>82.700863648259613</v>
      </c>
      <c r="I50" s="111">
        <v>140.27741428945302</v>
      </c>
      <c r="J50" s="83">
        <v>33.9</v>
      </c>
      <c r="K50" s="110">
        <v>3.34</v>
      </c>
      <c r="L50" s="75">
        <v>170.06808913486745</v>
      </c>
      <c r="M50" s="75">
        <v>20.372123507136617</v>
      </c>
      <c r="N50" s="106">
        <v>82.595397611418591</v>
      </c>
      <c r="O50" s="106">
        <v>17.353556485355647</v>
      </c>
      <c r="P50" s="105">
        <v>11.631052204490127</v>
      </c>
      <c r="Q50" s="105">
        <v>1.4760147601476015</v>
      </c>
      <c r="R50" s="105">
        <v>2.0419426048565121</v>
      </c>
      <c r="S50" s="107">
        <v>14642</v>
      </c>
      <c r="T50" s="83">
        <v>87.5</v>
      </c>
      <c r="U50" s="82">
        <v>135</v>
      </c>
      <c r="V50" s="82">
        <v>183</v>
      </c>
      <c r="W50" s="75">
        <v>15.012979521199885</v>
      </c>
      <c r="X50" s="79">
        <v>57.611695383008879</v>
      </c>
      <c r="Y50" s="75">
        <v>193.75</v>
      </c>
      <c r="Z50" s="75">
        <v>165.625</v>
      </c>
      <c r="AA50" s="75">
        <v>1.4707992538384274</v>
      </c>
      <c r="AB50" s="106">
        <v>50.954153851687977</v>
      </c>
      <c r="AC50" s="106">
        <v>14.514649544056548</v>
      </c>
      <c r="AD50" s="106">
        <v>2.3381715498480187</v>
      </c>
      <c r="AE50" s="106">
        <v>99.271899886234365</v>
      </c>
      <c r="AF50" s="83">
        <v>95.6</v>
      </c>
      <c r="AG50" s="83">
        <v>94.3</v>
      </c>
      <c r="AH50" s="109">
        <v>832</v>
      </c>
      <c r="AI50" s="83">
        <v>77.8</v>
      </c>
      <c r="AJ50" s="84">
        <v>9.1028255170404887E-3</v>
      </c>
      <c r="AK50" s="84">
        <v>0.12743955723856687</v>
      </c>
      <c r="AL50" s="75">
        <v>0.15684332177645702</v>
      </c>
      <c r="AM50" s="108">
        <v>105241.83524545384</v>
      </c>
      <c r="AN50" s="107">
        <v>206096.23357664235</v>
      </c>
      <c r="AO50" s="107">
        <v>263922.10261489701</v>
      </c>
      <c r="AP50" s="75">
        <v>15.755396336756839</v>
      </c>
      <c r="AQ50" s="75">
        <v>0.96257752835517296</v>
      </c>
      <c r="AR50" s="75">
        <v>16.86</v>
      </c>
      <c r="AS50" s="75">
        <v>10.615816410764404</v>
      </c>
      <c r="AT50" s="75">
        <v>397.68036982004293</v>
      </c>
      <c r="AU50" s="75">
        <v>1.2382367508667658</v>
      </c>
      <c r="AV50" s="75">
        <v>2.2701007099224038</v>
      </c>
      <c r="AW50" s="82">
        <v>27226.875</v>
      </c>
      <c r="AX50" s="82">
        <v>3111.6428571428573</v>
      </c>
      <c r="AY50" s="75">
        <v>0.91821040791497377</v>
      </c>
      <c r="AZ50" s="106">
        <v>760.5</v>
      </c>
      <c r="BA50" s="75">
        <v>2.0443144295856035</v>
      </c>
      <c r="BB50" s="75">
        <v>51.812598651169466</v>
      </c>
      <c r="BC50" s="75">
        <v>213.9873287105828</v>
      </c>
      <c r="BD50" s="75">
        <v>7.6087151229981842</v>
      </c>
      <c r="BE50" s="106">
        <v>1.2914334911752046</v>
      </c>
      <c r="BF50" s="75">
        <v>3.2285837279380112</v>
      </c>
      <c r="BG50" s="75">
        <v>18.701777926870179</v>
      </c>
      <c r="BH50" s="75">
        <v>98.360655737704917</v>
      </c>
      <c r="BI50" s="88">
        <v>100</v>
      </c>
      <c r="BJ50" s="106">
        <v>0.2515934250251593</v>
      </c>
      <c r="BK50" s="55">
        <v>0.70351758793969854</v>
      </c>
      <c r="BL50" s="83">
        <v>136.19999999999999</v>
      </c>
      <c r="BM50" s="83">
        <v>120</v>
      </c>
      <c r="BN50" s="75">
        <v>0.90452261306532666</v>
      </c>
      <c r="BO50" s="75">
        <v>59.016393442622949</v>
      </c>
      <c r="BP50" s="82">
        <v>36</v>
      </c>
      <c r="BQ50" s="75">
        <v>4.0779263661878824</v>
      </c>
      <c r="BR50" s="75">
        <v>67.580898134389955</v>
      </c>
      <c r="BS50" s="75">
        <v>11.102856199438666</v>
      </c>
      <c r="BT50" s="75">
        <v>501.6447911507347</v>
      </c>
      <c r="BU50" s="75">
        <v>0</v>
      </c>
      <c r="BV50" s="106">
        <v>63.562819877827309</v>
      </c>
      <c r="BW50" s="106">
        <v>103.39276869737493</v>
      </c>
      <c r="BX50" s="75">
        <v>1.8573551263001484</v>
      </c>
      <c r="BY50" s="84">
        <v>4.0624484068020474E-2</v>
      </c>
      <c r="BZ50" s="75">
        <v>1.2382367508667658</v>
      </c>
      <c r="CA50" s="84">
        <v>0.19383358098068351</v>
      </c>
      <c r="CB50" s="75">
        <v>0.20637279181112761</v>
      </c>
      <c r="CC50" s="84">
        <v>4.2007181773155031E-2</v>
      </c>
      <c r="CD50" s="75">
        <v>0.20637279181112761</v>
      </c>
      <c r="CE50" s="75">
        <v>2.5631500742942053</v>
      </c>
      <c r="CF50" s="83">
        <v>36.700000000000003</v>
      </c>
      <c r="CG50" s="105">
        <v>7.6492537313432836</v>
      </c>
      <c r="CH50" s="105">
        <v>8.9571425292105697</v>
      </c>
      <c r="CI50" s="105">
        <v>8.6011342155009451</v>
      </c>
      <c r="CJ50" s="75">
        <v>308.16204391613013</v>
      </c>
      <c r="CK50" s="56">
        <v>270.16262175994717</v>
      </c>
      <c r="CL50" s="75">
        <v>14.9</v>
      </c>
      <c r="CM50" s="75">
        <v>874.09902727739438</v>
      </c>
      <c r="CN50" s="88">
        <v>100</v>
      </c>
      <c r="CO50" s="88" t="s">
        <v>721</v>
      </c>
      <c r="CP50" s="83">
        <v>99.9</v>
      </c>
      <c r="CQ50" s="83">
        <v>92.7</v>
      </c>
      <c r="CR50" s="75">
        <v>99.9</v>
      </c>
      <c r="CS50" s="87">
        <v>93</v>
      </c>
      <c r="CT50" s="75">
        <v>11.157633771778803</v>
      </c>
      <c r="CU50" s="75">
        <v>10.921951219512195</v>
      </c>
      <c r="CV50" s="87">
        <v>5.0960677639281045</v>
      </c>
      <c r="CW50" s="75">
        <v>56.951469913278743</v>
      </c>
      <c r="CX50" s="86">
        <v>29.304936437180121</v>
      </c>
      <c r="CY50" s="75">
        <v>0.88</v>
      </c>
      <c r="CZ50" s="75">
        <v>25.6</v>
      </c>
      <c r="DA50" s="75">
        <v>57.907059588134032</v>
      </c>
      <c r="DB50" s="75">
        <v>4.105227567293424</v>
      </c>
      <c r="DC50" s="75">
        <v>1.2857231302625063</v>
      </c>
      <c r="DD50" s="75">
        <v>0.83332301469374281</v>
      </c>
      <c r="DE50" s="75">
        <v>0.90391282813273899</v>
      </c>
      <c r="DF50" s="75">
        <v>4.166666666666667</v>
      </c>
      <c r="DG50" s="78" t="s">
        <v>11</v>
      </c>
      <c r="DH50" s="78">
        <v>1616.6145833333333</v>
      </c>
      <c r="DI50" s="75" t="s">
        <v>11</v>
      </c>
      <c r="DJ50" s="75" t="s">
        <v>11</v>
      </c>
      <c r="DK50" s="75">
        <v>0</v>
      </c>
      <c r="DL50" s="75">
        <v>47.910863509749305</v>
      </c>
      <c r="DM50" s="85">
        <v>0</v>
      </c>
      <c r="DN50" s="85">
        <v>5</v>
      </c>
      <c r="DO50" s="75">
        <v>24.972203648670959</v>
      </c>
      <c r="DP50" s="75">
        <v>1.5870067690275713</v>
      </c>
      <c r="DQ50" s="75">
        <v>100</v>
      </c>
      <c r="DR50" s="75">
        <v>105.79606440071557</v>
      </c>
      <c r="DS50" s="75">
        <v>11355.270440251572</v>
      </c>
      <c r="DT50" s="81">
        <v>39.678578558594531</v>
      </c>
      <c r="DU50" s="81">
        <v>9.17</v>
      </c>
      <c r="DV50" s="75">
        <v>87.044584413980488</v>
      </c>
      <c r="DW50" s="84">
        <v>0.10512008069458863</v>
      </c>
      <c r="DX50" s="75">
        <v>42.553191489361701</v>
      </c>
      <c r="DY50" s="83">
        <v>45.06769027571405</v>
      </c>
      <c r="DZ50" s="75">
        <v>0.67121639923788534</v>
      </c>
      <c r="EA50" s="75">
        <v>6174.6173904980305</v>
      </c>
      <c r="EB50" s="82">
        <v>1300</v>
      </c>
      <c r="EC50" s="81">
        <v>7.3282870832501494</v>
      </c>
      <c r="ED50" s="81">
        <v>84.429030549919531</v>
      </c>
      <c r="EE50" s="75">
        <v>98.263158170674799</v>
      </c>
      <c r="EF50" s="75">
        <v>22.319109559236018</v>
      </c>
      <c r="EG50" s="75">
        <v>83.441273326015363</v>
      </c>
      <c r="EH50" s="75">
        <v>178.69292748433304</v>
      </c>
      <c r="EI50" s="75">
        <v>70.900000000000006</v>
      </c>
      <c r="EJ50" s="75">
        <v>62.3</v>
      </c>
      <c r="EK50" s="75">
        <v>46.3</v>
      </c>
      <c r="EL50" s="75">
        <v>68.7</v>
      </c>
      <c r="EM50" s="75">
        <v>34.200000000000003</v>
      </c>
      <c r="EN50" s="80">
        <v>73.8</v>
      </c>
      <c r="EO50" s="79">
        <v>1.3847614330526663</v>
      </c>
      <c r="EP50" s="55">
        <v>0.90039561340576002</v>
      </c>
      <c r="EQ50" s="78">
        <v>0.89800000000000002</v>
      </c>
      <c r="ER50" s="75">
        <v>93.8</v>
      </c>
      <c r="ES50" s="75">
        <v>4.7</v>
      </c>
      <c r="ET50" s="75">
        <v>2.71</v>
      </c>
      <c r="EU50" s="75">
        <v>309.74797135545651</v>
      </c>
      <c r="EV50" s="77">
        <v>58.4</v>
      </c>
      <c r="EW50" s="75">
        <v>56.9</v>
      </c>
      <c r="EX50" s="75" t="s">
        <v>9</v>
      </c>
      <c r="EY50" s="75" t="s">
        <v>9</v>
      </c>
      <c r="EZ50" s="75">
        <v>33.9</v>
      </c>
      <c r="FA50" s="75">
        <v>7.6378570249298328</v>
      </c>
      <c r="FB50" s="75">
        <v>31.2</v>
      </c>
      <c r="FC50" s="75">
        <v>12.869272952414649</v>
      </c>
      <c r="FD50" s="75">
        <v>61.672381957267206</v>
      </c>
      <c r="FE50" s="75">
        <v>80.640736749289701</v>
      </c>
      <c r="FF50" s="75">
        <v>67.869442705072018</v>
      </c>
      <c r="FG50" s="75">
        <v>63.361195542046609</v>
      </c>
      <c r="FH50" s="75">
        <v>66.487030974565599</v>
      </c>
      <c r="FI50" s="75">
        <v>70.48895368397443</v>
      </c>
      <c r="FJ50" s="75">
        <v>70.911886615857739</v>
      </c>
      <c r="FK50" s="75">
        <v>63.454004074596462</v>
      </c>
      <c r="FL50" s="75">
        <v>45.97927612375949</v>
      </c>
      <c r="FM50" s="75">
        <v>27.579211170117553</v>
      </c>
      <c r="FN50" s="75">
        <v>15.351860152398029</v>
      </c>
      <c r="FO50" s="75">
        <v>8.4586292777419061</v>
      </c>
      <c r="FP50" s="75">
        <v>4.8900595510765008</v>
      </c>
      <c r="FQ50" s="75">
        <v>2.3590394583730032</v>
      </c>
      <c r="FR50" s="75">
        <v>1.45</v>
      </c>
      <c r="FS50" s="75">
        <v>12.807495459798579</v>
      </c>
      <c r="FT50" s="75">
        <v>1.3418316001341832</v>
      </c>
    </row>
    <row r="51" spans="1:176" s="76" customFormat="1" x14ac:dyDescent="0.15">
      <c r="A51" s="136">
        <v>292010</v>
      </c>
      <c r="B51" s="154" t="s">
        <v>415</v>
      </c>
      <c r="C51" s="75">
        <v>114.27053618613093</v>
      </c>
      <c r="D51" s="55">
        <v>1214.0898614642676</v>
      </c>
      <c r="E51" s="75">
        <v>248.46232807541301</v>
      </c>
      <c r="F51" s="107">
        <v>351306</v>
      </c>
      <c r="G51" s="75">
        <v>307.71487239659723</v>
      </c>
      <c r="H51" s="111">
        <v>77.148723965972422</v>
      </c>
      <c r="I51" s="111">
        <v>158.99090642417133</v>
      </c>
      <c r="J51" s="83">
        <v>30.2</v>
      </c>
      <c r="K51" s="110">
        <v>4.95</v>
      </c>
      <c r="L51" s="75">
        <v>151.76171471109441</v>
      </c>
      <c r="M51" s="75">
        <v>15.30921121593304</v>
      </c>
      <c r="N51" s="106">
        <v>81.944192892744965</v>
      </c>
      <c r="O51" s="106">
        <v>19.269581931763575</v>
      </c>
      <c r="P51" s="105">
        <v>9.5821956622533619</v>
      </c>
      <c r="Q51" s="105">
        <v>1.8072289156626504</v>
      </c>
      <c r="R51" s="105">
        <v>2.3926380368098159</v>
      </c>
      <c r="S51" s="107">
        <v>16814</v>
      </c>
      <c r="T51" s="83">
        <v>78.431372549019613</v>
      </c>
      <c r="U51" s="82">
        <v>157</v>
      </c>
      <c r="V51" s="82">
        <v>85</v>
      </c>
      <c r="W51" s="75">
        <v>15.818123599103426</v>
      </c>
      <c r="X51" s="79">
        <v>59.847585733025177</v>
      </c>
      <c r="Y51" s="75">
        <v>94.117647058823522</v>
      </c>
      <c r="Z51" s="75">
        <v>100</v>
      </c>
      <c r="AA51" s="75">
        <v>3.203920090463626</v>
      </c>
      <c r="AB51" s="106">
        <v>42.026568177756594</v>
      </c>
      <c r="AC51" s="106">
        <v>8.5184964555906344</v>
      </c>
      <c r="AD51" s="106">
        <v>4.1401084172276175</v>
      </c>
      <c r="AE51" s="106">
        <v>96.391554702495199</v>
      </c>
      <c r="AF51" s="83">
        <v>94</v>
      </c>
      <c r="AG51" s="83">
        <v>89</v>
      </c>
      <c r="AH51" s="109">
        <v>627</v>
      </c>
      <c r="AI51" s="83">
        <v>37</v>
      </c>
      <c r="AJ51" s="84">
        <v>3.8562244876405645E-2</v>
      </c>
      <c r="AK51" s="84">
        <v>0.10604617341011552</v>
      </c>
      <c r="AL51" s="75">
        <v>0.43716088904137257</v>
      </c>
      <c r="AM51" s="108">
        <v>95417.584022038573</v>
      </c>
      <c r="AN51" s="107">
        <v>192078.26338893766</v>
      </c>
      <c r="AO51" s="107">
        <v>258576.86124831613</v>
      </c>
      <c r="AP51" s="75">
        <v>15.950872856480766</v>
      </c>
      <c r="AQ51" s="75">
        <v>2.5973273598022555</v>
      </c>
      <c r="AR51" s="75">
        <v>21.6</v>
      </c>
      <c r="AS51" s="75">
        <v>7.5866782136167314</v>
      </c>
      <c r="AT51" s="75">
        <v>358.30591854973261</v>
      </c>
      <c r="AU51" s="75">
        <v>3.0435251768703155</v>
      </c>
      <c r="AV51" s="75">
        <v>2.0197939810139363</v>
      </c>
      <c r="AW51" s="82">
        <v>14481.545454545454</v>
      </c>
      <c r="AX51" s="82">
        <v>2016.4177215189873</v>
      </c>
      <c r="AY51" s="75">
        <v>1.8832746379404508</v>
      </c>
      <c r="AZ51" s="106">
        <v>413.2</v>
      </c>
      <c r="BA51" s="75">
        <v>1.6106639588515397</v>
      </c>
      <c r="BB51" s="75">
        <v>32.750848096494536</v>
      </c>
      <c r="BC51" s="75">
        <v>178.65465119818055</v>
      </c>
      <c r="BD51" s="75">
        <v>3.418075219341326</v>
      </c>
      <c r="BE51" s="106">
        <v>2.8898102776730745</v>
      </c>
      <c r="BF51" s="75">
        <v>6.2821962558110318</v>
      </c>
      <c r="BG51" s="75">
        <v>40.614846288427898</v>
      </c>
      <c r="BH51" s="75">
        <v>31.343283582089555</v>
      </c>
      <c r="BI51" s="88">
        <v>97.4</v>
      </c>
      <c r="BJ51" s="106">
        <v>0.37490627343164207</v>
      </c>
      <c r="BK51" s="55">
        <v>1.2123745819397993</v>
      </c>
      <c r="BL51" s="83">
        <v>106</v>
      </c>
      <c r="BM51" s="83">
        <v>93.1</v>
      </c>
      <c r="BN51" s="75">
        <v>0.75250836120401332</v>
      </c>
      <c r="BO51" s="75">
        <v>34.328358208955223</v>
      </c>
      <c r="BP51" s="82">
        <v>5</v>
      </c>
      <c r="BQ51" s="75">
        <v>1.5079283830857471</v>
      </c>
      <c r="BR51" s="75">
        <v>40.520387468423422</v>
      </c>
      <c r="BS51" s="75">
        <v>14.592319802558221</v>
      </c>
      <c r="BT51" s="75">
        <v>1682.4939198667489</v>
      </c>
      <c r="BU51" s="75">
        <v>30.474540911895481</v>
      </c>
      <c r="BV51" s="106">
        <v>80.238391026581041</v>
      </c>
      <c r="BW51" s="106">
        <v>455.97540831657085</v>
      </c>
      <c r="BX51" s="75">
        <v>3.0435251768703155</v>
      </c>
      <c r="BY51" s="84">
        <v>5.4340758612484538E-2</v>
      </c>
      <c r="BZ51" s="75">
        <v>0.553368213976421</v>
      </c>
      <c r="CA51" s="84">
        <v>0.17099077811871408</v>
      </c>
      <c r="CB51" s="75">
        <v>0.2766841069882105</v>
      </c>
      <c r="CC51" s="84">
        <v>0.21329854491828135</v>
      </c>
      <c r="CD51" s="75">
        <v>1.106736427952842</v>
      </c>
      <c r="CE51" s="75">
        <v>4.6510598384718183</v>
      </c>
      <c r="CF51" s="83">
        <v>37.700000000000003</v>
      </c>
      <c r="CG51" s="105">
        <v>2.5751072961373391</v>
      </c>
      <c r="CH51" s="105">
        <v>37.087955203173948</v>
      </c>
      <c r="CI51" s="105">
        <v>6.9767441860465116</v>
      </c>
      <c r="CJ51" s="75">
        <v>255.31856024658089</v>
      </c>
      <c r="CK51" s="56">
        <v>218.42273457970302</v>
      </c>
      <c r="CL51" s="75">
        <v>8.6</v>
      </c>
      <c r="CM51" s="75" t="s">
        <v>11</v>
      </c>
      <c r="CN51" s="88">
        <v>100</v>
      </c>
      <c r="CO51" s="88" t="s">
        <v>721</v>
      </c>
      <c r="CP51" s="83">
        <v>99.8</v>
      </c>
      <c r="CQ51" s="83">
        <v>89.5</v>
      </c>
      <c r="CR51" s="75">
        <v>91.2</v>
      </c>
      <c r="CS51" s="87">
        <v>41.7</v>
      </c>
      <c r="CT51" s="75">
        <v>9.6580601015712801</v>
      </c>
      <c r="CU51" s="75">
        <v>9.7906976744186043</v>
      </c>
      <c r="CV51" s="87">
        <v>0.87886149770554378</v>
      </c>
      <c r="CW51" s="75">
        <v>66.557036876296905</v>
      </c>
      <c r="CX51" s="86">
        <v>34.128984596995764</v>
      </c>
      <c r="CY51" s="75">
        <v>1.19</v>
      </c>
      <c r="CZ51" s="75">
        <v>31.6</v>
      </c>
      <c r="DA51" s="75">
        <v>54.219167748675723</v>
      </c>
      <c r="DB51" s="75">
        <v>4.5247754541704888</v>
      </c>
      <c r="DC51" s="75">
        <v>0.61493319462236773</v>
      </c>
      <c r="DD51" s="75">
        <v>0.87828666133588618</v>
      </c>
      <c r="DE51" s="75">
        <v>1.0126638315768504</v>
      </c>
      <c r="DF51" s="75">
        <v>4.8309045080141555</v>
      </c>
      <c r="DG51" s="78">
        <v>814.7293577981651</v>
      </c>
      <c r="DH51" s="78">
        <v>814.7293577981651</v>
      </c>
      <c r="DI51" s="75" t="s">
        <v>11</v>
      </c>
      <c r="DJ51" s="75" t="s">
        <v>11</v>
      </c>
      <c r="DK51" s="75">
        <v>22.682352941176472</v>
      </c>
      <c r="DL51" s="75">
        <v>55.907960199004982</v>
      </c>
      <c r="DM51" s="85">
        <v>120</v>
      </c>
      <c r="DN51" s="85">
        <v>44</v>
      </c>
      <c r="DO51" s="75">
        <v>41.436211862554401</v>
      </c>
      <c r="DP51" s="75">
        <v>12.093862316454681</v>
      </c>
      <c r="DQ51" s="75">
        <v>100</v>
      </c>
      <c r="DR51" s="75">
        <v>98.677350591981934</v>
      </c>
      <c r="DS51" s="75">
        <v>6742.6882661996497</v>
      </c>
      <c r="DT51" s="81">
        <v>16.494547555427168</v>
      </c>
      <c r="DU51" s="81">
        <v>20.3</v>
      </c>
      <c r="DV51" s="75">
        <v>70.528967254408059</v>
      </c>
      <c r="DW51" s="84">
        <v>0.24748113800855437</v>
      </c>
      <c r="DX51" s="75">
        <v>41.304347826086953</v>
      </c>
      <c r="DY51" s="83">
        <v>62.032576786756792</v>
      </c>
      <c r="DZ51" s="75">
        <v>0.96859953420340617</v>
      </c>
      <c r="EA51" s="75">
        <v>4785.725404516902</v>
      </c>
      <c r="EB51" s="82">
        <v>21200</v>
      </c>
      <c r="EC51" s="81">
        <v>3.5464216075684263</v>
      </c>
      <c r="ED51" s="81">
        <v>64.030797583542636</v>
      </c>
      <c r="EE51" s="75">
        <v>92.179088704966361</v>
      </c>
      <c r="EF51" s="75">
        <v>11.377112652800015</v>
      </c>
      <c r="EG51" s="75">
        <v>55.08729756292999</v>
      </c>
      <c r="EH51" s="75">
        <v>167.88137880813824</v>
      </c>
      <c r="EI51" s="75">
        <v>67.8</v>
      </c>
      <c r="EJ51" s="75">
        <v>60.8</v>
      </c>
      <c r="EK51" s="75">
        <v>48.2</v>
      </c>
      <c r="EL51" s="75">
        <v>66.900000000000006</v>
      </c>
      <c r="EM51" s="75">
        <v>29.7</v>
      </c>
      <c r="EN51" s="80">
        <v>75.11</v>
      </c>
      <c r="EO51" s="79">
        <v>-2.2909444058623829</v>
      </c>
      <c r="EP51" s="55">
        <v>0.94822791485110047</v>
      </c>
      <c r="EQ51" s="78">
        <v>0.75</v>
      </c>
      <c r="ER51" s="75">
        <v>97</v>
      </c>
      <c r="ES51" s="75">
        <v>13.4</v>
      </c>
      <c r="ET51" s="75">
        <v>2.2999999999999998</v>
      </c>
      <c r="EU51" s="75">
        <v>588.82979500474516</v>
      </c>
      <c r="EV51" s="77">
        <v>47</v>
      </c>
      <c r="EW51" s="75">
        <v>61</v>
      </c>
      <c r="EX51" s="75" t="s">
        <v>9</v>
      </c>
      <c r="EY51" s="75" t="s">
        <v>9</v>
      </c>
      <c r="EZ51" s="75">
        <v>171.5</v>
      </c>
      <c r="FA51" s="75">
        <v>7.6309476707348454</v>
      </c>
      <c r="FB51" s="75">
        <v>34.799999999999997</v>
      </c>
      <c r="FC51" s="75">
        <v>15.032448377581121</v>
      </c>
      <c r="FD51" s="75">
        <v>62.025175448368053</v>
      </c>
      <c r="FE51" s="75">
        <v>81.559644833354781</v>
      </c>
      <c r="FF51" s="75">
        <v>70.012461765039077</v>
      </c>
      <c r="FG51" s="75">
        <v>65.756508122920337</v>
      </c>
      <c r="FH51" s="75">
        <v>69.162398312744799</v>
      </c>
      <c r="FI51" s="75">
        <v>72.383974613248711</v>
      </c>
      <c r="FJ51" s="75">
        <v>69.83541916680953</v>
      </c>
      <c r="FK51" s="75">
        <v>61.594137338279197</v>
      </c>
      <c r="FL51" s="75">
        <v>42.656855151045704</v>
      </c>
      <c r="FM51" s="75">
        <v>25.528124204632224</v>
      </c>
      <c r="FN51" s="75">
        <v>14.358817688841366</v>
      </c>
      <c r="FO51" s="75">
        <v>8.5336777270017894</v>
      </c>
      <c r="FP51" s="75">
        <v>4.7912304470993963</v>
      </c>
      <c r="FQ51" s="75">
        <v>2.0287491079620756</v>
      </c>
      <c r="FR51" s="75">
        <v>1.29</v>
      </c>
      <c r="FS51" s="75">
        <v>7.97956964553999</v>
      </c>
      <c r="FT51" s="75">
        <v>0.49987503124218952</v>
      </c>
    </row>
    <row r="52" spans="1:176" s="76" customFormat="1" x14ac:dyDescent="0.15">
      <c r="A52" s="136">
        <v>302015</v>
      </c>
      <c r="B52" s="154" t="s">
        <v>414</v>
      </c>
      <c r="C52" s="75">
        <v>131.94691140058708</v>
      </c>
      <c r="D52" s="55">
        <v>1705.6942838140669</v>
      </c>
      <c r="E52" s="75">
        <v>415.60606101075604</v>
      </c>
      <c r="F52" s="107">
        <v>374747</v>
      </c>
      <c r="G52" s="75">
        <v>281.91365227537921</v>
      </c>
      <c r="H52" s="111">
        <v>65.344224037339558</v>
      </c>
      <c r="I52" s="111">
        <v>167.32788798133021</v>
      </c>
      <c r="J52" s="83">
        <v>33.299999999999997</v>
      </c>
      <c r="K52" s="110">
        <v>5.48</v>
      </c>
      <c r="L52" s="75">
        <v>144.42713397878097</v>
      </c>
      <c r="M52" s="75">
        <v>5.7674575007230651</v>
      </c>
      <c r="N52" s="106">
        <v>76.30898797736694</v>
      </c>
      <c r="O52" s="106">
        <v>20.280567386971981</v>
      </c>
      <c r="P52" s="105">
        <v>12.11938238592254</v>
      </c>
      <c r="Q52" s="105">
        <v>2.3364485981308412</v>
      </c>
      <c r="R52" s="105">
        <v>1.1093502377179081</v>
      </c>
      <c r="S52" s="107">
        <v>13297</v>
      </c>
      <c r="T52" s="83">
        <v>100</v>
      </c>
      <c r="U52" s="82">
        <v>96</v>
      </c>
      <c r="V52" s="82">
        <v>6</v>
      </c>
      <c r="W52" s="75">
        <v>10.75268817204301</v>
      </c>
      <c r="X52" s="79">
        <v>63.066456763746771</v>
      </c>
      <c r="Y52" s="75">
        <v>85.483870967741936</v>
      </c>
      <c r="Z52" s="75">
        <v>64.516129032258064</v>
      </c>
      <c r="AA52" s="75">
        <v>5.4765788860405502</v>
      </c>
      <c r="AB52" s="106">
        <v>22.357216165987072</v>
      </c>
      <c r="AC52" s="106">
        <v>11.067654156611466</v>
      </c>
      <c r="AD52" s="106">
        <v>2.7461096779562286</v>
      </c>
      <c r="AE52" s="106">
        <v>62.210278804165263</v>
      </c>
      <c r="AF52" s="83">
        <v>96.9</v>
      </c>
      <c r="AG52" s="83">
        <v>93.1</v>
      </c>
      <c r="AH52" s="109">
        <v>431</v>
      </c>
      <c r="AI52" s="83">
        <v>23.3</v>
      </c>
      <c r="AJ52" s="84" t="s">
        <v>11</v>
      </c>
      <c r="AK52" s="84">
        <v>0.13886334271403847</v>
      </c>
      <c r="AL52" s="75">
        <v>0.13087851535685763</v>
      </c>
      <c r="AM52" s="108">
        <v>108910.861492891</v>
      </c>
      <c r="AN52" s="107">
        <v>230888.9010791367</v>
      </c>
      <c r="AO52" s="107">
        <v>261965.45185848634</v>
      </c>
      <c r="AP52" s="75">
        <v>14.550742356460772</v>
      </c>
      <c r="AQ52" s="75">
        <v>5.1867700315837242</v>
      </c>
      <c r="AR52" s="75">
        <v>25.6</v>
      </c>
      <c r="AS52" s="75">
        <v>9.5835125122531668</v>
      </c>
      <c r="AT52" s="75">
        <v>413.73636793422958</v>
      </c>
      <c r="AU52" s="75">
        <v>3.2051881311883501</v>
      </c>
      <c r="AV52" s="75">
        <v>2.5107307027642078</v>
      </c>
      <c r="AW52" s="82">
        <v>15644.818181818182</v>
      </c>
      <c r="AX52" s="82">
        <v>2234.9740259740261</v>
      </c>
      <c r="AY52" s="75">
        <v>5.810811596055621</v>
      </c>
      <c r="AZ52" s="106">
        <v>370</v>
      </c>
      <c r="BA52" s="75">
        <v>0.28045663246908997</v>
      </c>
      <c r="BB52" s="75">
        <v>13.442728967606618</v>
      </c>
      <c r="BC52" s="75">
        <v>117.68222162273334</v>
      </c>
      <c r="BD52" s="75">
        <v>1.8804277857759093</v>
      </c>
      <c r="BE52" s="106">
        <v>0</v>
      </c>
      <c r="BF52" s="75">
        <v>5.4765788860405502</v>
      </c>
      <c r="BG52" s="75">
        <v>41.082164328657313</v>
      </c>
      <c r="BH52" s="75">
        <v>16.901408450704224</v>
      </c>
      <c r="BI52" s="88">
        <v>99.3</v>
      </c>
      <c r="BJ52" s="106">
        <v>0.8767535070140281</v>
      </c>
      <c r="BK52" s="55">
        <v>0.79529187211706698</v>
      </c>
      <c r="BL52" s="83">
        <v>118.6</v>
      </c>
      <c r="BM52" s="83">
        <v>129</v>
      </c>
      <c r="BN52" s="75">
        <v>1.2327024017814538</v>
      </c>
      <c r="BO52" s="75">
        <v>45.945945945945951</v>
      </c>
      <c r="BP52" s="82">
        <v>10</v>
      </c>
      <c r="BQ52" s="75">
        <v>1.0951059448226863</v>
      </c>
      <c r="BR52" s="75">
        <v>17.080981749124582</v>
      </c>
      <c r="BS52" s="75">
        <v>7.5108241874180344</v>
      </c>
      <c r="BT52" s="75">
        <v>628.24625460411926</v>
      </c>
      <c r="BU52" s="75" t="s">
        <v>11</v>
      </c>
      <c r="BV52" s="106">
        <v>2021.9395127579844</v>
      </c>
      <c r="BW52" s="106">
        <v>633.93546353697843</v>
      </c>
      <c r="BX52" s="75">
        <v>1.06839604372945</v>
      </c>
      <c r="BY52" s="84">
        <v>3.1677942696578192E-2</v>
      </c>
      <c r="BZ52" s="75">
        <v>1.6025940655941751</v>
      </c>
      <c r="CA52" s="84">
        <v>0.34511329004548696</v>
      </c>
      <c r="CB52" s="75">
        <v>0.26709901093236249</v>
      </c>
      <c r="CC52" s="84">
        <v>3.8195158563327843E-2</v>
      </c>
      <c r="CD52" s="75">
        <v>0.26709901093236249</v>
      </c>
      <c r="CE52" s="75">
        <v>1.1084608953693045</v>
      </c>
      <c r="CF52" s="83">
        <v>47.4</v>
      </c>
      <c r="CG52" s="105">
        <v>20.294117647058822</v>
      </c>
      <c r="CH52" s="105">
        <v>28.403247081519876</v>
      </c>
      <c r="CI52" s="105">
        <v>6.1445783132530121</v>
      </c>
      <c r="CJ52" s="75">
        <v>311.24513545926339</v>
      </c>
      <c r="CK52" s="56" t="s">
        <v>11</v>
      </c>
      <c r="CL52" s="75">
        <v>9.3000000000000007</v>
      </c>
      <c r="CM52" s="75">
        <v>939.67627380341571</v>
      </c>
      <c r="CN52" s="88">
        <v>77.8</v>
      </c>
      <c r="CO52" s="88" t="s">
        <v>721</v>
      </c>
      <c r="CP52" s="83">
        <v>98.44</v>
      </c>
      <c r="CQ52" s="83">
        <v>82.89</v>
      </c>
      <c r="CR52" s="75">
        <v>38.9</v>
      </c>
      <c r="CS52" s="87">
        <v>41.9</v>
      </c>
      <c r="CT52" s="75">
        <v>6.2181494889391207</v>
      </c>
      <c r="CU52" s="75">
        <v>3.3469387755102042</v>
      </c>
      <c r="CV52" s="87">
        <v>0</v>
      </c>
      <c r="CW52" s="75">
        <v>67.812972743437996</v>
      </c>
      <c r="CX52" s="86">
        <v>44.218241259852618</v>
      </c>
      <c r="CY52" s="75">
        <v>1.0900000000000001</v>
      </c>
      <c r="CZ52" s="75">
        <v>36.9</v>
      </c>
      <c r="DA52" s="75">
        <v>56.404481023026008</v>
      </c>
      <c r="DB52" s="75">
        <v>4.7609288817584581</v>
      </c>
      <c r="DC52" s="75">
        <v>1.4736199661852651</v>
      </c>
      <c r="DD52" s="75">
        <v>0.96281981767821512</v>
      </c>
      <c r="DE52" s="75">
        <v>2.1902118896453726</v>
      </c>
      <c r="DF52" s="75">
        <v>6.3863373513927879</v>
      </c>
      <c r="DG52" s="78">
        <v>675.9905660377359</v>
      </c>
      <c r="DH52" s="78">
        <v>2430.8460342146191</v>
      </c>
      <c r="DI52" s="75">
        <v>41.853918208940875</v>
      </c>
      <c r="DJ52" s="75">
        <v>33.207306226345047</v>
      </c>
      <c r="DK52" s="75">
        <v>85.508928571428569</v>
      </c>
      <c r="DL52" s="75">
        <v>59.517940290331417</v>
      </c>
      <c r="DM52" s="85">
        <v>311</v>
      </c>
      <c r="DN52" s="85" t="s">
        <v>9</v>
      </c>
      <c r="DO52" s="75">
        <v>17.16036357517368</v>
      </c>
      <c r="DP52" s="75">
        <v>9.5407766705039894</v>
      </c>
      <c r="DQ52" s="75">
        <v>23.076923076923077</v>
      </c>
      <c r="DR52" s="75">
        <v>99.520547945205479</v>
      </c>
      <c r="DS52" s="75">
        <v>4370.8485329103887</v>
      </c>
      <c r="DT52" s="81">
        <v>30.190576517908447</v>
      </c>
      <c r="DU52" s="81">
        <v>6.66</v>
      </c>
      <c r="DV52" s="75">
        <v>203.29113924050634</v>
      </c>
      <c r="DW52" s="84">
        <v>6.3151309504125563E-2</v>
      </c>
      <c r="DX52" s="75">
        <v>46.236559139784944</v>
      </c>
      <c r="DY52" s="83">
        <v>53.422473176581825</v>
      </c>
      <c r="DZ52" s="75">
        <v>1.1220735300099365</v>
      </c>
      <c r="EA52" s="75">
        <v>1539.0025476489084</v>
      </c>
      <c r="EB52" s="82">
        <v>900</v>
      </c>
      <c r="EC52" s="81">
        <v>2.8268181382876847</v>
      </c>
      <c r="ED52" s="81">
        <v>59.53126172139438</v>
      </c>
      <c r="EE52" s="75">
        <v>96.956391667879288</v>
      </c>
      <c r="EF52" s="75">
        <v>12.158254979813217</v>
      </c>
      <c r="EG52" s="75">
        <v>66.504402605769926</v>
      </c>
      <c r="EH52" s="75" t="s">
        <v>11</v>
      </c>
      <c r="EI52" s="75">
        <v>74.5</v>
      </c>
      <c r="EJ52" s="75">
        <v>55.2</v>
      </c>
      <c r="EK52" s="75">
        <v>35.5</v>
      </c>
      <c r="EL52" s="75">
        <v>61</v>
      </c>
      <c r="EM52" s="75">
        <v>18.600000000000001</v>
      </c>
      <c r="EN52" s="80">
        <v>82</v>
      </c>
      <c r="EO52" s="79">
        <v>-1.3915858469576088</v>
      </c>
      <c r="EP52" s="55">
        <v>1.044665169131741</v>
      </c>
      <c r="EQ52" s="78">
        <v>0.79800000000000004</v>
      </c>
      <c r="ER52" s="75">
        <v>98.6</v>
      </c>
      <c r="ES52" s="75">
        <v>11.5</v>
      </c>
      <c r="ET52" s="75">
        <v>0.72</v>
      </c>
      <c r="EU52" s="75">
        <v>455.37691944026733</v>
      </c>
      <c r="EV52" s="77">
        <v>46</v>
      </c>
      <c r="EW52" s="75">
        <v>57.7</v>
      </c>
      <c r="EX52" s="75" t="s">
        <v>9</v>
      </c>
      <c r="EY52" s="75" t="s">
        <v>9</v>
      </c>
      <c r="EZ52" s="75">
        <v>122.2</v>
      </c>
      <c r="FA52" s="75">
        <v>7.8527109214114583</v>
      </c>
      <c r="FB52" s="75">
        <v>29</v>
      </c>
      <c r="FC52" s="75">
        <v>16.693760160060023</v>
      </c>
      <c r="FD52" s="75">
        <v>70.536207849640689</v>
      </c>
      <c r="FE52" s="75">
        <v>78.004291845493569</v>
      </c>
      <c r="FF52" s="75">
        <v>69.165855241804607</v>
      </c>
      <c r="FG52" s="75">
        <v>68.331232425094541</v>
      </c>
      <c r="FH52" s="75">
        <v>72.633559066967649</v>
      </c>
      <c r="FI52" s="75">
        <v>73.956811170644585</v>
      </c>
      <c r="FJ52" s="75">
        <v>72.267274877513088</v>
      </c>
      <c r="FK52" s="75">
        <v>63.768515962830065</v>
      </c>
      <c r="FL52" s="75">
        <v>45.950761256883702</v>
      </c>
      <c r="FM52" s="75">
        <v>29.623895232565641</v>
      </c>
      <c r="FN52" s="75">
        <v>17.348165965123272</v>
      </c>
      <c r="FO52" s="75">
        <v>8.9640513815728671</v>
      </c>
      <c r="FP52" s="75">
        <v>4.7306034482758621</v>
      </c>
      <c r="FQ52" s="75">
        <v>2.6017665130568357</v>
      </c>
      <c r="FR52" s="75">
        <v>1.55</v>
      </c>
      <c r="FS52" s="75">
        <v>8.7715315190187848</v>
      </c>
      <c r="FT52" s="75" t="s">
        <v>11</v>
      </c>
    </row>
    <row r="53" spans="1:176" s="76" customFormat="1" x14ac:dyDescent="0.15">
      <c r="A53" s="136">
        <v>312011</v>
      </c>
      <c r="B53" s="154" t="s">
        <v>703</v>
      </c>
      <c r="C53" s="27" t="s">
        <v>714</v>
      </c>
      <c r="D53" s="27" t="s">
        <v>714</v>
      </c>
      <c r="E53" s="27" t="s">
        <v>714</v>
      </c>
      <c r="F53" s="27" t="s">
        <v>714</v>
      </c>
      <c r="G53" s="27" t="s">
        <v>714</v>
      </c>
      <c r="H53" s="27" t="s">
        <v>714</v>
      </c>
      <c r="I53" s="27" t="s">
        <v>714</v>
      </c>
      <c r="J53" s="27" t="s">
        <v>714</v>
      </c>
      <c r="K53" s="27" t="s">
        <v>714</v>
      </c>
      <c r="L53" s="27" t="s">
        <v>714</v>
      </c>
      <c r="M53" s="27" t="s">
        <v>714</v>
      </c>
      <c r="N53" s="27" t="s">
        <v>714</v>
      </c>
      <c r="O53" s="27" t="s">
        <v>714</v>
      </c>
      <c r="P53" s="27" t="s">
        <v>714</v>
      </c>
      <c r="Q53" s="27" t="s">
        <v>714</v>
      </c>
      <c r="R53" s="27" t="s">
        <v>714</v>
      </c>
      <c r="S53" s="27" t="s">
        <v>714</v>
      </c>
      <c r="T53" s="27" t="s">
        <v>714</v>
      </c>
      <c r="U53" s="27" t="s">
        <v>714</v>
      </c>
      <c r="V53" s="27" t="s">
        <v>714</v>
      </c>
      <c r="W53" s="27" t="s">
        <v>714</v>
      </c>
      <c r="X53" s="27" t="s">
        <v>714</v>
      </c>
      <c r="Y53" s="27" t="s">
        <v>714</v>
      </c>
      <c r="Z53" s="27" t="s">
        <v>714</v>
      </c>
      <c r="AA53" s="27" t="s">
        <v>714</v>
      </c>
      <c r="AB53" s="27" t="s">
        <v>714</v>
      </c>
      <c r="AC53" s="27" t="s">
        <v>714</v>
      </c>
      <c r="AD53" s="27" t="s">
        <v>714</v>
      </c>
      <c r="AE53" s="27" t="s">
        <v>714</v>
      </c>
      <c r="AF53" s="27" t="s">
        <v>714</v>
      </c>
      <c r="AG53" s="27" t="s">
        <v>714</v>
      </c>
      <c r="AH53" s="27" t="s">
        <v>714</v>
      </c>
      <c r="AI53" s="27" t="s">
        <v>714</v>
      </c>
      <c r="AJ53" s="27" t="s">
        <v>714</v>
      </c>
      <c r="AK53" s="27" t="s">
        <v>714</v>
      </c>
      <c r="AL53" s="27" t="s">
        <v>714</v>
      </c>
      <c r="AM53" s="27" t="s">
        <v>714</v>
      </c>
      <c r="AN53" s="27" t="s">
        <v>714</v>
      </c>
      <c r="AO53" s="27" t="s">
        <v>714</v>
      </c>
      <c r="AP53" s="27" t="s">
        <v>714</v>
      </c>
      <c r="AQ53" s="27" t="s">
        <v>714</v>
      </c>
      <c r="AR53" s="27" t="s">
        <v>714</v>
      </c>
      <c r="AS53" s="27" t="s">
        <v>714</v>
      </c>
      <c r="AT53" s="27" t="s">
        <v>714</v>
      </c>
      <c r="AU53" s="27" t="s">
        <v>714</v>
      </c>
      <c r="AV53" s="27" t="s">
        <v>714</v>
      </c>
      <c r="AW53" s="27" t="s">
        <v>714</v>
      </c>
      <c r="AX53" s="27" t="s">
        <v>714</v>
      </c>
      <c r="AY53" s="27" t="s">
        <v>714</v>
      </c>
      <c r="AZ53" s="27" t="s">
        <v>714</v>
      </c>
      <c r="BA53" s="27" t="s">
        <v>714</v>
      </c>
      <c r="BB53" s="27" t="s">
        <v>714</v>
      </c>
      <c r="BC53" s="27" t="s">
        <v>714</v>
      </c>
      <c r="BD53" s="27" t="s">
        <v>714</v>
      </c>
      <c r="BE53" s="27" t="s">
        <v>714</v>
      </c>
      <c r="BF53" s="27" t="s">
        <v>714</v>
      </c>
      <c r="BG53" s="27" t="s">
        <v>714</v>
      </c>
      <c r="BH53" s="27" t="s">
        <v>714</v>
      </c>
      <c r="BI53" s="27" t="s">
        <v>714</v>
      </c>
      <c r="BJ53" s="27" t="s">
        <v>714</v>
      </c>
      <c r="BK53" s="27" t="s">
        <v>714</v>
      </c>
      <c r="BL53" s="27" t="s">
        <v>714</v>
      </c>
      <c r="BM53" s="27" t="s">
        <v>714</v>
      </c>
      <c r="BN53" s="27" t="s">
        <v>714</v>
      </c>
      <c r="BO53" s="27" t="s">
        <v>714</v>
      </c>
      <c r="BP53" s="27" t="s">
        <v>714</v>
      </c>
      <c r="BQ53" s="27" t="s">
        <v>714</v>
      </c>
      <c r="BR53" s="27" t="s">
        <v>714</v>
      </c>
      <c r="BS53" s="27" t="s">
        <v>714</v>
      </c>
      <c r="BT53" s="27" t="s">
        <v>714</v>
      </c>
      <c r="BU53" s="27" t="s">
        <v>714</v>
      </c>
      <c r="BV53" s="27" t="s">
        <v>714</v>
      </c>
      <c r="BW53" s="27" t="s">
        <v>714</v>
      </c>
      <c r="BX53" s="27" t="s">
        <v>714</v>
      </c>
      <c r="BY53" s="27" t="s">
        <v>714</v>
      </c>
      <c r="BZ53" s="27" t="s">
        <v>714</v>
      </c>
      <c r="CA53" s="27" t="s">
        <v>714</v>
      </c>
      <c r="CB53" s="27" t="s">
        <v>714</v>
      </c>
      <c r="CC53" s="27" t="s">
        <v>714</v>
      </c>
      <c r="CD53" s="27" t="s">
        <v>714</v>
      </c>
      <c r="CE53" s="27" t="s">
        <v>714</v>
      </c>
      <c r="CF53" s="27" t="s">
        <v>714</v>
      </c>
      <c r="CG53" s="27" t="s">
        <v>714</v>
      </c>
      <c r="CH53" s="27" t="s">
        <v>714</v>
      </c>
      <c r="CI53" s="27" t="s">
        <v>714</v>
      </c>
      <c r="CJ53" s="27" t="s">
        <v>714</v>
      </c>
      <c r="CK53" s="27" t="s">
        <v>714</v>
      </c>
      <c r="CL53" s="27" t="s">
        <v>714</v>
      </c>
      <c r="CM53" s="27" t="s">
        <v>714</v>
      </c>
      <c r="CN53" s="27" t="s">
        <v>714</v>
      </c>
      <c r="CO53" s="27" t="s">
        <v>714</v>
      </c>
      <c r="CP53" s="27" t="s">
        <v>714</v>
      </c>
      <c r="CQ53" s="27" t="s">
        <v>714</v>
      </c>
      <c r="CR53" s="27" t="s">
        <v>714</v>
      </c>
      <c r="CS53" s="27" t="s">
        <v>714</v>
      </c>
      <c r="CT53" s="27" t="s">
        <v>714</v>
      </c>
      <c r="CU53" s="27" t="s">
        <v>714</v>
      </c>
      <c r="CV53" s="27" t="s">
        <v>714</v>
      </c>
      <c r="CW53" s="27" t="s">
        <v>714</v>
      </c>
      <c r="CX53" s="27" t="s">
        <v>714</v>
      </c>
      <c r="CY53" s="27" t="s">
        <v>714</v>
      </c>
      <c r="CZ53" s="27" t="s">
        <v>714</v>
      </c>
      <c r="DA53" s="27" t="s">
        <v>714</v>
      </c>
      <c r="DB53" s="27" t="s">
        <v>714</v>
      </c>
      <c r="DC53" s="27" t="s">
        <v>714</v>
      </c>
      <c r="DD53" s="27" t="s">
        <v>714</v>
      </c>
      <c r="DE53" s="27" t="s">
        <v>714</v>
      </c>
      <c r="DF53" s="27" t="s">
        <v>714</v>
      </c>
      <c r="DG53" s="27" t="s">
        <v>714</v>
      </c>
      <c r="DH53" s="27" t="s">
        <v>714</v>
      </c>
      <c r="DI53" s="27" t="s">
        <v>714</v>
      </c>
      <c r="DJ53" s="27" t="s">
        <v>714</v>
      </c>
      <c r="DK53" s="27" t="s">
        <v>714</v>
      </c>
      <c r="DL53" s="27" t="s">
        <v>714</v>
      </c>
      <c r="DM53" s="27" t="s">
        <v>714</v>
      </c>
      <c r="DN53" s="27" t="s">
        <v>714</v>
      </c>
      <c r="DO53" s="27" t="s">
        <v>714</v>
      </c>
      <c r="DP53" s="27" t="s">
        <v>714</v>
      </c>
      <c r="DQ53" s="27" t="s">
        <v>714</v>
      </c>
      <c r="DR53" s="27" t="s">
        <v>714</v>
      </c>
      <c r="DS53" s="27" t="s">
        <v>714</v>
      </c>
      <c r="DT53" s="27" t="s">
        <v>714</v>
      </c>
      <c r="DU53" s="27" t="s">
        <v>714</v>
      </c>
      <c r="DV53" s="27" t="s">
        <v>714</v>
      </c>
      <c r="DW53" s="27" t="s">
        <v>714</v>
      </c>
      <c r="DX53" s="27" t="s">
        <v>714</v>
      </c>
      <c r="DY53" s="27" t="s">
        <v>714</v>
      </c>
      <c r="DZ53" s="27" t="s">
        <v>714</v>
      </c>
      <c r="EA53" s="27" t="s">
        <v>714</v>
      </c>
      <c r="EB53" s="27" t="s">
        <v>714</v>
      </c>
      <c r="EC53" s="27" t="s">
        <v>714</v>
      </c>
      <c r="ED53" s="27" t="s">
        <v>714</v>
      </c>
      <c r="EE53" s="27" t="s">
        <v>714</v>
      </c>
      <c r="EF53" s="27" t="s">
        <v>714</v>
      </c>
      <c r="EG53" s="27" t="s">
        <v>714</v>
      </c>
      <c r="EH53" s="27" t="s">
        <v>714</v>
      </c>
      <c r="EI53" s="27" t="s">
        <v>714</v>
      </c>
      <c r="EJ53" s="27" t="s">
        <v>714</v>
      </c>
      <c r="EK53" s="27" t="s">
        <v>714</v>
      </c>
      <c r="EL53" s="27" t="s">
        <v>714</v>
      </c>
      <c r="EM53" s="27" t="s">
        <v>714</v>
      </c>
      <c r="EN53" s="27" t="s">
        <v>714</v>
      </c>
      <c r="EO53" s="27" t="s">
        <v>714</v>
      </c>
      <c r="EP53" s="27" t="s">
        <v>714</v>
      </c>
      <c r="EQ53" s="27" t="s">
        <v>714</v>
      </c>
      <c r="ER53" s="27" t="s">
        <v>714</v>
      </c>
      <c r="ES53" s="27" t="s">
        <v>714</v>
      </c>
      <c r="ET53" s="27" t="s">
        <v>714</v>
      </c>
      <c r="EU53" s="27" t="s">
        <v>714</v>
      </c>
      <c r="EV53" s="27" t="s">
        <v>714</v>
      </c>
      <c r="EW53" s="27" t="s">
        <v>714</v>
      </c>
      <c r="EX53" s="27" t="s">
        <v>714</v>
      </c>
      <c r="EY53" s="27" t="s">
        <v>714</v>
      </c>
      <c r="EZ53" s="27" t="s">
        <v>714</v>
      </c>
      <c r="FA53" s="27" t="s">
        <v>714</v>
      </c>
      <c r="FB53" s="27" t="s">
        <v>714</v>
      </c>
      <c r="FC53" s="27" t="s">
        <v>714</v>
      </c>
      <c r="FD53" s="27" t="s">
        <v>714</v>
      </c>
      <c r="FE53" s="27" t="s">
        <v>714</v>
      </c>
      <c r="FF53" s="27" t="s">
        <v>714</v>
      </c>
      <c r="FG53" s="27" t="s">
        <v>714</v>
      </c>
      <c r="FH53" s="27" t="s">
        <v>714</v>
      </c>
      <c r="FI53" s="27" t="s">
        <v>714</v>
      </c>
      <c r="FJ53" s="27" t="s">
        <v>714</v>
      </c>
      <c r="FK53" s="27" t="s">
        <v>714</v>
      </c>
      <c r="FL53" s="27" t="s">
        <v>714</v>
      </c>
      <c r="FM53" s="27" t="s">
        <v>714</v>
      </c>
      <c r="FN53" s="27" t="s">
        <v>714</v>
      </c>
      <c r="FO53" s="27" t="s">
        <v>714</v>
      </c>
      <c r="FP53" s="27" t="s">
        <v>714</v>
      </c>
      <c r="FQ53" s="27" t="s">
        <v>714</v>
      </c>
      <c r="FR53" s="27" t="s">
        <v>714</v>
      </c>
      <c r="FS53" s="27" t="s">
        <v>714</v>
      </c>
      <c r="FT53" s="27" t="s">
        <v>714</v>
      </c>
    </row>
    <row r="54" spans="1:176" s="76" customFormat="1" x14ac:dyDescent="0.15">
      <c r="A54" s="136">
        <v>322016</v>
      </c>
      <c r="B54" s="181" t="s">
        <v>587</v>
      </c>
      <c r="C54" s="27" t="s">
        <v>714</v>
      </c>
      <c r="D54" s="27" t="s">
        <v>714</v>
      </c>
      <c r="E54" s="27" t="s">
        <v>714</v>
      </c>
      <c r="F54" s="27" t="s">
        <v>714</v>
      </c>
      <c r="G54" s="27" t="s">
        <v>714</v>
      </c>
      <c r="H54" s="27" t="s">
        <v>714</v>
      </c>
      <c r="I54" s="27" t="s">
        <v>714</v>
      </c>
      <c r="J54" s="27" t="s">
        <v>714</v>
      </c>
      <c r="K54" s="27" t="s">
        <v>714</v>
      </c>
      <c r="L54" s="27" t="s">
        <v>714</v>
      </c>
      <c r="M54" s="27" t="s">
        <v>714</v>
      </c>
      <c r="N54" s="27" t="s">
        <v>714</v>
      </c>
      <c r="O54" s="27" t="s">
        <v>714</v>
      </c>
      <c r="P54" s="27" t="s">
        <v>714</v>
      </c>
      <c r="Q54" s="27" t="s">
        <v>714</v>
      </c>
      <c r="R54" s="27" t="s">
        <v>714</v>
      </c>
      <c r="S54" s="27" t="s">
        <v>714</v>
      </c>
      <c r="T54" s="27" t="s">
        <v>714</v>
      </c>
      <c r="U54" s="27" t="s">
        <v>714</v>
      </c>
      <c r="V54" s="27" t="s">
        <v>714</v>
      </c>
      <c r="W54" s="27" t="s">
        <v>714</v>
      </c>
      <c r="X54" s="27" t="s">
        <v>714</v>
      </c>
      <c r="Y54" s="27" t="s">
        <v>714</v>
      </c>
      <c r="Z54" s="27" t="s">
        <v>714</v>
      </c>
      <c r="AA54" s="27" t="s">
        <v>714</v>
      </c>
      <c r="AB54" s="27" t="s">
        <v>714</v>
      </c>
      <c r="AC54" s="27" t="s">
        <v>714</v>
      </c>
      <c r="AD54" s="27" t="s">
        <v>714</v>
      </c>
      <c r="AE54" s="27" t="s">
        <v>714</v>
      </c>
      <c r="AF54" s="27" t="s">
        <v>714</v>
      </c>
      <c r="AG54" s="27" t="s">
        <v>714</v>
      </c>
      <c r="AH54" s="27" t="s">
        <v>714</v>
      </c>
      <c r="AI54" s="27" t="s">
        <v>714</v>
      </c>
      <c r="AJ54" s="27" t="s">
        <v>714</v>
      </c>
      <c r="AK54" s="27" t="s">
        <v>714</v>
      </c>
      <c r="AL54" s="27" t="s">
        <v>714</v>
      </c>
      <c r="AM54" s="27" t="s">
        <v>714</v>
      </c>
      <c r="AN54" s="27" t="s">
        <v>714</v>
      </c>
      <c r="AO54" s="27" t="s">
        <v>714</v>
      </c>
      <c r="AP54" s="27" t="s">
        <v>714</v>
      </c>
      <c r="AQ54" s="27" t="s">
        <v>714</v>
      </c>
      <c r="AR54" s="27" t="s">
        <v>714</v>
      </c>
      <c r="AS54" s="27" t="s">
        <v>714</v>
      </c>
      <c r="AT54" s="27" t="s">
        <v>714</v>
      </c>
      <c r="AU54" s="27" t="s">
        <v>714</v>
      </c>
      <c r="AV54" s="27" t="s">
        <v>714</v>
      </c>
      <c r="AW54" s="27" t="s">
        <v>714</v>
      </c>
      <c r="AX54" s="27" t="s">
        <v>714</v>
      </c>
      <c r="AY54" s="27" t="s">
        <v>714</v>
      </c>
      <c r="AZ54" s="27" t="s">
        <v>714</v>
      </c>
      <c r="BA54" s="27" t="s">
        <v>714</v>
      </c>
      <c r="BB54" s="27" t="s">
        <v>714</v>
      </c>
      <c r="BC54" s="27" t="s">
        <v>714</v>
      </c>
      <c r="BD54" s="27" t="s">
        <v>714</v>
      </c>
      <c r="BE54" s="27" t="s">
        <v>714</v>
      </c>
      <c r="BF54" s="27" t="s">
        <v>714</v>
      </c>
      <c r="BG54" s="27" t="s">
        <v>714</v>
      </c>
      <c r="BH54" s="27" t="s">
        <v>714</v>
      </c>
      <c r="BI54" s="27" t="s">
        <v>714</v>
      </c>
      <c r="BJ54" s="27" t="s">
        <v>714</v>
      </c>
      <c r="BK54" s="27" t="s">
        <v>714</v>
      </c>
      <c r="BL54" s="27" t="s">
        <v>714</v>
      </c>
      <c r="BM54" s="27" t="s">
        <v>714</v>
      </c>
      <c r="BN54" s="27" t="s">
        <v>714</v>
      </c>
      <c r="BO54" s="27" t="s">
        <v>714</v>
      </c>
      <c r="BP54" s="27" t="s">
        <v>714</v>
      </c>
      <c r="BQ54" s="27" t="s">
        <v>714</v>
      </c>
      <c r="BR54" s="27" t="s">
        <v>714</v>
      </c>
      <c r="BS54" s="27" t="s">
        <v>714</v>
      </c>
      <c r="BT54" s="27" t="s">
        <v>714</v>
      </c>
      <c r="BU54" s="27" t="s">
        <v>714</v>
      </c>
      <c r="BV54" s="27" t="s">
        <v>714</v>
      </c>
      <c r="BW54" s="27" t="s">
        <v>714</v>
      </c>
      <c r="BX54" s="27" t="s">
        <v>714</v>
      </c>
      <c r="BY54" s="27" t="s">
        <v>714</v>
      </c>
      <c r="BZ54" s="27" t="s">
        <v>714</v>
      </c>
      <c r="CA54" s="27" t="s">
        <v>714</v>
      </c>
      <c r="CB54" s="27" t="s">
        <v>714</v>
      </c>
      <c r="CC54" s="27" t="s">
        <v>714</v>
      </c>
      <c r="CD54" s="27" t="s">
        <v>714</v>
      </c>
      <c r="CE54" s="27" t="s">
        <v>714</v>
      </c>
      <c r="CF54" s="27" t="s">
        <v>714</v>
      </c>
      <c r="CG54" s="27" t="s">
        <v>714</v>
      </c>
      <c r="CH54" s="27" t="s">
        <v>714</v>
      </c>
      <c r="CI54" s="27" t="s">
        <v>714</v>
      </c>
      <c r="CJ54" s="27" t="s">
        <v>714</v>
      </c>
      <c r="CK54" s="27" t="s">
        <v>714</v>
      </c>
      <c r="CL54" s="27" t="s">
        <v>714</v>
      </c>
      <c r="CM54" s="27" t="s">
        <v>714</v>
      </c>
      <c r="CN54" s="27" t="s">
        <v>714</v>
      </c>
      <c r="CO54" s="27" t="s">
        <v>714</v>
      </c>
      <c r="CP54" s="27" t="s">
        <v>714</v>
      </c>
      <c r="CQ54" s="27" t="s">
        <v>714</v>
      </c>
      <c r="CR54" s="27" t="s">
        <v>714</v>
      </c>
      <c r="CS54" s="27" t="s">
        <v>714</v>
      </c>
      <c r="CT54" s="27" t="s">
        <v>714</v>
      </c>
      <c r="CU54" s="27" t="s">
        <v>714</v>
      </c>
      <c r="CV54" s="27" t="s">
        <v>714</v>
      </c>
      <c r="CW54" s="27" t="s">
        <v>714</v>
      </c>
      <c r="CX54" s="27" t="s">
        <v>714</v>
      </c>
      <c r="CY54" s="27" t="s">
        <v>714</v>
      </c>
      <c r="CZ54" s="27" t="s">
        <v>714</v>
      </c>
      <c r="DA54" s="27" t="s">
        <v>714</v>
      </c>
      <c r="DB54" s="27" t="s">
        <v>714</v>
      </c>
      <c r="DC54" s="27" t="s">
        <v>714</v>
      </c>
      <c r="DD54" s="27" t="s">
        <v>714</v>
      </c>
      <c r="DE54" s="27" t="s">
        <v>714</v>
      </c>
      <c r="DF54" s="27" t="s">
        <v>714</v>
      </c>
      <c r="DG54" s="27" t="s">
        <v>714</v>
      </c>
      <c r="DH54" s="27" t="s">
        <v>714</v>
      </c>
      <c r="DI54" s="27" t="s">
        <v>714</v>
      </c>
      <c r="DJ54" s="27" t="s">
        <v>714</v>
      </c>
      <c r="DK54" s="27" t="s">
        <v>714</v>
      </c>
      <c r="DL54" s="27" t="s">
        <v>714</v>
      </c>
      <c r="DM54" s="27" t="s">
        <v>714</v>
      </c>
      <c r="DN54" s="27" t="s">
        <v>714</v>
      </c>
      <c r="DO54" s="27" t="s">
        <v>714</v>
      </c>
      <c r="DP54" s="27" t="s">
        <v>714</v>
      </c>
      <c r="DQ54" s="27" t="s">
        <v>714</v>
      </c>
      <c r="DR54" s="27" t="s">
        <v>714</v>
      </c>
      <c r="DS54" s="27" t="s">
        <v>714</v>
      </c>
      <c r="DT54" s="27" t="s">
        <v>714</v>
      </c>
      <c r="DU54" s="27" t="s">
        <v>714</v>
      </c>
      <c r="DV54" s="27" t="s">
        <v>714</v>
      </c>
      <c r="DW54" s="27" t="s">
        <v>714</v>
      </c>
      <c r="DX54" s="27" t="s">
        <v>714</v>
      </c>
      <c r="DY54" s="27" t="s">
        <v>714</v>
      </c>
      <c r="DZ54" s="27" t="s">
        <v>714</v>
      </c>
      <c r="EA54" s="27" t="s">
        <v>714</v>
      </c>
      <c r="EB54" s="27" t="s">
        <v>714</v>
      </c>
      <c r="EC54" s="27" t="s">
        <v>714</v>
      </c>
      <c r="ED54" s="27" t="s">
        <v>714</v>
      </c>
      <c r="EE54" s="27" t="s">
        <v>714</v>
      </c>
      <c r="EF54" s="27" t="s">
        <v>714</v>
      </c>
      <c r="EG54" s="27" t="s">
        <v>714</v>
      </c>
      <c r="EH54" s="27" t="s">
        <v>714</v>
      </c>
      <c r="EI54" s="27" t="s">
        <v>714</v>
      </c>
      <c r="EJ54" s="27" t="s">
        <v>714</v>
      </c>
      <c r="EK54" s="27" t="s">
        <v>714</v>
      </c>
      <c r="EL54" s="27" t="s">
        <v>714</v>
      </c>
      <c r="EM54" s="27" t="s">
        <v>714</v>
      </c>
      <c r="EN54" s="27" t="s">
        <v>714</v>
      </c>
      <c r="EO54" s="27" t="s">
        <v>714</v>
      </c>
      <c r="EP54" s="27" t="s">
        <v>714</v>
      </c>
      <c r="EQ54" s="27" t="s">
        <v>714</v>
      </c>
      <c r="ER54" s="27" t="s">
        <v>714</v>
      </c>
      <c r="ES54" s="27" t="s">
        <v>714</v>
      </c>
      <c r="ET54" s="27" t="s">
        <v>714</v>
      </c>
      <c r="EU54" s="27" t="s">
        <v>714</v>
      </c>
      <c r="EV54" s="27" t="s">
        <v>714</v>
      </c>
      <c r="EW54" s="27" t="s">
        <v>714</v>
      </c>
      <c r="EX54" s="27" t="s">
        <v>714</v>
      </c>
      <c r="EY54" s="27" t="s">
        <v>714</v>
      </c>
      <c r="EZ54" s="27" t="s">
        <v>714</v>
      </c>
      <c r="FA54" s="27" t="s">
        <v>714</v>
      </c>
      <c r="FB54" s="27" t="s">
        <v>714</v>
      </c>
      <c r="FC54" s="27" t="s">
        <v>714</v>
      </c>
      <c r="FD54" s="27" t="s">
        <v>714</v>
      </c>
      <c r="FE54" s="27" t="s">
        <v>714</v>
      </c>
      <c r="FF54" s="27" t="s">
        <v>714</v>
      </c>
      <c r="FG54" s="27" t="s">
        <v>714</v>
      </c>
      <c r="FH54" s="27" t="s">
        <v>714</v>
      </c>
      <c r="FI54" s="27" t="s">
        <v>714</v>
      </c>
      <c r="FJ54" s="27" t="s">
        <v>714</v>
      </c>
      <c r="FK54" s="27" t="s">
        <v>714</v>
      </c>
      <c r="FL54" s="27" t="s">
        <v>714</v>
      </c>
      <c r="FM54" s="27" t="s">
        <v>714</v>
      </c>
      <c r="FN54" s="27" t="s">
        <v>714</v>
      </c>
      <c r="FO54" s="27" t="s">
        <v>714</v>
      </c>
      <c r="FP54" s="27" t="s">
        <v>714</v>
      </c>
      <c r="FQ54" s="27" t="s">
        <v>714</v>
      </c>
      <c r="FR54" s="27" t="s">
        <v>714</v>
      </c>
      <c r="FS54" s="27" t="s">
        <v>714</v>
      </c>
      <c r="FT54" s="27" t="s">
        <v>714</v>
      </c>
    </row>
    <row r="55" spans="1:176" s="76" customFormat="1" x14ac:dyDescent="0.15">
      <c r="A55" s="136">
        <v>332020</v>
      </c>
      <c r="B55" s="154" t="s">
        <v>413</v>
      </c>
      <c r="C55" s="75">
        <v>80.654000541829447</v>
      </c>
      <c r="D55" s="55">
        <v>1534.4940615907037</v>
      </c>
      <c r="E55" s="75">
        <v>354.67079725445512</v>
      </c>
      <c r="F55" s="107">
        <v>392050</v>
      </c>
      <c r="G55" s="75">
        <v>287.61261261261262</v>
      </c>
      <c r="H55" s="111">
        <v>83.333333333333329</v>
      </c>
      <c r="I55" s="111">
        <v>157.88288288288288</v>
      </c>
      <c r="J55" s="83">
        <v>23.6</v>
      </c>
      <c r="K55" s="110">
        <v>3.61</v>
      </c>
      <c r="L55" s="75">
        <v>151.21431995076128</v>
      </c>
      <c r="M55" s="75">
        <v>11.589041300734269</v>
      </c>
      <c r="N55" s="106">
        <v>79.363234279509214</v>
      </c>
      <c r="O55" s="106">
        <v>19.171323954519178</v>
      </c>
      <c r="P55" s="105">
        <v>12.026190370139414</v>
      </c>
      <c r="Q55" s="105" t="s">
        <v>11</v>
      </c>
      <c r="R55" s="105" t="s">
        <v>11</v>
      </c>
      <c r="S55" s="107">
        <v>10882</v>
      </c>
      <c r="T55" s="83">
        <v>84.536082474226802</v>
      </c>
      <c r="U55" s="82">
        <v>388</v>
      </c>
      <c r="V55" s="82">
        <v>111</v>
      </c>
      <c r="W55" s="75">
        <v>13.321308940994589</v>
      </c>
      <c r="X55" s="79">
        <v>63.375913756184012</v>
      </c>
      <c r="Y55" s="75">
        <v>91.75257731958763</v>
      </c>
      <c r="Z55" s="75">
        <v>91.75257731958763</v>
      </c>
      <c r="AA55" s="75">
        <v>4.4987381588091147</v>
      </c>
      <c r="AB55" s="106">
        <v>28.766224296339509</v>
      </c>
      <c r="AC55" s="106">
        <v>9.6981187108064741</v>
      </c>
      <c r="AD55" s="106">
        <v>4.2292547761411692</v>
      </c>
      <c r="AE55" s="106">
        <v>100.42996152975788</v>
      </c>
      <c r="AF55" s="83">
        <v>95.2</v>
      </c>
      <c r="AG55" s="83">
        <v>91.4</v>
      </c>
      <c r="AH55" s="109">
        <v>178</v>
      </c>
      <c r="AI55" s="83">
        <v>24.4</v>
      </c>
      <c r="AJ55" s="84">
        <v>3.1816173783759144E-2</v>
      </c>
      <c r="AK55" s="84">
        <v>0.19885108614849467</v>
      </c>
      <c r="AL55" s="75">
        <v>0.4880601058428653</v>
      </c>
      <c r="AM55" s="108">
        <v>94006.606198172027</v>
      </c>
      <c r="AN55" s="107">
        <v>219282.36181342634</v>
      </c>
      <c r="AO55" s="107">
        <v>261814.38139987038</v>
      </c>
      <c r="AP55" s="75">
        <v>15.132488753953998</v>
      </c>
      <c r="AQ55" s="75">
        <v>6.1912861025893724</v>
      </c>
      <c r="AR55" s="75">
        <v>15</v>
      </c>
      <c r="AS55" s="75">
        <v>7.5028901016860825</v>
      </c>
      <c r="AT55" s="75">
        <v>593.11711167683802</v>
      </c>
      <c r="AU55" s="75">
        <v>3.9292974622942549</v>
      </c>
      <c r="AV55" s="75">
        <v>1.9646487311471272</v>
      </c>
      <c r="AW55" s="82">
        <v>13669.466666666667</v>
      </c>
      <c r="AX55" s="82">
        <v>2628.7435897435898</v>
      </c>
      <c r="AY55" s="75">
        <v>1.4631148740258093</v>
      </c>
      <c r="AZ55" s="106">
        <v>580.4</v>
      </c>
      <c r="BA55" s="75">
        <v>1.7711204908726557</v>
      </c>
      <c r="BB55" s="75">
        <v>42.728320105336309</v>
      </c>
      <c r="BC55" s="75">
        <v>284.13597850881092</v>
      </c>
      <c r="BD55" s="75">
        <v>6.2342254217273609</v>
      </c>
      <c r="BE55" s="106">
        <v>2.1213562049668995</v>
      </c>
      <c r="BF55" s="75">
        <v>3.9135364470941076</v>
      </c>
      <c r="BG55" s="75">
        <v>24.364486686278948</v>
      </c>
      <c r="BH55" s="75">
        <v>41.573033707865171</v>
      </c>
      <c r="BI55" s="88">
        <v>100</v>
      </c>
      <c r="BJ55" s="106">
        <v>1.9612280304744665</v>
      </c>
      <c r="BK55" s="55">
        <v>0.32021281836543675</v>
      </c>
      <c r="BL55" s="83">
        <v>125</v>
      </c>
      <c r="BM55" s="83">
        <v>111.5</v>
      </c>
      <c r="BN55" s="75">
        <v>1.4532735602739051</v>
      </c>
      <c r="BO55" s="75">
        <v>68.421052631578945</v>
      </c>
      <c r="BP55" s="82">
        <v>35</v>
      </c>
      <c r="BQ55" s="75">
        <v>14.962351126157333</v>
      </c>
      <c r="BR55" s="75">
        <v>3.2882015605515083</v>
      </c>
      <c r="BS55" s="75">
        <v>12.532390853422728</v>
      </c>
      <c r="BT55" s="75">
        <v>1160.5779789761905</v>
      </c>
      <c r="BU55" s="75">
        <v>16.913764329010416</v>
      </c>
      <c r="BV55" s="106">
        <v>461.70899622994244</v>
      </c>
      <c r="BW55" s="106">
        <v>216.52497068537289</v>
      </c>
      <c r="BX55" s="75">
        <v>1.2408307775666068</v>
      </c>
      <c r="BY55" s="84">
        <v>3.9479099239577535E-2</v>
      </c>
      <c r="BZ55" s="75">
        <v>2.0680512959443447</v>
      </c>
      <c r="CA55" s="84">
        <v>0.28389587775335179</v>
      </c>
      <c r="CB55" s="75">
        <v>0.8272205183777378</v>
      </c>
      <c r="CC55" s="84">
        <v>0.19884313210504873</v>
      </c>
      <c r="CD55" s="75">
        <v>1.0340256479721723</v>
      </c>
      <c r="CE55" s="75">
        <v>16.567158931810145</v>
      </c>
      <c r="CF55" s="83">
        <v>42.8</v>
      </c>
      <c r="CG55" s="105">
        <v>0.62972292191435775</v>
      </c>
      <c r="CH55" s="105">
        <v>69.283366334702151</v>
      </c>
      <c r="CI55" s="105">
        <v>11.133043821555468</v>
      </c>
      <c r="CJ55" s="75">
        <v>316.13059330323631</v>
      </c>
      <c r="CK55" s="56">
        <v>301.22407956206951</v>
      </c>
      <c r="CL55" s="75">
        <v>51.6</v>
      </c>
      <c r="CM55" s="75">
        <v>997.3163209956698</v>
      </c>
      <c r="CN55" s="88">
        <v>100</v>
      </c>
      <c r="CO55" s="88" t="s">
        <v>721</v>
      </c>
      <c r="CP55" s="83">
        <v>99.9</v>
      </c>
      <c r="CQ55" s="83">
        <v>92.6</v>
      </c>
      <c r="CR55" s="75">
        <v>77.3</v>
      </c>
      <c r="CS55" s="87">
        <v>52.4</v>
      </c>
      <c r="CT55" s="75">
        <v>3.8245822807034653</v>
      </c>
      <c r="CU55" s="75">
        <v>5.2833333333333332</v>
      </c>
      <c r="CV55" s="87">
        <v>5.8524594961032372</v>
      </c>
      <c r="CW55" s="75">
        <v>66.204755863855979</v>
      </c>
      <c r="CX55" s="86">
        <v>38.869024107273958</v>
      </c>
      <c r="CY55" s="75">
        <v>1.49</v>
      </c>
      <c r="CZ55" s="75">
        <v>38.5</v>
      </c>
      <c r="DA55" s="75">
        <v>59.378855740210824</v>
      </c>
      <c r="DB55" s="75">
        <v>3.8821260537795483</v>
      </c>
      <c r="DC55" s="75">
        <v>1.0022976049897943</v>
      </c>
      <c r="DD55" s="75">
        <v>0.94916936719698397</v>
      </c>
      <c r="DE55" s="75">
        <v>1.6771896010108633</v>
      </c>
      <c r="DF55" s="75">
        <v>5.838108808450885</v>
      </c>
      <c r="DG55" s="78">
        <v>1198.2055485498108</v>
      </c>
      <c r="DH55" s="78">
        <v>5738.0012315270933</v>
      </c>
      <c r="DI55" s="75" t="s">
        <v>11</v>
      </c>
      <c r="DJ55" s="75" t="s">
        <v>11</v>
      </c>
      <c r="DK55" s="75">
        <v>17.517814726840854</v>
      </c>
      <c r="DL55" s="75">
        <v>46.974714027694162</v>
      </c>
      <c r="DM55" s="85">
        <v>283</v>
      </c>
      <c r="DN55" s="85">
        <v>16</v>
      </c>
      <c r="DO55" s="75">
        <v>10.933787201657751</v>
      </c>
      <c r="DP55" s="75">
        <v>11.101299356629243</v>
      </c>
      <c r="DQ55" s="75">
        <v>100</v>
      </c>
      <c r="DR55" s="75">
        <v>97.999749968746102</v>
      </c>
      <c r="DS55" s="75">
        <v>3242.7095034823637</v>
      </c>
      <c r="DT55" s="81">
        <v>25.031634001630909</v>
      </c>
      <c r="DU55" s="81">
        <v>8.1</v>
      </c>
      <c r="DV55" s="75">
        <v>75.809935205183592</v>
      </c>
      <c r="DW55" s="84">
        <v>2.2263926349497667E-2</v>
      </c>
      <c r="DX55" s="75">
        <v>17.567567567567568</v>
      </c>
      <c r="DY55" s="83">
        <v>58.678887471124831</v>
      </c>
      <c r="DZ55" s="75">
        <v>1.4089991318851747</v>
      </c>
      <c r="EA55" s="75">
        <v>1069.4374852314934</v>
      </c>
      <c r="EB55" s="82">
        <v>15184</v>
      </c>
      <c r="EC55" s="81">
        <v>5.5277465343193777</v>
      </c>
      <c r="ED55" s="81">
        <v>53.038996068391697</v>
      </c>
      <c r="EE55" s="75">
        <v>84.664441803053862</v>
      </c>
      <c r="EF55" s="75">
        <v>8.4006125994331171</v>
      </c>
      <c r="EG55" s="75">
        <v>55.996266915538961</v>
      </c>
      <c r="EH55" s="75">
        <v>397.5283112728124</v>
      </c>
      <c r="EI55" s="75">
        <v>72.8</v>
      </c>
      <c r="EJ55" s="75">
        <v>66.099999999999994</v>
      </c>
      <c r="EK55" s="75">
        <v>46</v>
      </c>
      <c r="EL55" s="75">
        <v>57.8</v>
      </c>
      <c r="EM55" s="75">
        <v>27.5</v>
      </c>
      <c r="EN55" s="80" t="s">
        <v>11</v>
      </c>
      <c r="EO55" s="79">
        <v>0.98025631427761939</v>
      </c>
      <c r="EP55" s="55">
        <v>0.98842215133363232</v>
      </c>
      <c r="EQ55" s="78">
        <v>0.84799999999999998</v>
      </c>
      <c r="ER55" s="75">
        <v>85.1</v>
      </c>
      <c r="ES55" s="75">
        <v>6.9</v>
      </c>
      <c r="ET55" s="75">
        <v>5.0999999999999996</v>
      </c>
      <c r="EU55" s="75">
        <v>357.0225458952284</v>
      </c>
      <c r="EV55" s="77">
        <v>52.5</v>
      </c>
      <c r="EW55" s="75">
        <v>50.7</v>
      </c>
      <c r="EX55" s="75" t="s">
        <v>9</v>
      </c>
      <c r="EY55" s="75" t="s">
        <v>9</v>
      </c>
      <c r="EZ55" s="75">
        <v>49.5</v>
      </c>
      <c r="FA55" s="75">
        <v>6.9383120978932764</v>
      </c>
      <c r="FB55" s="75">
        <v>29.3</v>
      </c>
      <c r="FC55" s="75">
        <v>16.179677278674227</v>
      </c>
      <c r="FD55" s="75">
        <v>68.491285403050099</v>
      </c>
      <c r="FE55" s="75">
        <v>79.499518768046201</v>
      </c>
      <c r="FF55" s="75">
        <v>72.141147401745044</v>
      </c>
      <c r="FG55" s="75">
        <v>73.043778007583597</v>
      </c>
      <c r="FH55" s="75">
        <v>77.819422689639737</v>
      </c>
      <c r="FI55" s="75">
        <v>79.45534366854163</v>
      </c>
      <c r="FJ55" s="75">
        <v>76.92247820672479</v>
      </c>
      <c r="FK55" s="75">
        <v>67.74770570850832</v>
      </c>
      <c r="FL55" s="75">
        <v>49.091784780514658</v>
      </c>
      <c r="FM55" s="75">
        <v>30.841422212688368</v>
      </c>
      <c r="FN55" s="75">
        <v>18.416634379439493</v>
      </c>
      <c r="FO55" s="75">
        <v>10.797681949889212</v>
      </c>
      <c r="FP55" s="75">
        <v>5.9477320516671668</v>
      </c>
      <c r="FQ55" s="75">
        <v>2.2564191233682025</v>
      </c>
      <c r="FR55" s="75">
        <v>1.6</v>
      </c>
      <c r="FS55" s="75">
        <v>10.877949816667252</v>
      </c>
      <c r="FT55" s="75">
        <v>0.30172738930376403</v>
      </c>
    </row>
    <row r="56" spans="1:176" s="76" customFormat="1" x14ac:dyDescent="0.15">
      <c r="A56" s="136">
        <v>342025</v>
      </c>
      <c r="B56" s="154" t="s">
        <v>412</v>
      </c>
      <c r="C56" s="75">
        <v>118.84769409636996</v>
      </c>
      <c r="D56" s="55">
        <v>1849.4595874779313</v>
      </c>
      <c r="E56" s="75">
        <v>334.58209533651984</v>
      </c>
      <c r="F56" s="107">
        <v>460715</v>
      </c>
      <c r="G56" s="75">
        <v>271.92982456140351</v>
      </c>
      <c r="H56" s="111">
        <v>78.634085213032577</v>
      </c>
      <c r="I56" s="111">
        <v>160.71428571428572</v>
      </c>
      <c r="J56" s="83">
        <v>25.3</v>
      </c>
      <c r="K56" s="110">
        <v>5.4</v>
      </c>
      <c r="L56" s="75" t="s">
        <v>11</v>
      </c>
      <c r="M56" s="75">
        <v>9.3190424234644773</v>
      </c>
      <c r="N56" s="106">
        <v>82.740517296707523</v>
      </c>
      <c r="O56" s="106">
        <v>18.659824483117657</v>
      </c>
      <c r="P56" s="105">
        <v>9.4774423888347936</v>
      </c>
      <c r="Q56" s="105">
        <v>0.90361445783132521</v>
      </c>
      <c r="R56" s="105">
        <v>1.6380655226209049</v>
      </c>
      <c r="S56" s="107">
        <v>12772</v>
      </c>
      <c r="T56" s="83">
        <v>54.901960784313729</v>
      </c>
      <c r="U56" s="82">
        <v>66</v>
      </c>
      <c r="V56" s="82">
        <v>0</v>
      </c>
      <c r="W56" s="75">
        <v>0</v>
      </c>
      <c r="X56" s="79">
        <v>66.086956521739125</v>
      </c>
      <c r="Y56" s="75">
        <v>103.92156862745099</v>
      </c>
      <c r="Z56" s="75">
        <v>62.745098039215684</v>
      </c>
      <c r="AA56" s="75">
        <v>3.2919488337095562</v>
      </c>
      <c r="AB56" s="106">
        <v>61.124812611828425</v>
      </c>
      <c r="AC56" s="106">
        <v>16.441800860776635</v>
      </c>
      <c r="AD56" s="106">
        <v>7.2537356738720442</v>
      </c>
      <c r="AE56" s="106">
        <v>87.955528103767762</v>
      </c>
      <c r="AF56" s="83">
        <v>97</v>
      </c>
      <c r="AG56" s="83">
        <v>97.2</v>
      </c>
      <c r="AH56" s="109">
        <v>336</v>
      </c>
      <c r="AI56" s="83">
        <v>73.400000000000006</v>
      </c>
      <c r="AJ56" s="84">
        <v>5.1344586355176171E-2</v>
      </c>
      <c r="AK56" s="84">
        <v>0.10268917271035234</v>
      </c>
      <c r="AL56" s="75">
        <v>1.3521078241398614</v>
      </c>
      <c r="AM56" s="108">
        <v>92620.100694444438</v>
      </c>
      <c r="AN56" s="107">
        <v>184866.00566572239</v>
      </c>
      <c r="AO56" s="107">
        <v>257009.56795536069</v>
      </c>
      <c r="AP56" s="75">
        <v>15.485362095531586</v>
      </c>
      <c r="AQ56" s="75">
        <v>3.1972265023112483</v>
      </c>
      <c r="AR56" s="75">
        <v>17.59</v>
      </c>
      <c r="AS56" s="75">
        <v>5.42996167592473</v>
      </c>
      <c r="AT56" s="75">
        <v>384.96318305128534</v>
      </c>
      <c r="AU56" s="75">
        <v>2.1530379365284418</v>
      </c>
      <c r="AV56" s="75">
        <v>3.918529044481764</v>
      </c>
      <c r="AW56" s="82">
        <v>7957.7142857142853</v>
      </c>
      <c r="AX56" s="82">
        <v>1505.5135135135135</v>
      </c>
      <c r="AY56" s="75">
        <v>4.4880080425104119</v>
      </c>
      <c r="AZ56" s="106">
        <v>440.33333333333331</v>
      </c>
      <c r="BA56" s="75">
        <v>4.7392111269000559</v>
      </c>
      <c r="BB56" s="75">
        <v>24.846501128668173</v>
      </c>
      <c r="BC56" s="75">
        <v>319.32265426516813</v>
      </c>
      <c r="BD56" s="75">
        <v>4.1344184644533435</v>
      </c>
      <c r="BE56" s="106">
        <v>9.4055680963130175E-2</v>
      </c>
      <c r="BF56" s="75">
        <v>2.8216704288939054</v>
      </c>
      <c r="BG56" s="75">
        <v>19.302152932442464</v>
      </c>
      <c r="BH56" s="75">
        <v>0</v>
      </c>
      <c r="BI56" s="88">
        <v>92.4</v>
      </c>
      <c r="BJ56" s="106">
        <v>2.7839643652561246</v>
      </c>
      <c r="BK56" s="55">
        <v>2.4968789013732833</v>
      </c>
      <c r="BL56" s="83">
        <v>136.19999999999999</v>
      </c>
      <c r="BM56" s="83">
        <v>110.6</v>
      </c>
      <c r="BN56" s="75">
        <v>0.81148564294631709</v>
      </c>
      <c r="BO56" s="75">
        <v>22.058823529411764</v>
      </c>
      <c r="BP56" s="82">
        <v>13</v>
      </c>
      <c r="BQ56" s="75">
        <v>0</v>
      </c>
      <c r="BR56" s="75">
        <v>12.681393446152523</v>
      </c>
      <c r="BS56" s="75">
        <v>20.208414072255952</v>
      </c>
      <c r="BT56" s="75">
        <v>716.34586401412389</v>
      </c>
      <c r="BU56" s="75">
        <v>22.767945571200965</v>
      </c>
      <c r="BV56" s="106">
        <v>1177.2811436937518</v>
      </c>
      <c r="BW56" s="106">
        <v>55.548378762433799</v>
      </c>
      <c r="BX56" s="75">
        <v>4.3060758730568836</v>
      </c>
      <c r="BY56" s="84">
        <v>5.4364207897343149E-2</v>
      </c>
      <c r="BZ56" s="75">
        <v>0.86121517461137675</v>
      </c>
      <c r="CA56" s="84">
        <v>0.11439090556775611</v>
      </c>
      <c r="CB56" s="75">
        <v>0.43060758730568838</v>
      </c>
      <c r="CC56" s="84">
        <v>8.9566378159583168E-2</v>
      </c>
      <c r="CD56" s="75">
        <v>3.8754682857511953</v>
      </c>
      <c r="CE56" s="75">
        <v>28.656934935193558</v>
      </c>
      <c r="CF56" s="83">
        <v>56.9</v>
      </c>
      <c r="CG56" s="105">
        <v>6.5292096219931279</v>
      </c>
      <c r="CH56" s="105">
        <v>25.689358035329601</v>
      </c>
      <c r="CI56" s="105">
        <v>0.83959346000883794</v>
      </c>
      <c r="CJ56" s="75">
        <v>295.73267880980063</v>
      </c>
      <c r="CK56" s="56">
        <v>243.28036860009473</v>
      </c>
      <c r="CL56" s="75">
        <v>16.600000000000001</v>
      </c>
      <c r="CM56" s="75">
        <v>831.95745361088052</v>
      </c>
      <c r="CN56" s="88">
        <v>100</v>
      </c>
      <c r="CO56" s="88" t="s">
        <v>721</v>
      </c>
      <c r="CP56" s="83">
        <v>99.2</v>
      </c>
      <c r="CQ56" s="83">
        <v>89.5</v>
      </c>
      <c r="CR56" s="75">
        <v>86.7</v>
      </c>
      <c r="CS56" s="87">
        <v>38.200000000000003</v>
      </c>
      <c r="CT56" s="75">
        <v>4.491598448944421</v>
      </c>
      <c r="CU56" s="75">
        <v>2.7067669172932329</v>
      </c>
      <c r="CV56" s="87">
        <v>0</v>
      </c>
      <c r="CW56" s="75">
        <v>71.704396947852118</v>
      </c>
      <c r="CX56" s="86">
        <v>43.349265814063642</v>
      </c>
      <c r="CY56" s="75">
        <v>1.03</v>
      </c>
      <c r="CZ56" s="75">
        <v>40.4</v>
      </c>
      <c r="DA56" s="75">
        <v>54.830669989737579</v>
      </c>
      <c r="DB56" s="75">
        <v>3.8751613498063802</v>
      </c>
      <c r="DC56" s="75">
        <v>0.73584808164319859</v>
      </c>
      <c r="DD56" s="75">
        <v>0.80758299961245317</v>
      </c>
      <c r="DE56" s="75">
        <v>2.3166688197046033</v>
      </c>
      <c r="DF56" s="75">
        <v>9.5681005899323939</v>
      </c>
      <c r="DG56" s="78">
        <v>832.01678657074342</v>
      </c>
      <c r="DH56" s="78">
        <v>2399.7179487179487</v>
      </c>
      <c r="DI56" s="75" t="s">
        <v>11</v>
      </c>
      <c r="DJ56" s="75" t="s">
        <v>11</v>
      </c>
      <c r="DK56" s="75">
        <v>2.95</v>
      </c>
      <c r="DL56" s="75">
        <v>39.629629629629633</v>
      </c>
      <c r="DM56" s="85">
        <v>40</v>
      </c>
      <c r="DN56" s="85">
        <v>11</v>
      </c>
      <c r="DO56" s="75">
        <v>14.494251388709468</v>
      </c>
      <c r="DP56" s="75">
        <v>7.9533221375360625</v>
      </c>
      <c r="DQ56" s="75">
        <v>100</v>
      </c>
      <c r="DR56" s="75">
        <v>100</v>
      </c>
      <c r="DS56" s="75">
        <v>5251.7833109017502</v>
      </c>
      <c r="DT56" s="81">
        <v>8.4240362811791378</v>
      </c>
      <c r="DU56" s="81">
        <v>9</v>
      </c>
      <c r="DV56" s="75">
        <v>79.007238883143742</v>
      </c>
      <c r="DW56" s="84">
        <v>0.12062300069782024</v>
      </c>
      <c r="DX56" s="75">
        <v>55.882352941176471</v>
      </c>
      <c r="DY56" s="83">
        <v>2000.6588296085779</v>
      </c>
      <c r="DZ56" s="75">
        <v>0.94713126525922731</v>
      </c>
      <c r="EA56" s="75">
        <v>3384.2217121783497</v>
      </c>
      <c r="EB56" s="82">
        <v>1800</v>
      </c>
      <c r="EC56" s="81">
        <v>2.1801706349206347</v>
      </c>
      <c r="ED56" s="81">
        <v>15.587933982936391</v>
      </c>
      <c r="EE56" s="75">
        <v>90.367087431777975</v>
      </c>
      <c r="EF56" s="75">
        <v>9.0653507983488382</v>
      </c>
      <c r="EG56" s="75">
        <v>49.681198102016602</v>
      </c>
      <c r="EH56" s="75">
        <v>18.993250035904065</v>
      </c>
      <c r="EI56" s="75">
        <v>72.3</v>
      </c>
      <c r="EJ56" s="75">
        <v>49.6</v>
      </c>
      <c r="EK56" s="75">
        <v>33</v>
      </c>
      <c r="EL56" s="75">
        <v>59.9</v>
      </c>
      <c r="EM56" s="75">
        <v>19.899999999999999</v>
      </c>
      <c r="EN56" s="80">
        <v>74.099999999999994</v>
      </c>
      <c r="EO56" s="79">
        <v>-3.8237953752745124</v>
      </c>
      <c r="EP56" s="55">
        <v>0.98815586824880119</v>
      </c>
      <c r="EQ56" s="78">
        <v>0.61</v>
      </c>
      <c r="ER56" s="75">
        <v>94.7</v>
      </c>
      <c r="ES56" s="75">
        <v>11.7</v>
      </c>
      <c r="ET56" s="75">
        <v>3.4</v>
      </c>
      <c r="EU56" s="75">
        <v>576.32491926107741</v>
      </c>
      <c r="EV56" s="77">
        <v>39.9</v>
      </c>
      <c r="EW56" s="75">
        <v>51.9</v>
      </c>
      <c r="EX56" s="75" t="s">
        <v>9</v>
      </c>
      <c r="EY56" s="75" t="s">
        <v>9</v>
      </c>
      <c r="EZ56" s="75">
        <v>99.9</v>
      </c>
      <c r="FA56" s="75">
        <v>8.7413340223054732</v>
      </c>
      <c r="FB56" s="75">
        <v>23.4</v>
      </c>
      <c r="FC56" s="75">
        <v>15.09865005192108</v>
      </c>
      <c r="FD56" s="75">
        <v>68.087855297157617</v>
      </c>
      <c r="FE56" s="75">
        <v>77.435783879539414</v>
      </c>
      <c r="FF56" s="75">
        <v>70.132517838939862</v>
      </c>
      <c r="FG56" s="75">
        <v>72.431707725825376</v>
      </c>
      <c r="FH56" s="75">
        <v>77.685733070348448</v>
      </c>
      <c r="FI56" s="75">
        <v>78.790953899681071</v>
      </c>
      <c r="FJ56" s="75">
        <v>75.735866687431866</v>
      </c>
      <c r="FK56" s="75">
        <v>67.425757808893678</v>
      </c>
      <c r="FL56" s="75">
        <v>48.096113445378151</v>
      </c>
      <c r="FM56" s="75">
        <v>30.681499485837151</v>
      </c>
      <c r="FN56" s="75">
        <v>17.460149899714981</v>
      </c>
      <c r="FO56" s="75">
        <v>10.481804202972835</v>
      </c>
      <c r="FP56" s="75">
        <v>5.7805907172995781</v>
      </c>
      <c r="FQ56" s="75">
        <v>2.6473702788563358</v>
      </c>
      <c r="FR56" s="75">
        <v>1.52</v>
      </c>
      <c r="FS56" s="75">
        <v>12.879472936313137</v>
      </c>
      <c r="FT56" s="75">
        <v>0</v>
      </c>
    </row>
    <row r="57" spans="1:176" s="76" customFormat="1" x14ac:dyDescent="0.15">
      <c r="A57" s="136">
        <v>342076</v>
      </c>
      <c r="B57" s="154" t="s">
        <v>411</v>
      </c>
      <c r="C57" s="75">
        <v>83.717570065656673</v>
      </c>
      <c r="D57" s="55">
        <v>1247.0518241506068</v>
      </c>
      <c r="E57" s="75">
        <v>208.23151945264857</v>
      </c>
      <c r="F57" s="107">
        <v>365204</v>
      </c>
      <c r="G57" s="75">
        <v>284.91015371292491</v>
      </c>
      <c r="H57" s="111">
        <v>81.186403983546228</v>
      </c>
      <c r="I57" s="111">
        <v>139.20762069712057</v>
      </c>
      <c r="J57" s="83">
        <v>25.5</v>
      </c>
      <c r="K57" s="110">
        <v>3.23</v>
      </c>
      <c r="L57" s="75">
        <v>226.45217680539875</v>
      </c>
      <c r="M57" s="75">
        <v>11.263098144400587</v>
      </c>
      <c r="N57" s="106">
        <v>79.491575761748891</v>
      </c>
      <c r="O57" s="106">
        <v>19.763184544675546</v>
      </c>
      <c r="P57" s="105">
        <v>14.137711785166623</v>
      </c>
      <c r="Q57" s="105">
        <v>1.6528925619834711</v>
      </c>
      <c r="R57" s="105">
        <v>2.0929259104227711</v>
      </c>
      <c r="S57" s="107">
        <v>28098</v>
      </c>
      <c r="T57" s="83">
        <v>109.56521739130434</v>
      </c>
      <c r="U57" s="82">
        <v>556</v>
      </c>
      <c r="V57" s="82">
        <v>0</v>
      </c>
      <c r="W57" s="75">
        <v>12.991839702674316</v>
      </c>
      <c r="X57" s="79">
        <v>65.583685496064831</v>
      </c>
      <c r="Y57" s="75">
        <v>68.695652173913047</v>
      </c>
      <c r="Z57" s="75">
        <v>103.47826086956522</v>
      </c>
      <c r="AA57" s="75">
        <v>2.9359254116246776</v>
      </c>
      <c r="AB57" s="106">
        <v>11.424278035717725</v>
      </c>
      <c r="AC57" s="106">
        <v>3.0631706706224597</v>
      </c>
      <c r="AD57" s="106">
        <v>1.4448918257653109</v>
      </c>
      <c r="AE57" s="106">
        <v>92.649812734082388</v>
      </c>
      <c r="AF57" s="83">
        <v>95.1</v>
      </c>
      <c r="AG57" s="83">
        <v>93.7</v>
      </c>
      <c r="AH57" s="109">
        <v>337</v>
      </c>
      <c r="AI57" s="83">
        <v>17.98</v>
      </c>
      <c r="AJ57" s="84">
        <v>3.9940064341846056E-2</v>
      </c>
      <c r="AK57" s="84">
        <v>0.11982019302553816</v>
      </c>
      <c r="AL57" s="75">
        <v>0.23585406795146932</v>
      </c>
      <c r="AM57" s="108">
        <v>89804.534199959162</v>
      </c>
      <c r="AN57" s="107">
        <v>212068.05372514098</v>
      </c>
      <c r="AO57" s="107">
        <v>260089.44341894062</v>
      </c>
      <c r="AP57" s="75">
        <v>14.027481110721459</v>
      </c>
      <c r="AQ57" s="75">
        <v>17.406828832849808</v>
      </c>
      <c r="AR57" s="75">
        <v>14.79</v>
      </c>
      <c r="AS57" s="75">
        <v>6.5762913541423202</v>
      </c>
      <c r="AT57" s="75">
        <v>443.448143977222</v>
      </c>
      <c r="AU57" s="75">
        <v>1.912330280687589</v>
      </c>
      <c r="AV57" s="75">
        <v>2.4435331364341413</v>
      </c>
      <c r="AW57" s="82">
        <v>13533</v>
      </c>
      <c r="AX57" s="82">
        <v>1970.8252427184466</v>
      </c>
      <c r="AY57" s="75">
        <v>1.9704918840365524</v>
      </c>
      <c r="AZ57" s="106">
        <v>883.14285714285711</v>
      </c>
      <c r="BA57" s="75">
        <v>2.3785755264220301</v>
      </c>
      <c r="BB57" s="75">
        <v>44.774251140646697</v>
      </c>
      <c r="BC57" s="75">
        <v>244.44701782716783</v>
      </c>
      <c r="BD57" s="75">
        <v>7.1594840957864987</v>
      </c>
      <c r="BE57" s="106">
        <v>1.5869867089863123</v>
      </c>
      <c r="BF57" s="75">
        <v>6.9430668518151162</v>
      </c>
      <c r="BG57" s="75">
        <v>28.106634869261562</v>
      </c>
      <c r="BH57" s="75">
        <v>98.245614035087712</v>
      </c>
      <c r="BI57" s="88">
        <v>75.099999999999994</v>
      </c>
      <c r="BJ57" s="106">
        <v>1.1924026914232178</v>
      </c>
      <c r="BK57" s="55">
        <v>1.4615925945975208</v>
      </c>
      <c r="BL57" s="83">
        <v>129</v>
      </c>
      <c r="BM57" s="83">
        <v>120.9</v>
      </c>
      <c r="BN57" s="75">
        <v>0.73079629729876039</v>
      </c>
      <c r="BO57" s="75">
        <v>25</v>
      </c>
      <c r="BP57" s="82">
        <v>11</v>
      </c>
      <c r="BQ57" s="75">
        <v>0</v>
      </c>
      <c r="BR57" s="75">
        <v>11.915942460106665</v>
      </c>
      <c r="BS57" s="75">
        <v>12.309032573359115</v>
      </c>
      <c r="BT57" s="75">
        <v>995.29354269808562</v>
      </c>
      <c r="BU57" s="75">
        <v>42.072753543123049</v>
      </c>
      <c r="BV57" s="106">
        <v>1608.0572849159637</v>
      </c>
      <c r="BW57" s="106">
        <v>446.21039882710409</v>
      </c>
      <c r="BX57" s="75">
        <v>1.699849138388968</v>
      </c>
      <c r="BY57" s="84">
        <v>5.7114931049869325E-2</v>
      </c>
      <c r="BZ57" s="75">
        <v>1.487367996090347</v>
      </c>
      <c r="CA57" s="84">
        <v>0.30403926651509677</v>
      </c>
      <c r="CB57" s="75">
        <v>0.212481142298621</v>
      </c>
      <c r="CC57" s="84">
        <v>5.312028557465525E-2</v>
      </c>
      <c r="CD57" s="75">
        <v>1.2748868537917259</v>
      </c>
      <c r="CE57" s="75">
        <v>13.099462422709983</v>
      </c>
      <c r="CF57" s="83">
        <v>42.1</v>
      </c>
      <c r="CG57" s="105">
        <v>2.3032629558541267</v>
      </c>
      <c r="CH57" s="105">
        <v>46.222813369787431</v>
      </c>
      <c r="CI57" s="105">
        <v>10.935085007727976</v>
      </c>
      <c r="CJ57" s="75">
        <v>316.93049741835409</v>
      </c>
      <c r="CK57" s="56">
        <v>280.6599664279795</v>
      </c>
      <c r="CL57" s="75">
        <v>43.3</v>
      </c>
      <c r="CM57" s="75">
        <v>833.72360976935897</v>
      </c>
      <c r="CN57" s="88">
        <v>92.3</v>
      </c>
      <c r="CO57" s="88" t="s">
        <v>721</v>
      </c>
      <c r="CP57" s="83">
        <v>95.7</v>
      </c>
      <c r="CQ57" s="83">
        <v>92.6</v>
      </c>
      <c r="CR57" s="75">
        <v>71</v>
      </c>
      <c r="CS57" s="87">
        <v>52.9</v>
      </c>
      <c r="CT57" s="75">
        <v>3.1995861967043524</v>
      </c>
      <c r="CU57" s="75">
        <v>9.009900990099009</v>
      </c>
      <c r="CV57" s="87">
        <v>4.4336067390822436</v>
      </c>
      <c r="CW57" s="75">
        <v>64.247402593808289</v>
      </c>
      <c r="CX57" s="86">
        <v>46.072286084609992</v>
      </c>
      <c r="CY57" s="75">
        <v>1.6</v>
      </c>
      <c r="CZ57" s="75">
        <v>33.700000000000003</v>
      </c>
      <c r="DA57" s="75">
        <v>59.391195345095326</v>
      </c>
      <c r="DB57" s="75">
        <v>3.9404521889400921</v>
      </c>
      <c r="DC57" s="75">
        <v>1.9609778382168583</v>
      </c>
      <c r="DD57" s="75">
        <v>1.022782228077258</v>
      </c>
      <c r="DE57" s="75">
        <v>2.6942608843465146</v>
      </c>
      <c r="DF57" s="75">
        <v>6.8503920277075405</v>
      </c>
      <c r="DG57" s="78">
        <v>520.74671052631584</v>
      </c>
      <c r="DH57" s="78">
        <v>1672.3488182559088</v>
      </c>
      <c r="DI57" s="75" t="s">
        <v>11</v>
      </c>
      <c r="DJ57" s="75" t="s">
        <v>11</v>
      </c>
      <c r="DK57" s="75">
        <v>7.9243856332703215</v>
      </c>
      <c r="DL57" s="75">
        <v>23.662631784459194</v>
      </c>
      <c r="DM57" s="85">
        <v>106</v>
      </c>
      <c r="DN57" s="85">
        <v>6</v>
      </c>
      <c r="DO57" s="75">
        <v>7.3815948834540936</v>
      </c>
      <c r="DP57" s="75">
        <v>8.1380277500371836</v>
      </c>
      <c r="DQ57" s="75">
        <v>100</v>
      </c>
      <c r="DR57" s="75">
        <v>99.012345679012341</v>
      </c>
      <c r="DS57" s="75">
        <v>4432.2591417598933</v>
      </c>
      <c r="DT57" s="81">
        <v>11.558652101748562</v>
      </c>
      <c r="DU57" s="81">
        <v>6.6</v>
      </c>
      <c r="DV57" s="75">
        <v>88.345864661654133</v>
      </c>
      <c r="DW57" s="84">
        <v>2.5416307316424296E-2</v>
      </c>
      <c r="DX57" s="75">
        <v>35.964912280701753</v>
      </c>
      <c r="DY57" s="83">
        <v>262.84554745766314</v>
      </c>
      <c r="DZ57" s="75">
        <v>1.3540776866425281</v>
      </c>
      <c r="EA57" s="75">
        <v>866.69020453201904</v>
      </c>
      <c r="EB57" s="82">
        <v>15900</v>
      </c>
      <c r="EC57" s="81">
        <v>3.9392353417995136</v>
      </c>
      <c r="ED57" s="81">
        <v>60.2350995400597</v>
      </c>
      <c r="EE57" s="75">
        <v>93.064833536283004</v>
      </c>
      <c r="EF57" s="75">
        <v>10.093877835197297</v>
      </c>
      <c r="EG57" s="75">
        <v>62.78781565429793</v>
      </c>
      <c r="EH57" s="75" t="s">
        <v>11</v>
      </c>
      <c r="EI57" s="75">
        <v>71.599999999999994</v>
      </c>
      <c r="EJ57" s="75">
        <v>61.9</v>
      </c>
      <c r="EK57" s="75">
        <v>38.9</v>
      </c>
      <c r="EL57" s="75">
        <v>60.3</v>
      </c>
      <c r="EM57" s="75">
        <v>22.8</v>
      </c>
      <c r="EN57" s="80">
        <v>63</v>
      </c>
      <c r="EO57" s="79">
        <v>3.3996982767779356E-2</v>
      </c>
      <c r="EP57" s="55">
        <v>1.0001850214388213</v>
      </c>
      <c r="EQ57" s="78">
        <v>0.81200000000000006</v>
      </c>
      <c r="ER57" s="75">
        <v>87.3</v>
      </c>
      <c r="ES57" s="75">
        <v>4.7</v>
      </c>
      <c r="ET57" s="75">
        <v>3.2</v>
      </c>
      <c r="EU57" s="75">
        <v>312.45636699742897</v>
      </c>
      <c r="EV57" s="77">
        <v>53.1</v>
      </c>
      <c r="EW57" s="75">
        <v>54.3</v>
      </c>
      <c r="EX57" s="75" t="s">
        <v>9</v>
      </c>
      <c r="EY57" s="75" t="s">
        <v>9</v>
      </c>
      <c r="EZ57" s="75" t="s">
        <v>9</v>
      </c>
      <c r="FA57" s="75">
        <v>8.6947283428595714</v>
      </c>
      <c r="FB57" s="75">
        <v>24.6</v>
      </c>
      <c r="FC57" s="75">
        <v>15.108346709470306</v>
      </c>
      <c r="FD57" s="75">
        <v>71.188392445877483</v>
      </c>
      <c r="FE57" s="75">
        <v>79.816690786300043</v>
      </c>
      <c r="FF57" s="75">
        <v>73.400033074251695</v>
      </c>
      <c r="FG57" s="75">
        <v>75.947824840536086</v>
      </c>
      <c r="FH57" s="75">
        <v>79.382922745754598</v>
      </c>
      <c r="FI57" s="75">
        <v>80.41723226405658</v>
      </c>
      <c r="FJ57" s="75">
        <v>77.905531385954006</v>
      </c>
      <c r="FK57" s="75">
        <v>68.14748335950938</v>
      </c>
      <c r="FL57" s="75">
        <v>49.141197272038397</v>
      </c>
      <c r="FM57" s="75">
        <v>30.884211683244487</v>
      </c>
      <c r="FN57" s="75">
        <v>17.981905831077068</v>
      </c>
      <c r="FO57" s="75">
        <v>10.091973244147157</v>
      </c>
      <c r="FP57" s="75">
        <v>5.8394160583941606</v>
      </c>
      <c r="FQ57" s="75">
        <v>2.2058823529411766</v>
      </c>
      <c r="FR57" s="75">
        <v>1.7</v>
      </c>
      <c r="FS57" s="75">
        <v>15.545120370567112</v>
      </c>
      <c r="FT57" s="75">
        <v>0</v>
      </c>
    </row>
    <row r="58" spans="1:176" s="76" customFormat="1" x14ac:dyDescent="0.15">
      <c r="A58" s="136">
        <v>352012</v>
      </c>
      <c r="B58" s="154" t="s">
        <v>410</v>
      </c>
      <c r="C58" s="75">
        <v>114.38270238358793</v>
      </c>
      <c r="D58" s="55">
        <v>2060.7335252010921</v>
      </c>
      <c r="E58" s="75">
        <v>259.75942734853516</v>
      </c>
      <c r="F58" s="107">
        <v>449691</v>
      </c>
      <c r="G58" s="75">
        <v>290.74643556052558</v>
      </c>
      <c r="H58" s="111">
        <v>84.148727984344418</v>
      </c>
      <c r="I58" s="111">
        <v>157.95359239586244</v>
      </c>
      <c r="J58" s="83">
        <v>17.899999999999999</v>
      </c>
      <c r="K58" s="110">
        <v>5.9</v>
      </c>
      <c r="L58" s="75">
        <v>59.248032664337771</v>
      </c>
      <c r="M58" s="75">
        <v>12.707950562059276</v>
      </c>
      <c r="N58" s="106">
        <v>78.898113671948934</v>
      </c>
      <c r="O58" s="106">
        <v>19.926043317485473</v>
      </c>
      <c r="P58" s="105">
        <v>15.506849315068493</v>
      </c>
      <c r="Q58" s="105">
        <v>0.64794816414686829</v>
      </c>
      <c r="R58" s="105">
        <v>2.3659305993690851</v>
      </c>
      <c r="S58" s="107">
        <v>12581</v>
      </c>
      <c r="T58" s="83">
        <v>72.131147540983605</v>
      </c>
      <c r="U58" s="82">
        <v>259</v>
      </c>
      <c r="V58" s="82">
        <v>0</v>
      </c>
      <c r="W58" s="75">
        <v>11.19986403806934</v>
      </c>
      <c r="X58" s="79">
        <v>63.516594882189004</v>
      </c>
      <c r="Y58" s="75">
        <v>91.803278688524586</v>
      </c>
      <c r="Z58" s="75">
        <v>103.27868852459017</v>
      </c>
      <c r="AA58" s="75">
        <v>3.2472675431648979</v>
      </c>
      <c r="AB58" s="106">
        <v>34.819200834171227</v>
      </c>
      <c r="AC58" s="106">
        <v>8.5279112203478196</v>
      </c>
      <c r="AD58" s="106">
        <v>3.2398614679924034</v>
      </c>
      <c r="AE58" s="106">
        <v>92.91944586967675</v>
      </c>
      <c r="AF58" s="83">
        <v>97.4</v>
      </c>
      <c r="AG58" s="83">
        <v>86.4</v>
      </c>
      <c r="AH58" s="109">
        <v>48</v>
      </c>
      <c r="AI58" s="83">
        <v>60.6</v>
      </c>
      <c r="AJ58" s="84">
        <v>2.2294650108875925E-2</v>
      </c>
      <c r="AK58" s="84">
        <v>0.13376790065325556</v>
      </c>
      <c r="AL58" s="75">
        <v>0.81912773965021035</v>
      </c>
      <c r="AM58" s="108">
        <v>89832.891556586939</v>
      </c>
      <c r="AN58" s="107">
        <v>188502.226010101</v>
      </c>
      <c r="AO58" s="107">
        <v>263903.72333044233</v>
      </c>
      <c r="AP58" s="75">
        <v>16.224829784151819</v>
      </c>
      <c r="AQ58" s="75">
        <v>4.4127971116237088</v>
      </c>
      <c r="AR58" s="75">
        <v>16.899999999999999</v>
      </c>
      <c r="AS58" s="75">
        <v>6.2504612205741275</v>
      </c>
      <c r="AT58" s="75">
        <v>514.72216072614572</v>
      </c>
      <c r="AU58" s="75">
        <v>5.9036233488303447</v>
      </c>
      <c r="AV58" s="75">
        <v>2.3983469854623278</v>
      </c>
      <c r="AW58" s="82">
        <v>11850</v>
      </c>
      <c r="AX58" s="82">
        <v>2247.4137931034484</v>
      </c>
      <c r="AY58" s="75">
        <v>2.3014959723820483</v>
      </c>
      <c r="AZ58" s="106">
        <v>414.25</v>
      </c>
      <c r="BA58" s="75">
        <v>2.61263744373109</v>
      </c>
      <c r="BB58" s="75">
        <v>47.955330270869631</v>
      </c>
      <c r="BC58" s="75">
        <v>273.34034388606005</v>
      </c>
      <c r="BD58" s="75">
        <v>5.6241974762010187</v>
      </c>
      <c r="BE58" s="106">
        <v>1.5840329478853159</v>
      </c>
      <c r="BF58" s="75">
        <v>5.4649136702043402</v>
      </c>
      <c r="BG58" s="75">
        <v>30.19970774476376</v>
      </c>
      <c r="BH58" s="75">
        <v>45.833333333333329</v>
      </c>
      <c r="BI58" s="88">
        <v>89.8</v>
      </c>
      <c r="BJ58" s="106">
        <v>1.4612761811982464</v>
      </c>
      <c r="BK58" s="55">
        <v>0.31940377961139205</v>
      </c>
      <c r="BL58" s="83">
        <v>93.8</v>
      </c>
      <c r="BM58" s="83">
        <v>81.5</v>
      </c>
      <c r="BN58" s="75">
        <v>1.0114453021027416</v>
      </c>
      <c r="BO58" s="75">
        <v>32.051282051282051</v>
      </c>
      <c r="BP58" s="82">
        <v>21</v>
      </c>
      <c r="BQ58" s="75">
        <v>0.46122057412737066</v>
      </c>
      <c r="BR58" s="75">
        <v>18.898974245443142</v>
      </c>
      <c r="BS58" s="75">
        <v>16.401003615969302</v>
      </c>
      <c r="BT58" s="75">
        <v>0</v>
      </c>
      <c r="BU58" s="75">
        <v>25.162349642092835</v>
      </c>
      <c r="BV58" s="106">
        <v>1542.6758172828572</v>
      </c>
      <c r="BW58" s="106">
        <v>816.20544609253932</v>
      </c>
      <c r="BX58" s="75">
        <v>3.3207881337170688</v>
      </c>
      <c r="BY58" s="84">
        <v>7.3057338941775518E-2</v>
      </c>
      <c r="BZ58" s="75">
        <v>1.8448822965094827</v>
      </c>
      <c r="CA58" s="84">
        <v>0.34522913438122649</v>
      </c>
      <c r="CB58" s="75">
        <v>0.36897645930189654</v>
      </c>
      <c r="CC58" s="84">
        <v>0.1097852557006863</v>
      </c>
      <c r="CD58" s="75">
        <v>1.1069293779056897</v>
      </c>
      <c r="CE58" s="75">
        <v>14.987823776843037</v>
      </c>
      <c r="CF58" s="83" t="s">
        <v>9</v>
      </c>
      <c r="CG58" s="105">
        <v>2.6702269692923899</v>
      </c>
      <c r="CH58" s="105">
        <v>5.4929037207518219</v>
      </c>
      <c r="CI58" s="105">
        <v>9.8684210526315788</v>
      </c>
      <c r="CJ58" s="75">
        <v>221.6736772193934</v>
      </c>
      <c r="CK58" s="56">
        <v>171.5740535753819</v>
      </c>
      <c r="CL58" s="75">
        <v>33</v>
      </c>
      <c r="CM58" s="75">
        <v>909.39050143395377</v>
      </c>
      <c r="CN58" s="88">
        <v>100</v>
      </c>
      <c r="CO58" s="88" t="s">
        <v>721</v>
      </c>
      <c r="CP58" s="83">
        <v>96.9</v>
      </c>
      <c r="CQ58" s="83">
        <v>88.3</v>
      </c>
      <c r="CR58" s="75">
        <v>74.7</v>
      </c>
      <c r="CS58" s="87">
        <v>30</v>
      </c>
      <c r="CT58" s="75">
        <v>8.9474491752972778</v>
      </c>
      <c r="CU58" s="75">
        <v>5.8466257668711661</v>
      </c>
      <c r="CV58" s="87">
        <v>0</v>
      </c>
      <c r="CW58" s="75">
        <v>63.574526124361753</v>
      </c>
      <c r="CX58" s="86">
        <v>45.498487196516862</v>
      </c>
      <c r="CY58" s="75">
        <v>1.4</v>
      </c>
      <c r="CZ58" s="75">
        <v>41</v>
      </c>
      <c r="DA58" s="75">
        <v>56.012039257694759</v>
      </c>
      <c r="DB58" s="75">
        <v>4.4598612487611495</v>
      </c>
      <c r="DC58" s="75">
        <v>0.97381005091875139</v>
      </c>
      <c r="DD58" s="75">
        <v>0.96067079920301079</v>
      </c>
      <c r="DE58" s="75">
        <v>2.2286178141834552</v>
      </c>
      <c r="DF58" s="75">
        <v>7.8628883477234144</v>
      </c>
      <c r="DG58" s="78" t="s">
        <v>11</v>
      </c>
      <c r="DH58" s="78">
        <v>1402.2602040816328</v>
      </c>
      <c r="DI58" s="75" t="s">
        <v>11</v>
      </c>
      <c r="DJ58" s="75" t="s">
        <v>11</v>
      </c>
      <c r="DK58" s="75">
        <v>56.662676822633294</v>
      </c>
      <c r="DL58" s="75">
        <v>75.35472604234883</v>
      </c>
      <c r="DM58" s="85">
        <v>268</v>
      </c>
      <c r="DN58" s="85">
        <v>373</v>
      </c>
      <c r="DO58" s="75">
        <v>24.639613312670651</v>
      </c>
      <c r="DP58" s="75">
        <v>14.914028484982657</v>
      </c>
      <c r="DQ58" s="75">
        <v>100</v>
      </c>
      <c r="DR58" s="75">
        <v>99.810606060606062</v>
      </c>
      <c r="DS58" s="75">
        <v>4358.5185185185182</v>
      </c>
      <c r="DT58" s="81">
        <v>5.6572937183086784</v>
      </c>
      <c r="DU58" s="81">
        <v>13.2</v>
      </c>
      <c r="DV58" s="75">
        <v>70.785629688116856</v>
      </c>
      <c r="DW58" s="84">
        <v>0.13635327929091823</v>
      </c>
      <c r="DX58" s="75">
        <v>39.147286821705421</v>
      </c>
      <c r="DY58" s="83">
        <v>732.66179617740386</v>
      </c>
      <c r="DZ58" s="75">
        <v>1.1116839278864594</v>
      </c>
      <c r="EA58" s="75">
        <v>977.23162522505038</v>
      </c>
      <c r="EB58" s="82">
        <v>7383</v>
      </c>
      <c r="EC58" s="81">
        <v>1.8640707371244187</v>
      </c>
      <c r="ED58" s="81">
        <v>62.581280067209896</v>
      </c>
      <c r="EE58" s="75">
        <v>91.868714515702905</v>
      </c>
      <c r="EF58" s="75">
        <v>8.7664151997764748</v>
      </c>
      <c r="EG58" s="75">
        <v>73.813349814585905</v>
      </c>
      <c r="EH58" s="75">
        <v>234.69888761028002</v>
      </c>
      <c r="EI58" s="75">
        <v>74.3</v>
      </c>
      <c r="EJ58" s="75">
        <v>48.6</v>
      </c>
      <c r="EK58" s="75">
        <v>35.4</v>
      </c>
      <c r="EL58" s="75">
        <v>52.3</v>
      </c>
      <c r="EM58" s="75">
        <v>15.4</v>
      </c>
      <c r="EN58" s="80">
        <v>81</v>
      </c>
      <c r="EO58" s="79">
        <v>-4.2948859862740756</v>
      </c>
      <c r="EP58" s="55">
        <v>0.98683882212299412</v>
      </c>
      <c r="EQ58" s="78">
        <v>0.54300000000000004</v>
      </c>
      <c r="ER58" s="75">
        <v>95.2</v>
      </c>
      <c r="ES58" s="75">
        <v>10.199999999999999</v>
      </c>
      <c r="ET58" s="75">
        <v>4.2</v>
      </c>
      <c r="EU58" s="75">
        <v>582.91351191793967</v>
      </c>
      <c r="EV58" s="77">
        <v>38.6</v>
      </c>
      <c r="EW58" s="75">
        <v>50.9</v>
      </c>
      <c r="EX58" s="75" t="s">
        <v>9</v>
      </c>
      <c r="EY58" s="75" t="s">
        <v>9</v>
      </c>
      <c r="EZ58" s="75">
        <v>100</v>
      </c>
      <c r="FA58" s="75">
        <v>9.9623644011512074</v>
      </c>
      <c r="FB58" s="75">
        <v>30.5</v>
      </c>
      <c r="FC58" s="75">
        <v>17.032769175369104</v>
      </c>
      <c r="FD58" s="75">
        <v>72.842438638163102</v>
      </c>
      <c r="FE58" s="75">
        <v>78.882341760121648</v>
      </c>
      <c r="FF58" s="75">
        <v>73.158705701078588</v>
      </c>
      <c r="FG58" s="75">
        <v>73.603786342123058</v>
      </c>
      <c r="FH58" s="75">
        <v>77.889042357274391</v>
      </c>
      <c r="FI58" s="75">
        <v>80.446582778188997</v>
      </c>
      <c r="FJ58" s="75">
        <v>78.538180903258265</v>
      </c>
      <c r="FK58" s="75">
        <v>71.666093337919961</v>
      </c>
      <c r="FL58" s="75">
        <v>54.243054243054246</v>
      </c>
      <c r="FM58" s="75">
        <v>37.372567191844304</v>
      </c>
      <c r="FN58" s="75">
        <v>19.994330530095436</v>
      </c>
      <c r="FO58" s="75">
        <v>10.376866061175487</v>
      </c>
      <c r="FP58" s="75">
        <v>5.9011528364341963</v>
      </c>
      <c r="FQ58" s="75">
        <v>2.0725388601036272</v>
      </c>
      <c r="FR58" s="75">
        <v>1.53</v>
      </c>
      <c r="FS58" s="75">
        <v>14.773817430447938</v>
      </c>
      <c r="FT58" s="75">
        <v>0</v>
      </c>
    </row>
    <row r="59" spans="1:176" s="76" customFormat="1" x14ac:dyDescent="0.15">
      <c r="A59" s="136">
        <v>372013</v>
      </c>
      <c r="B59" s="154" t="s">
        <v>409</v>
      </c>
      <c r="C59" s="75">
        <v>108.09546092653254</v>
      </c>
      <c r="D59" s="55">
        <v>1415.5357978474497</v>
      </c>
      <c r="E59" s="75">
        <v>273.98221806270476</v>
      </c>
      <c r="F59" s="107">
        <v>416004</v>
      </c>
      <c r="G59" s="75">
        <v>287.8823808394593</v>
      </c>
      <c r="H59" s="111">
        <v>78.017548019919374</v>
      </c>
      <c r="I59" s="111">
        <v>165.99478302110504</v>
      </c>
      <c r="J59" s="83">
        <v>42.7</v>
      </c>
      <c r="K59" s="110">
        <v>3.78</v>
      </c>
      <c r="L59" s="75">
        <v>176.80496744119841</v>
      </c>
      <c r="M59" s="75">
        <v>16.492901113760094</v>
      </c>
      <c r="N59" s="106">
        <v>78.774508059637753</v>
      </c>
      <c r="O59" s="106">
        <v>19.124056999161777</v>
      </c>
      <c r="P59" s="105">
        <v>9.8710132304757163</v>
      </c>
      <c r="Q59" s="105">
        <v>6.9637883008356551</v>
      </c>
      <c r="R59" s="105">
        <v>2.2109917877447884</v>
      </c>
      <c r="S59" s="107">
        <v>15254</v>
      </c>
      <c r="T59" s="83">
        <v>73.75</v>
      </c>
      <c r="U59" s="82">
        <v>288</v>
      </c>
      <c r="V59" s="82">
        <v>321</v>
      </c>
      <c r="W59" s="75">
        <v>13.21289780485243</v>
      </c>
      <c r="X59" s="79">
        <v>67.26341591525869</v>
      </c>
      <c r="Y59" s="75">
        <v>101.25</v>
      </c>
      <c r="Z59" s="75">
        <v>75</v>
      </c>
      <c r="AA59" s="75">
        <v>4.3138427369410159</v>
      </c>
      <c r="AB59" s="106">
        <v>32.58603820138682</v>
      </c>
      <c r="AC59" s="106">
        <v>12.591993874165142</v>
      </c>
      <c r="AD59" s="106">
        <v>2.7438635300123364</v>
      </c>
      <c r="AE59" s="106">
        <v>91.353383458646618</v>
      </c>
      <c r="AF59" s="83">
        <v>93</v>
      </c>
      <c r="AG59" s="83">
        <v>88.5</v>
      </c>
      <c r="AH59" s="109">
        <v>175</v>
      </c>
      <c r="AI59" s="83">
        <v>29.91</v>
      </c>
      <c r="AJ59" s="84">
        <v>8.8958474184250777E-3</v>
      </c>
      <c r="AK59" s="84">
        <v>8.8958474184250777E-3</v>
      </c>
      <c r="AL59" s="75">
        <v>0</v>
      </c>
      <c r="AM59" s="108">
        <v>102768.07580502216</v>
      </c>
      <c r="AN59" s="107">
        <v>206019.78991596639</v>
      </c>
      <c r="AO59" s="107">
        <v>257694.81029517637</v>
      </c>
      <c r="AP59" s="75">
        <v>14.64846355672166</v>
      </c>
      <c r="AQ59" s="75">
        <v>3.2107439854137945</v>
      </c>
      <c r="AR59" s="75">
        <v>14.9</v>
      </c>
      <c r="AS59" s="75">
        <v>9.3378568086102014</v>
      </c>
      <c r="AT59" s="75">
        <v>835.75105287786619</v>
      </c>
      <c r="AU59" s="75">
        <v>4.9134300421151149</v>
      </c>
      <c r="AV59" s="75">
        <v>3.2288254562470757</v>
      </c>
      <c r="AW59" s="82">
        <v>13716.571428571429</v>
      </c>
      <c r="AX59" s="82">
        <v>2526.7368421052633</v>
      </c>
      <c r="AY59" s="75">
        <v>1.5622396267288785</v>
      </c>
      <c r="AZ59" s="106">
        <v>534.25</v>
      </c>
      <c r="BA59" s="75">
        <v>1.5471338324754329</v>
      </c>
      <c r="BB59" s="75">
        <v>42.374450091829324</v>
      </c>
      <c r="BC59" s="75">
        <v>314.38979878334112</v>
      </c>
      <c r="BD59" s="75">
        <v>6.6238699110903134</v>
      </c>
      <c r="BE59" s="106">
        <v>1.4094733694955794</v>
      </c>
      <c r="BF59" s="75">
        <v>3.0752146243539915</v>
      </c>
      <c r="BG59" s="75">
        <v>30.00175963399613</v>
      </c>
      <c r="BH59" s="75">
        <v>96</v>
      </c>
      <c r="BI59" s="88">
        <v>100</v>
      </c>
      <c r="BJ59" s="106">
        <v>1.9355973957416859</v>
      </c>
      <c r="BK59" s="55">
        <v>0.97760142614796286</v>
      </c>
      <c r="BL59" s="83">
        <v>112</v>
      </c>
      <c r="BM59" s="83">
        <v>105.3</v>
      </c>
      <c r="BN59" s="75">
        <v>0.17251789873199344</v>
      </c>
      <c r="BO59" s="75">
        <v>32.911392405063289</v>
      </c>
      <c r="BP59" s="82">
        <v>49</v>
      </c>
      <c r="BQ59" s="75">
        <v>0.52409920449227887</v>
      </c>
      <c r="BR59" s="75">
        <v>17.115114646700981</v>
      </c>
      <c r="BS59" s="75">
        <v>9.2653252222742157</v>
      </c>
      <c r="BT59" s="75">
        <v>933.83013570425828</v>
      </c>
      <c r="BU59" s="75">
        <v>3.9270004679457182</v>
      </c>
      <c r="BV59" s="106">
        <v>1171.7852129153018</v>
      </c>
      <c r="BW59" s="106">
        <v>317.12213383247547</v>
      </c>
      <c r="BX59" s="75">
        <v>3.2756200280767431</v>
      </c>
      <c r="BY59" s="84">
        <v>8.2942980814225548E-2</v>
      </c>
      <c r="BZ59" s="75">
        <v>2.1057557323350493</v>
      </c>
      <c r="CA59" s="84">
        <v>0.23279831539541412</v>
      </c>
      <c r="CB59" s="75" t="s">
        <v>11</v>
      </c>
      <c r="CC59" s="84" t="s">
        <v>11</v>
      </c>
      <c r="CD59" s="75">
        <v>1.8717828731867103</v>
      </c>
      <c r="CE59" s="75">
        <v>10.243261581656528</v>
      </c>
      <c r="CF59" s="83">
        <v>53.1</v>
      </c>
      <c r="CG59" s="105">
        <v>6.3457330415754925</v>
      </c>
      <c r="CH59" s="105">
        <v>37.009456757207133</v>
      </c>
      <c r="CI59" s="105">
        <v>3.5441278665740095</v>
      </c>
      <c r="CJ59" s="75">
        <v>336.70098268600839</v>
      </c>
      <c r="CK59" s="56">
        <v>246.23069723912025</v>
      </c>
      <c r="CL59" s="75">
        <v>19.982963644417186</v>
      </c>
      <c r="CM59" s="75" t="s">
        <v>11</v>
      </c>
      <c r="CN59" s="88">
        <v>66.7</v>
      </c>
      <c r="CO59" s="88" t="s">
        <v>721</v>
      </c>
      <c r="CP59" s="83">
        <v>99.4</v>
      </c>
      <c r="CQ59" s="83">
        <v>93.1</v>
      </c>
      <c r="CR59" s="75">
        <v>63.2</v>
      </c>
      <c r="CS59" s="87">
        <v>48.5</v>
      </c>
      <c r="CT59" s="75">
        <v>4.7268163639393439</v>
      </c>
      <c r="CU59" s="75">
        <v>6.203125</v>
      </c>
      <c r="CV59" s="87">
        <v>2.395434094317614</v>
      </c>
      <c r="CW59" s="75">
        <v>62.958136322879945</v>
      </c>
      <c r="CX59" s="86">
        <v>53.100140383715484</v>
      </c>
      <c r="CY59" s="75">
        <v>1.25</v>
      </c>
      <c r="CZ59" s="75">
        <v>30.4</v>
      </c>
      <c r="DA59" s="75">
        <v>59.28034352505167</v>
      </c>
      <c r="DB59" s="75">
        <v>4.1047374300556552</v>
      </c>
      <c r="DC59" s="75">
        <v>3.538727187646233</v>
      </c>
      <c r="DD59" s="75">
        <v>1.2141764155357979</v>
      </c>
      <c r="DE59" s="75">
        <v>3.6546560598970519</v>
      </c>
      <c r="DF59" s="75">
        <v>6.2260177819372959</v>
      </c>
      <c r="DG59" s="78">
        <v>592.61158432708692</v>
      </c>
      <c r="DH59" s="78">
        <v>588.60130287648053</v>
      </c>
      <c r="DI59" s="75">
        <v>38.077980814225548</v>
      </c>
      <c r="DJ59" s="75">
        <v>36.47874356574637</v>
      </c>
      <c r="DK59" s="75">
        <v>10.00234109797495</v>
      </c>
      <c r="DL59" s="75">
        <v>56.093066113798663</v>
      </c>
      <c r="DM59" s="85">
        <v>303</v>
      </c>
      <c r="DN59" s="85">
        <v>24</v>
      </c>
      <c r="DO59" s="75">
        <v>15.285545156761815</v>
      </c>
      <c r="DP59" s="75">
        <v>15.159101544220871</v>
      </c>
      <c r="DQ59" s="75">
        <v>100</v>
      </c>
      <c r="DR59" s="75">
        <v>100</v>
      </c>
      <c r="DS59" s="75">
        <v>5187.54873294347</v>
      </c>
      <c r="DT59" s="81">
        <v>10.937291794366121</v>
      </c>
      <c r="DU59" s="81">
        <v>9.0399999999999991</v>
      </c>
      <c r="DV59" s="75">
        <v>97.598463016330456</v>
      </c>
      <c r="DW59" s="84">
        <v>2.2288382766777134E-2</v>
      </c>
      <c r="DX59" s="75">
        <v>61.05263157894737</v>
      </c>
      <c r="DY59" s="83">
        <v>65.362657931679919</v>
      </c>
      <c r="DZ59" s="75">
        <v>1.2376947592067988</v>
      </c>
      <c r="EA59" s="75">
        <v>1184.6077909756989</v>
      </c>
      <c r="EB59" s="82">
        <v>28700</v>
      </c>
      <c r="EC59" s="81">
        <v>3.480357114303227</v>
      </c>
      <c r="ED59" s="81">
        <v>63.191229376503998</v>
      </c>
      <c r="EE59" s="75">
        <v>95.744079025183211</v>
      </c>
      <c r="EF59" s="75">
        <v>8.6356765803121469</v>
      </c>
      <c r="EG59" s="75">
        <v>89.359298837645298</v>
      </c>
      <c r="EH59" s="75">
        <v>240.38181136477255</v>
      </c>
      <c r="EI59" s="75">
        <v>79.599999999999994</v>
      </c>
      <c r="EJ59" s="75">
        <v>49.2</v>
      </c>
      <c r="EK59" s="75">
        <v>37.9</v>
      </c>
      <c r="EL59" s="75">
        <v>62.2</v>
      </c>
      <c r="EM59" s="75">
        <v>20.7</v>
      </c>
      <c r="EN59" s="80">
        <v>60.23</v>
      </c>
      <c r="EO59" s="79">
        <v>1.6261113710809545</v>
      </c>
      <c r="EP59" s="55">
        <v>1.0360144314411477</v>
      </c>
      <c r="EQ59" s="78">
        <v>0.81299999999999994</v>
      </c>
      <c r="ER59" s="75">
        <v>89.8</v>
      </c>
      <c r="ES59" s="75">
        <v>9.1999999999999993</v>
      </c>
      <c r="ET59" s="75">
        <v>5.2</v>
      </c>
      <c r="EU59" s="75">
        <v>367.85101310248012</v>
      </c>
      <c r="EV59" s="77">
        <v>49.9</v>
      </c>
      <c r="EW59" s="75">
        <v>54.7</v>
      </c>
      <c r="EX59" s="75" t="s">
        <v>9</v>
      </c>
      <c r="EY59" s="75" t="s">
        <v>9</v>
      </c>
      <c r="EZ59" s="75">
        <v>71.3</v>
      </c>
      <c r="FA59" s="75">
        <v>8.6593355170800184</v>
      </c>
      <c r="FB59" s="75">
        <v>37.1</v>
      </c>
      <c r="FC59" s="75">
        <v>11.77992799279928</v>
      </c>
      <c r="FD59" s="75">
        <v>72.19446320054017</v>
      </c>
      <c r="FE59" s="75">
        <v>80.948720764247284</v>
      </c>
      <c r="FF59" s="75">
        <v>72.618087299453265</v>
      </c>
      <c r="FG59" s="75">
        <v>72.213855421686745</v>
      </c>
      <c r="FH59" s="75">
        <v>76.493219804478088</v>
      </c>
      <c r="FI59" s="75">
        <v>78.003048780487802</v>
      </c>
      <c r="FJ59" s="75">
        <v>76.151151151151154</v>
      </c>
      <c r="FK59" s="75">
        <v>68.47086169682882</v>
      </c>
      <c r="FL59" s="75">
        <v>50.398071725951354</v>
      </c>
      <c r="FM59" s="75">
        <v>33.393081197347193</v>
      </c>
      <c r="FN59" s="75">
        <v>19.850734160785269</v>
      </c>
      <c r="FO59" s="75">
        <v>11.24783695443184</v>
      </c>
      <c r="FP59" s="75">
        <v>6.0638073103739698</v>
      </c>
      <c r="FQ59" s="75">
        <v>2.2159959246051959</v>
      </c>
      <c r="FR59" s="75">
        <v>1.51</v>
      </c>
      <c r="FS59" s="75">
        <v>8.7131492746841364</v>
      </c>
      <c r="FT59" s="75">
        <v>0.26394509941932076</v>
      </c>
    </row>
    <row r="60" spans="1:176" s="76" customFormat="1" x14ac:dyDescent="0.15">
      <c r="A60" s="136">
        <v>382019</v>
      </c>
      <c r="B60" s="154" t="s">
        <v>408</v>
      </c>
      <c r="C60" s="75">
        <v>103.6669017741573</v>
      </c>
      <c r="D60" s="55">
        <v>1485.0525891535356</v>
      </c>
      <c r="E60" s="75">
        <v>303.63744874785885</v>
      </c>
      <c r="F60" s="107">
        <v>374877</v>
      </c>
      <c r="G60" s="75">
        <v>290.65880039331364</v>
      </c>
      <c r="H60" s="111">
        <v>89.675516224188783</v>
      </c>
      <c r="I60" s="111">
        <v>164.01179941002948</v>
      </c>
      <c r="J60" s="83">
        <v>29.2</v>
      </c>
      <c r="K60" s="110">
        <v>5.45</v>
      </c>
      <c r="L60" s="75">
        <v>122.51064998478981</v>
      </c>
      <c r="M60" s="75">
        <v>16.260149412522676</v>
      </c>
      <c r="N60" s="106">
        <v>78.874573548478622</v>
      </c>
      <c r="O60" s="106">
        <v>21.338168373151309</v>
      </c>
      <c r="P60" s="105">
        <v>10.653123161252362</v>
      </c>
      <c r="Q60" s="105">
        <v>2.0134228187919461</v>
      </c>
      <c r="R60" s="105">
        <v>1.0947656517276769</v>
      </c>
      <c r="S60" s="107">
        <v>15048</v>
      </c>
      <c r="T60" s="83">
        <v>46.913580246913575</v>
      </c>
      <c r="U60" s="82">
        <v>145</v>
      </c>
      <c r="V60" s="82">
        <v>94</v>
      </c>
      <c r="W60" s="75">
        <v>11.789819376026273</v>
      </c>
      <c r="X60" s="79">
        <v>60.874184246471394</v>
      </c>
      <c r="Y60" s="75">
        <v>79.012345679012341</v>
      </c>
      <c r="Z60" s="75">
        <v>95.061728395061735</v>
      </c>
      <c r="AA60" s="75">
        <v>3.9427734595020842</v>
      </c>
      <c r="AB60" s="106">
        <v>12.538135277922466</v>
      </c>
      <c r="AC60" s="106">
        <v>13.59848202991294</v>
      </c>
      <c r="AD60" s="106">
        <v>0.50226951410075149</v>
      </c>
      <c r="AE60" s="106">
        <v>93.514792899408278</v>
      </c>
      <c r="AF60" s="83">
        <v>90.9</v>
      </c>
      <c r="AG60" s="83">
        <v>90</v>
      </c>
      <c r="AH60" s="109">
        <v>557</v>
      </c>
      <c r="AI60" s="83">
        <v>27.56</v>
      </c>
      <c r="AJ60" s="84">
        <v>2.2531384867236968E-2</v>
      </c>
      <c r="AK60" s="84">
        <v>7.5104616224123219E-2</v>
      </c>
      <c r="AL60" s="75">
        <v>0.97078724838977204</v>
      </c>
      <c r="AM60" s="108">
        <v>97892.258645240028</v>
      </c>
      <c r="AN60" s="107">
        <v>222071.55941213257</v>
      </c>
      <c r="AO60" s="107">
        <v>256005.64202476328</v>
      </c>
      <c r="AP60" s="75">
        <v>13.428423119456543</v>
      </c>
      <c r="AQ60" s="75">
        <v>9.9001707704228643</v>
      </c>
      <c r="AR60" s="75">
        <v>24.49</v>
      </c>
      <c r="AS60" s="75">
        <v>10.320185399049752</v>
      </c>
      <c r="AT60" s="75">
        <v>448.96488114153732</v>
      </c>
      <c r="AU60" s="75">
        <v>5.0380176563141861</v>
      </c>
      <c r="AV60" s="75">
        <v>2.5577628101287408</v>
      </c>
      <c r="AW60" s="82">
        <v>22265.81818181818</v>
      </c>
      <c r="AX60" s="82">
        <v>2986.8780487804879</v>
      </c>
      <c r="AY60" s="75">
        <v>2.4497395110319937</v>
      </c>
      <c r="AZ60" s="106">
        <v>454.6</v>
      </c>
      <c r="BA60" s="75">
        <v>0.42624148381246174</v>
      </c>
      <c r="BB60" s="75">
        <v>19.434043032556044</v>
      </c>
      <c r="BC60" s="75">
        <v>152.89802277183981</v>
      </c>
      <c r="BD60" s="75">
        <v>3.9766410373665892</v>
      </c>
      <c r="BE60" s="106">
        <v>1.2016071495625398</v>
      </c>
      <c r="BF60" s="75">
        <v>3.1166685441778377</v>
      </c>
      <c r="BG60" s="75">
        <v>32.325844512687894</v>
      </c>
      <c r="BH60" s="75">
        <v>1.1363636363636365</v>
      </c>
      <c r="BI60" s="88">
        <v>94.2</v>
      </c>
      <c r="BJ60" s="106">
        <v>1.9395506707612737</v>
      </c>
      <c r="BK60" s="55">
        <v>0.48711703627740033</v>
      </c>
      <c r="BL60" s="83">
        <v>121.8</v>
      </c>
      <c r="BM60" s="83">
        <v>114.3</v>
      </c>
      <c r="BN60" s="75">
        <v>0.9485963338033585</v>
      </c>
      <c r="BO60" s="75">
        <v>96.226415094339629</v>
      </c>
      <c r="BP60" s="82">
        <v>32</v>
      </c>
      <c r="BQ60" s="75">
        <v>2.0287709562157512</v>
      </c>
      <c r="BR60" s="75">
        <v>29.410396918283354</v>
      </c>
      <c r="BS60" s="75">
        <v>12.660925910137266</v>
      </c>
      <c r="BT60" s="75">
        <v>747.8297770095877</v>
      </c>
      <c r="BU60" s="75" t="s">
        <v>11</v>
      </c>
      <c r="BV60" s="106">
        <v>1645.1065346964399</v>
      </c>
      <c r="BW60" s="106">
        <v>623.16403010409317</v>
      </c>
      <c r="BX60" s="75">
        <v>1.5501592788659033</v>
      </c>
      <c r="BY60" s="84">
        <v>3.6719397918136089E-2</v>
      </c>
      <c r="BZ60" s="75">
        <v>0.38753981971647583</v>
      </c>
      <c r="CA60" s="84">
        <v>0.14757710104713259</v>
      </c>
      <c r="CB60" s="75">
        <v>0.19376990985823792</v>
      </c>
      <c r="CC60" s="84">
        <v>3.2595974236352784E-2</v>
      </c>
      <c r="CD60" s="75">
        <v>0.58130972957471372</v>
      </c>
      <c r="CE60" s="75">
        <v>8.7719638192824316</v>
      </c>
      <c r="CF60" s="83">
        <v>33</v>
      </c>
      <c r="CG60" s="105">
        <v>7.6923076923076925</v>
      </c>
      <c r="CH60" s="105">
        <v>46.520553314497562</v>
      </c>
      <c r="CI60" s="105">
        <v>9.7287989668532067</v>
      </c>
      <c r="CJ60" s="75">
        <v>228.8965191173393</v>
      </c>
      <c r="CK60" s="56">
        <v>172.42227888915588</v>
      </c>
      <c r="CL60" s="75">
        <v>20.6</v>
      </c>
      <c r="CM60" s="75" t="s">
        <v>11</v>
      </c>
      <c r="CN60" s="88">
        <v>87.5</v>
      </c>
      <c r="CO60" s="88" t="s">
        <v>721</v>
      </c>
      <c r="CP60" s="83">
        <v>96.9</v>
      </c>
      <c r="CQ60" s="83">
        <v>95.3</v>
      </c>
      <c r="CR60" s="75">
        <v>61.3</v>
      </c>
      <c r="CS60" s="87">
        <v>69.099999999999994</v>
      </c>
      <c r="CT60" s="75">
        <v>2.9658179680227335</v>
      </c>
      <c r="CU60" s="75">
        <v>4.7583333333333337</v>
      </c>
      <c r="CV60" s="87">
        <v>8.2066273619571781</v>
      </c>
      <c r="CW60" s="75">
        <v>56.220647479801954</v>
      </c>
      <c r="CX60" s="86">
        <v>41.964749377998587</v>
      </c>
      <c r="CY60" s="75">
        <v>1.24</v>
      </c>
      <c r="CZ60" s="75">
        <v>31</v>
      </c>
      <c r="DA60" s="75">
        <v>58.524296395587051</v>
      </c>
      <c r="DB60" s="75">
        <v>4.769581884929015</v>
      </c>
      <c r="DC60" s="75">
        <v>1.7463958796766368</v>
      </c>
      <c r="DD60" s="75">
        <v>0.89066339066339062</v>
      </c>
      <c r="DE60" s="75">
        <v>2.1915376804966709</v>
      </c>
      <c r="DF60" s="75">
        <v>5.2104728760880183</v>
      </c>
      <c r="DG60" s="78">
        <v>701.83756345177665</v>
      </c>
      <c r="DH60" s="78">
        <v>1006.8104738154614</v>
      </c>
      <c r="DI60" s="75">
        <v>41.835888512544663</v>
      </c>
      <c r="DJ60" s="75">
        <v>19.371631310117113</v>
      </c>
      <c r="DK60" s="75">
        <v>5.3680658089010755</v>
      </c>
      <c r="DL60" s="75">
        <v>61.411245865490628</v>
      </c>
      <c r="DM60" s="85">
        <v>856</v>
      </c>
      <c r="DN60" s="85">
        <v>37</v>
      </c>
      <c r="DO60" s="75">
        <v>11.247180647811563</v>
      </c>
      <c r="DP60" s="75">
        <v>16.148784287585549</v>
      </c>
      <c r="DQ60" s="75" t="s">
        <v>11</v>
      </c>
      <c r="DR60" s="75">
        <v>96.946983546617901</v>
      </c>
      <c r="DS60" s="75">
        <v>6252.7143065056034</v>
      </c>
      <c r="DT60" s="81">
        <v>16.002515313133195</v>
      </c>
      <c r="DU60" s="81">
        <v>7.56</v>
      </c>
      <c r="DV60" s="75">
        <v>440.00000000000006</v>
      </c>
      <c r="DW60" s="84">
        <v>4.2570983757622187E-2</v>
      </c>
      <c r="DX60" s="75">
        <v>75</v>
      </c>
      <c r="DY60" s="83">
        <v>172.94739534487169</v>
      </c>
      <c r="DZ60" s="75">
        <v>1.0185036991066616</v>
      </c>
      <c r="EA60" s="75">
        <v>756.39278785210251</v>
      </c>
      <c r="EB60" s="82">
        <v>0</v>
      </c>
      <c r="EC60" s="81">
        <v>2.1416384470270398</v>
      </c>
      <c r="ED60" s="81">
        <v>65.541091022551953</v>
      </c>
      <c r="EE60" s="75">
        <v>94.62837159653067</v>
      </c>
      <c r="EF60" s="75">
        <v>8.1292402699905324</v>
      </c>
      <c r="EG60" s="75">
        <v>67.32484450181903</v>
      </c>
      <c r="EH60" s="75">
        <v>442.90473779621431</v>
      </c>
      <c r="EI60" s="75">
        <v>74.2</v>
      </c>
      <c r="EJ60" s="75">
        <v>61.5</v>
      </c>
      <c r="EK60" s="75">
        <v>40.799999999999997</v>
      </c>
      <c r="EL60" s="75">
        <v>53.8</v>
      </c>
      <c r="EM60" s="75">
        <v>20.2</v>
      </c>
      <c r="EN60" s="80">
        <v>74.599999999999994</v>
      </c>
      <c r="EO60" s="79">
        <v>1.0056658321642549</v>
      </c>
      <c r="EP60" s="55">
        <v>1.0103483437405922</v>
      </c>
      <c r="EQ60" s="78">
        <v>0.72799999999999998</v>
      </c>
      <c r="ER60" s="75">
        <v>87.7</v>
      </c>
      <c r="ES60" s="75">
        <v>6.4</v>
      </c>
      <c r="ET60" s="75">
        <v>2.5</v>
      </c>
      <c r="EU60" s="75">
        <v>336.17432897480217</v>
      </c>
      <c r="EV60" s="77">
        <v>46.7</v>
      </c>
      <c r="EW60" s="75">
        <v>53.8</v>
      </c>
      <c r="EX60" s="75" t="s">
        <v>9</v>
      </c>
      <c r="EY60" s="75" t="s">
        <v>9</v>
      </c>
      <c r="EZ60" s="75">
        <v>57.7</v>
      </c>
      <c r="FA60" s="75">
        <v>6.4796657856594768</v>
      </c>
      <c r="FB60" s="75">
        <v>35.5</v>
      </c>
      <c r="FC60" s="75">
        <v>14.33776798576392</v>
      </c>
      <c r="FD60" s="75">
        <v>69.484960857025129</v>
      </c>
      <c r="FE60" s="75">
        <v>79.539457903573989</v>
      </c>
      <c r="FF60" s="75">
        <v>71.337041470111956</v>
      </c>
      <c r="FG60" s="75">
        <v>71.62785055798156</v>
      </c>
      <c r="FH60" s="75">
        <v>74.447767458943275</v>
      </c>
      <c r="FI60" s="75">
        <v>77.294341417023304</v>
      </c>
      <c r="FJ60" s="75">
        <v>74.713827145539341</v>
      </c>
      <c r="FK60" s="75">
        <v>67.540297772855922</v>
      </c>
      <c r="FL60" s="75">
        <v>49.744969452384957</v>
      </c>
      <c r="FM60" s="75">
        <v>31.864846008173032</v>
      </c>
      <c r="FN60" s="75">
        <v>18.356340288924557</v>
      </c>
      <c r="FO60" s="75">
        <v>10.299596398633964</v>
      </c>
      <c r="FP60" s="75">
        <v>5.8289822819481296</v>
      </c>
      <c r="FQ60" s="75">
        <v>2.2305099332998637</v>
      </c>
      <c r="FR60" s="75">
        <v>1.36</v>
      </c>
      <c r="FS60" s="75">
        <v>5.3538626093831141</v>
      </c>
      <c r="FT60" s="75">
        <v>0.4040730564085987</v>
      </c>
    </row>
    <row r="61" spans="1:176" s="76" customFormat="1" x14ac:dyDescent="0.15">
      <c r="A61" s="136">
        <v>392014</v>
      </c>
      <c r="B61" s="154" t="s">
        <v>407</v>
      </c>
      <c r="C61" s="75">
        <v>102.08511084167826</v>
      </c>
      <c r="D61" s="55">
        <v>3247.863247863248</v>
      </c>
      <c r="E61" s="75">
        <v>367.02740730761747</v>
      </c>
      <c r="F61" s="107">
        <v>401499</v>
      </c>
      <c r="G61" s="75">
        <v>289.22389726409824</v>
      </c>
      <c r="H61" s="111">
        <v>87.102177554438853</v>
      </c>
      <c r="I61" s="111">
        <v>172.250139586823</v>
      </c>
      <c r="J61" s="83">
        <v>25.5</v>
      </c>
      <c r="K61" s="110">
        <v>5.27</v>
      </c>
      <c r="L61" s="75">
        <v>77.555157944872605</v>
      </c>
      <c r="M61" s="75">
        <v>11.207455238131674</v>
      </c>
      <c r="N61" s="106">
        <v>79.478576657507787</v>
      </c>
      <c r="O61" s="106">
        <v>22.840741520960606</v>
      </c>
      <c r="P61" s="105">
        <v>16.272869357359564</v>
      </c>
      <c r="Q61" s="105">
        <v>3.1476997578692498</v>
      </c>
      <c r="R61" s="105">
        <v>2.2146507666098807</v>
      </c>
      <c r="S61" s="107">
        <v>18282</v>
      </c>
      <c r="T61" s="83">
        <v>58.095238095238102</v>
      </c>
      <c r="U61" s="82">
        <v>243</v>
      </c>
      <c r="V61" s="82">
        <v>42</v>
      </c>
      <c r="W61" s="75">
        <v>11.238713765246317</v>
      </c>
      <c r="X61" s="79">
        <v>90.093642188270081</v>
      </c>
      <c r="Y61" s="75">
        <v>102.85714285714285</v>
      </c>
      <c r="Z61" s="75">
        <v>76.19047619047619</v>
      </c>
      <c r="AA61" s="75">
        <v>5.1348676070279629</v>
      </c>
      <c r="AB61" s="106">
        <v>24.524867977444281</v>
      </c>
      <c r="AC61" s="106">
        <v>12.26243398872214</v>
      </c>
      <c r="AD61" s="106">
        <v>2.0586568010263449</v>
      </c>
      <c r="AE61" s="106">
        <v>110.15190811411635</v>
      </c>
      <c r="AF61" s="83">
        <v>92</v>
      </c>
      <c r="AG61" s="83">
        <v>87.6</v>
      </c>
      <c r="AH61" s="109">
        <v>218</v>
      </c>
      <c r="AI61" s="83">
        <v>33.200000000000003</v>
      </c>
      <c r="AJ61" s="84">
        <v>0.12969089957336558</v>
      </c>
      <c r="AK61" s="84">
        <v>6.4845449786682788E-2</v>
      </c>
      <c r="AL61" s="75">
        <v>0.14968491325759276</v>
      </c>
      <c r="AM61" s="108">
        <v>92759.449717412761</v>
      </c>
      <c r="AN61" s="107">
        <v>198624.43189964158</v>
      </c>
      <c r="AO61" s="107">
        <v>297257.13847464847</v>
      </c>
      <c r="AP61" s="75">
        <v>11.721279626991322</v>
      </c>
      <c r="AQ61" s="75">
        <v>4.7057807710572899</v>
      </c>
      <c r="AR61" s="75">
        <v>37.5</v>
      </c>
      <c r="AS61" s="75">
        <v>10.148637118864789</v>
      </c>
      <c r="AT61" s="75">
        <v>416.12405885610792</v>
      </c>
      <c r="AU61" s="75">
        <v>2.6943284386366697</v>
      </c>
      <c r="AV61" s="75">
        <v>2.9637612825003368</v>
      </c>
      <c r="AW61" s="82">
        <v>18027.555555555555</v>
      </c>
      <c r="AX61" s="82">
        <v>2575.3650793650795</v>
      </c>
      <c r="AY61" s="75">
        <v>1.849021251417583</v>
      </c>
      <c r="AZ61" s="106">
        <v>319.83333333333331</v>
      </c>
      <c r="BA61" s="75">
        <v>1.7528881704013053</v>
      </c>
      <c r="BB61" s="75">
        <v>22.658871566443949</v>
      </c>
      <c r="BC61" s="75">
        <v>315.13284536051611</v>
      </c>
      <c r="BD61" s="75">
        <v>5.1879443770862332</v>
      </c>
      <c r="BE61" s="106">
        <v>2.660232615689186</v>
      </c>
      <c r="BF61" s="75">
        <v>5.2585993565949023</v>
      </c>
      <c r="BG61" s="75">
        <v>42.881072026800673</v>
      </c>
      <c r="BH61" s="75">
        <v>50</v>
      </c>
      <c r="BI61" s="88">
        <v>92.9</v>
      </c>
      <c r="BJ61" s="106">
        <v>1.6750418760469012</v>
      </c>
      <c r="BK61" s="55" t="s">
        <v>11</v>
      </c>
      <c r="BL61" s="83">
        <v>92</v>
      </c>
      <c r="BM61" s="83">
        <v>96</v>
      </c>
      <c r="BN61" s="75">
        <v>0.45179362067407608</v>
      </c>
      <c r="BO61" s="75">
        <v>35.087719298245609</v>
      </c>
      <c r="BP61" s="82">
        <v>9</v>
      </c>
      <c r="BQ61" s="75">
        <v>2.5596120167048366</v>
      </c>
      <c r="BR61" s="75">
        <v>19.198586974418848</v>
      </c>
      <c r="BS61" s="75">
        <v>10.726420884039097</v>
      </c>
      <c r="BT61" s="75">
        <v>1585.8487883006271</v>
      </c>
      <c r="BU61" s="75" t="s">
        <v>11</v>
      </c>
      <c r="BV61" s="106">
        <v>80.231113506069718</v>
      </c>
      <c r="BW61" s="106">
        <v>36.822488661367821</v>
      </c>
      <c r="BX61" s="75">
        <v>0.89810947954555653</v>
      </c>
      <c r="BY61" s="84">
        <v>8.065921235798644E-2</v>
      </c>
      <c r="BZ61" s="75">
        <v>0.59873965303037113</v>
      </c>
      <c r="CA61" s="84">
        <v>0.14130255811516756</v>
      </c>
      <c r="CB61" s="75">
        <v>0.29936982651518557</v>
      </c>
      <c r="CC61" s="84">
        <v>0.11955334021883934</v>
      </c>
      <c r="CD61" s="75">
        <v>1.1974793060607423</v>
      </c>
      <c r="CE61" s="75">
        <v>10.504887212417861</v>
      </c>
      <c r="CF61" s="83">
        <v>33.9</v>
      </c>
      <c r="CG61" s="105">
        <v>0.95846645367412142</v>
      </c>
      <c r="CH61" s="105" t="s">
        <v>11</v>
      </c>
      <c r="CI61" s="105">
        <v>10.553410553410554</v>
      </c>
      <c r="CJ61" s="75">
        <v>240.44785726046672</v>
      </c>
      <c r="CK61" s="56">
        <v>187.48334755340011</v>
      </c>
      <c r="CL61" s="75">
        <v>18.399999999999999</v>
      </c>
      <c r="CM61" s="75" t="s">
        <v>11</v>
      </c>
      <c r="CN61" s="88">
        <v>100</v>
      </c>
      <c r="CO61" s="88" t="s">
        <v>721</v>
      </c>
      <c r="CP61" s="83">
        <v>96.1</v>
      </c>
      <c r="CQ61" s="83">
        <v>95.8</v>
      </c>
      <c r="CR61" s="75">
        <v>73.400000000000006</v>
      </c>
      <c r="CS61" s="87">
        <v>45.3</v>
      </c>
      <c r="CT61" s="75">
        <v>3.2832454021004884</v>
      </c>
      <c r="CU61" s="75">
        <v>5.9861111111111107</v>
      </c>
      <c r="CV61" s="87">
        <v>14.114195552487551</v>
      </c>
      <c r="CW61" s="75">
        <v>56.629294755877034</v>
      </c>
      <c r="CX61" s="86">
        <v>51.003637343392157</v>
      </c>
      <c r="CY61" s="75">
        <v>0.91</v>
      </c>
      <c r="CZ61" s="75">
        <v>31.5</v>
      </c>
      <c r="DA61" s="75">
        <v>59.512140832866301</v>
      </c>
      <c r="DB61" s="75">
        <v>4.7867437853145081</v>
      </c>
      <c r="DC61" s="75">
        <v>1.7543610699477599</v>
      </c>
      <c r="DD61" s="75">
        <v>1.0738665109943568</v>
      </c>
      <c r="DE61" s="75">
        <v>2.7362402143487956</v>
      </c>
      <c r="DF61" s="75">
        <v>7.1788884398341484</v>
      </c>
      <c r="DG61" s="78">
        <v>472.29299363057322</v>
      </c>
      <c r="DH61" s="78">
        <v>472.29299363057322</v>
      </c>
      <c r="DI61" s="75">
        <v>47.052395707036688</v>
      </c>
      <c r="DJ61" s="75">
        <v>30.65096771296421</v>
      </c>
      <c r="DK61" s="75" t="s">
        <v>11</v>
      </c>
      <c r="DL61" s="75">
        <v>61.953412341642832</v>
      </c>
      <c r="DM61" s="85">
        <v>258</v>
      </c>
      <c r="DN61" s="85">
        <v>110</v>
      </c>
      <c r="DO61" s="75">
        <v>9.1756851826904366</v>
      </c>
      <c r="DP61" s="75">
        <v>17.725687427964136</v>
      </c>
      <c r="DQ61" s="75" t="s">
        <v>11</v>
      </c>
      <c r="DR61" s="75">
        <v>83.047619047619051</v>
      </c>
      <c r="DS61" s="75">
        <v>6122.0820189274446</v>
      </c>
      <c r="DT61" s="81">
        <v>14.362924366484354</v>
      </c>
      <c r="DU61" s="81">
        <v>7.93</v>
      </c>
      <c r="DV61" s="75">
        <v>93.162727095135764</v>
      </c>
      <c r="DW61" s="84">
        <v>3.1585567175615877E-5</v>
      </c>
      <c r="DX61" s="75">
        <v>12.5</v>
      </c>
      <c r="DY61" s="83">
        <v>461.91866121813587</v>
      </c>
      <c r="DZ61" s="75">
        <v>1.042176174744835</v>
      </c>
      <c r="EA61" s="75">
        <v>198.65033419719981</v>
      </c>
      <c r="EB61" s="82">
        <v>0</v>
      </c>
      <c r="EC61" s="81">
        <v>3.7505136088546553</v>
      </c>
      <c r="ED61" s="81">
        <v>60.667888117047283</v>
      </c>
      <c r="EE61" s="75">
        <v>94.375384038469562</v>
      </c>
      <c r="EF61" s="75">
        <v>12.255909479521515</v>
      </c>
      <c r="EG61" s="75">
        <v>81.091278695027029</v>
      </c>
      <c r="EH61" s="75">
        <v>308.17020856959715</v>
      </c>
      <c r="EI61" s="75">
        <v>70.900000000000006</v>
      </c>
      <c r="EJ61" s="75">
        <v>49.7</v>
      </c>
      <c r="EK61" s="75">
        <v>29.8</v>
      </c>
      <c r="EL61" s="75">
        <v>48.2</v>
      </c>
      <c r="EM61" s="75">
        <v>17.7</v>
      </c>
      <c r="EN61" s="80" t="s">
        <v>11</v>
      </c>
      <c r="EO61" s="79">
        <v>-1.7692756747047464</v>
      </c>
      <c r="EP61" s="55">
        <v>1.0275927518609687</v>
      </c>
      <c r="EQ61" s="78">
        <v>0.59299999999999997</v>
      </c>
      <c r="ER61" s="75">
        <v>93.8</v>
      </c>
      <c r="ES61" s="75">
        <v>14.8</v>
      </c>
      <c r="ET61" s="75">
        <v>0.9</v>
      </c>
      <c r="EU61" s="75">
        <v>578.67786609187658</v>
      </c>
      <c r="EV61" s="77">
        <v>35.9</v>
      </c>
      <c r="EW61" s="75">
        <v>61</v>
      </c>
      <c r="EX61" s="75" t="s">
        <v>9</v>
      </c>
      <c r="EY61" s="75" t="s">
        <v>9</v>
      </c>
      <c r="EZ61" s="75">
        <v>165.4</v>
      </c>
      <c r="FA61" s="75">
        <v>8.3584055563039801</v>
      </c>
      <c r="FB61" s="75">
        <v>27.6</v>
      </c>
      <c r="FC61" s="75">
        <v>13.222667429879795</v>
      </c>
      <c r="FD61" s="75">
        <v>66.926392572944295</v>
      </c>
      <c r="FE61" s="75">
        <v>84.978206724782069</v>
      </c>
      <c r="FF61" s="75">
        <v>79.979828542612211</v>
      </c>
      <c r="FG61" s="75">
        <v>81.839521980367053</v>
      </c>
      <c r="FH61" s="75">
        <v>83.009327870281581</v>
      </c>
      <c r="FI61" s="75">
        <v>82.650259330824767</v>
      </c>
      <c r="FJ61" s="75">
        <v>79.997947454844009</v>
      </c>
      <c r="FK61" s="75">
        <v>73.619631901840492</v>
      </c>
      <c r="FL61" s="75">
        <v>55.666759336484105</v>
      </c>
      <c r="FM61" s="75">
        <v>37.230912188322748</v>
      </c>
      <c r="FN61" s="75">
        <v>22.289395441030724</v>
      </c>
      <c r="FO61" s="75">
        <v>12.182490752157831</v>
      </c>
      <c r="FP61" s="75">
        <v>6.7337948395217122</v>
      </c>
      <c r="FQ61" s="75">
        <v>2.8380315336837074</v>
      </c>
      <c r="FR61" s="75">
        <v>1.48</v>
      </c>
      <c r="FS61" s="75">
        <v>4.5474276647656682</v>
      </c>
      <c r="FT61" s="75" t="s">
        <v>11</v>
      </c>
    </row>
    <row r="62" spans="1:176" s="76" customFormat="1" x14ac:dyDescent="0.15">
      <c r="A62" s="136">
        <v>402036</v>
      </c>
      <c r="B62" s="154" t="s">
        <v>406</v>
      </c>
      <c r="C62" s="75">
        <v>112.09406751134831</v>
      </c>
      <c r="D62" s="55">
        <v>2457.8993637109343</v>
      </c>
      <c r="E62" s="75">
        <v>595.76526260404648</v>
      </c>
      <c r="F62" s="107">
        <v>383341</v>
      </c>
      <c r="G62" s="75">
        <v>293.58392741412831</v>
      </c>
      <c r="H62" s="111">
        <v>77.122488658457556</v>
      </c>
      <c r="I62" s="111">
        <v>105.63836681788723</v>
      </c>
      <c r="J62" s="83">
        <v>34.200000000000003</v>
      </c>
      <c r="K62" s="110">
        <v>6.3</v>
      </c>
      <c r="L62" s="75">
        <v>308.32482473533088</v>
      </c>
      <c r="M62" s="75">
        <v>16.119779480379233</v>
      </c>
      <c r="N62" s="106">
        <v>80.560298116582089</v>
      </c>
      <c r="O62" s="106">
        <v>18.485657104736493</v>
      </c>
      <c r="P62" s="105">
        <v>14.066496163682864</v>
      </c>
      <c r="Q62" s="105">
        <v>0.81081081081081086</v>
      </c>
      <c r="R62" s="105">
        <v>3.1108597285067874</v>
      </c>
      <c r="S62" s="107">
        <v>9393</v>
      </c>
      <c r="T62" s="83">
        <v>73.170731707317074</v>
      </c>
      <c r="U62" s="82">
        <v>212</v>
      </c>
      <c r="V62" s="82">
        <v>78</v>
      </c>
      <c r="W62" s="75">
        <v>12.932980080463155</v>
      </c>
      <c r="X62" s="79">
        <v>78.370596205962059</v>
      </c>
      <c r="Y62" s="75">
        <v>95.121951219512198</v>
      </c>
      <c r="Z62" s="75">
        <v>85.365853658536579</v>
      </c>
      <c r="AA62" s="75">
        <v>2.9738423256660802</v>
      </c>
      <c r="AB62" s="106">
        <v>30.804253234590671</v>
      </c>
      <c r="AC62" s="106">
        <v>9.9126876638907309</v>
      </c>
      <c r="AD62" s="106">
        <v>3.0544909661988879</v>
      </c>
      <c r="AE62" s="106">
        <v>95.254123190844837</v>
      </c>
      <c r="AF62" s="83">
        <v>92.8</v>
      </c>
      <c r="AG62" s="83">
        <v>87.8</v>
      </c>
      <c r="AH62" s="109">
        <v>217</v>
      </c>
      <c r="AI62" s="83">
        <v>35</v>
      </c>
      <c r="AJ62" s="84">
        <v>2.5936893773739717E-2</v>
      </c>
      <c r="AK62" s="84">
        <v>0.10374757509495887</v>
      </c>
      <c r="AL62" s="75">
        <v>0.34314510462657644</v>
      </c>
      <c r="AM62" s="108">
        <v>96073.261458111272</v>
      </c>
      <c r="AN62" s="107">
        <v>214221.66832174777</v>
      </c>
      <c r="AO62" s="107">
        <v>258316.76995305164</v>
      </c>
      <c r="AP62" s="75">
        <v>11.224873801274315</v>
      </c>
      <c r="AQ62" s="75">
        <v>13.171383709009746</v>
      </c>
      <c r="AR62" s="75">
        <v>21.783322769532905</v>
      </c>
      <c r="AS62" s="75">
        <v>10.196311680332558</v>
      </c>
      <c r="AT62" s="75">
        <v>954.92380544652985</v>
      </c>
      <c r="AU62" s="75">
        <v>1.9608291692947224</v>
      </c>
      <c r="AV62" s="75">
        <v>2.7124803508576991</v>
      </c>
      <c r="AW62" s="82">
        <v>11842</v>
      </c>
      <c r="AX62" s="82">
        <v>1887.855072463768</v>
      </c>
      <c r="AY62" s="75">
        <v>2.3030507745927435</v>
      </c>
      <c r="AZ62" s="106">
        <v>716.4</v>
      </c>
      <c r="BA62" s="75">
        <v>1.4839261028847066</v>
      </c>
      <c r="BB62" s="75">
        <v>39.27687078958548</v>
      </c>
      <c r="BC62" s="75">
        <v>236.78548202083056</v>
      </c>
      <c r="BD62" s="75">
        <v>4.2254561378855069</v>
      </c>
      <c r="BE62" s="106">
        <v>0</v>
      </c>
      <c r="BF62" s="75">
        <v>2.4883170480063117</v>
      </c>
      <c r="BG62" s="75">
        <v>30.439829743325163</v>
      </c>
      <c r="BH62" s="75">
        <v>100</v>
      </c>
      <c r="BI62" s="88">
        <v>100</v>
      </c>
      <c r="BJ62" s="106">
        <v>2.1926996001547789</v>
      </c>
      <c r="BK62" s="55">
        <v>4.539826661163846</v>
      </c>
      <c r="BL62" s="83">
        <v>104.4</v>
      </c>
      <c r="BM62" s="83">
        <v>82.5</v>
      </c>
      <c r="BN62" s="75">
        <v>1.981015270326042</v>
      </c>
      <c r="BO62" s="75">
        <v>76.923076923076934</v>
      </c>
      <c r="BP62" s="82">
        <v>20</v>
      </c>
      <c r="BQ62" s="75">
        <v>0.6209292369433288</v>
      </c>
      <c r="BR62" s="75">
        <v>27.948351759680776</v>
      </c>
      <c r="BS62" s="75" t="s">
        <v>11</v>
      </c>
      <c r="BT62" s="75">
        <v>388.07423699234948</v>
      </c>
      <c r="BU62" s="75" t="s">
        <v>11</v>
      </c>
      <c r="BV62" s="106">
        <v>136.04886386289883</v>
      </c>
      <c r="BW62" s="106">
        <v>647.07362586725833</v>
      </c>
      <c r="BX62" s="75">
        <v>4.2484632001385654</v>
      </c>
      <c r="BY62" s="84">
        <v>7.1785955887879782E-2</v>
      </c>
      <c r="BZ62" s="75">
        <v>0.9804145846473612</v>
      </c>
      <c r="CA62" s="84">
        <v>0.21347220361250094</v>
      </c>
      <c r="CB62" s="75" t="s">
        <v>11</v>
      </c>
      <c r="CC62" s="84" t="s">
        <v>11</v>
      </c>
      <c r="CD62" s="75">
        <v>0.32680486154912036</v>
      </c>
      <c r="CE62" s="75">
        <v>1.2908792031190255</v>
      </c>
      <c r="CF62" s="83">
        <v>47.8</v>
      </c>
      <c r="CG62" s="105">
        <v>7.1661237785016292</v>
      </c>
      <c r="CH62" s="105">
        <v>24.780826334617924</v>
      </c>
      <c r="CI62" s="105">
        <v>16.28060886829914</v>
      </c>
      <c r="CJ62" s="75">
        <v>286.56864699519269</v>
      </c>
      <c r="CK62" s="56">
        <v>252.59074553993065</v>
      </c>
      <c r="CL62" s="75">
        <v>21.8</v>
      </c>
      <c r="CM62" s="75">
        <v>824.57791025660936</v>
      </c>
      <c r="CN62" s="88">
        <v>100</v>
      </c>
      <c r="CO62" s="88" t="s">
        <v>721</v>
      </c>
      <c r="CP62" s="83">
        <v>94.6</v>
      </c>
      <c r="CQ62" s="83">
        <v>85.8</v>
      </c>
      <c r="CR62" s="75">
        <v>77.7</v>
      </c>
      <c r="CS62" s="87">
        <v>22.3</v>
      </c>
      <c r="CT62" s="75">
        <v>6.4731080437886721</v>
      </c>
      <c r="CU62" s="75">
        <v>2.992957746478873</v>
      </c>
      <c r="CV62" s="87">
        <v>3.9151863168076644</v>
      </c>
      <c r="CW62" s="75">
        <v>55.819471522794203</v>
      </c>
      <c r="CX62" s="86">
        <v>45.703659887644484</v>
      </c>
      <c r="CY62" s="75">
        <v>0.85076801038436578</v>
      </c>
      <c r="CZ62" s="75">
        <v>33.950000000000003</v>
      </c>
      <c r="DA62" s="75">
        <v>60.531548196256423</v>
      </c>
      <c r="DB62" s="75">
        <v>4.7245313499141783</v>
      </c>
      <c r="DC62" s="75">
        <v>1.3028075805655686</v>
      </c>
      <c r="DD62" s="75">
        <v>0.93602468030314423</v>
      </c>
      <c r="DE62" s="75">
        <v>2.5556140173141215</v>
      </c>
      <c r="DF62" s="75">
        <v>6.7387162451428635</v>
      </c>
      <c r="DG62" s="78">
        <v>526.19354838709683</v>
      </c>
      <c r="DH62" s="78">
        <v>791.50245098039215</v>
      </c>
      <c r="DI62" s="75">
        <v>29.262365478948865</v>
      </c>
      <c r="DJ62" s="75">
        <v>18.318922328288554</v>
      </c>
      <c r="DK62" s="75">
        <v>57.251058142125189</v>
      </c>
      <c r="DL62" s="75">
        <v>65.650741350906088</v>
      </c>
      <c r="DM62" s="85">
        <v>841</v>
      </c>
      <c r="DN62" s="85">
        <v>187</v>
      </c>
      <c r="DO62" s="75">
        <v>17.165333847506314</v>
      </c>
      <c r="DP62" s="75">
        <v>9.1047834427584942</v>
      </c>
      <c r="DQ62" s="75">
        <v>100</v>
      </c>
      <c r="DR62" s="75">
        <v>100</v>
      </c>
      <c r="DS62" s="75">
        <v>5796.2700369913691</v>
      </c>
      <c r="DT62" s="81">
        <v>14.106801182814403</v>
      </c>
      <c r="DU62" s="81">
        <v>6.86</v>
      </c>
      <c r="DV62" s="75">
        <v>76.783748624036832</v>
      </c>
      <c r="DW62" s="84">
        <v>4.3433709133555702E-2</v>
      </c>
      <c r="DX62" s="75">
        <v>2.054794520547945</v>
      </c>
      <c r="DY62" s="83">
        <v>227.72743167327357</v>
      </c>
      <c r="DZ62" s="75">
        <v>1.2855015276903472</v>
      </c>
      <c r="EA62" s="75">
        <v>1413.7667846193456</v>
      </c>
      <c r="EB62" s="82">
        <v>584</v>
      </c>
      <c r="EC62" s="81">
        <v>5.5071490694033738</v>
      </c>
      <c r="ED62" s="81">
        <v>61.81607079911565</v>
      </c>
      <c r="EE62" s="75">
        <v>91.55550137652159</v>
      </c>
      <c r="EF62" s="75">
        <v>10.238643963188757</v>
      </c>
      <c r="EG62" s="75">
        <v>59.215017064846421</v>
      </c>
      <c r="EH62" s="75">
        <v>40.526016796916984</v>
      </c>
      <c r="EI62" s="75">
        <v>71.8</v>
      </c>
      <c r="EJ62" s="75">
        <v>60.5</v>
      </c>
      <c r="EK62" s="75">
        <v>30.5</v>
      </c>
      <c r="EL62" s="75">
        <v>57.9</v>
      </c>
      <c r="EM62" s="75">
        <v>21.8</v>
      </c>
      <c r="EN62" s="80">
        <v>74.8</v>
      </c>
      <c r="EO62" s="79">
        <v>2.4183559754634909</v>
      </c>
      <c r="EP62" s="55">
        <v>0.99549830570805642</v>
      </c>
      <c r="EQ62" s="78">
        <v>0.65</v>
      </c>
      <c r="ER62" s="75">
        <v>93.2</v>
      </c>
      <c r="ES62" s="75">
        <v>3.7</v>
      </c>
      <c r="ET62" s="75">
        <v>1.7</v>
      </c>
      <c r="EU62" s="75">
        <v>472.53455471203591</v>
      </c>
      <c r="EV62" s="77">
        <v>37.9</v>
      </c>
      <c r="EW62" s="75">
        <v>44.6</v>
      </c>
      <c r="EX62" s="75" t="s">
        <v>9</v>
      </c>
      <c r="EY62" s="75" t="s">
        <v>9</v>
      </c>
      <c r="EZ62" s="75">
        <v>21.6</v>
      </c>
      <c r="FA62" s="75">
        <v>6.1471994457389556</v>
      </c>
      <c r="FB62" s="75">
        <v>45.7</v>
      </c>
      <c r="FC62" s="75">
        <v>13.892436497800484</v>
      </c>
      <c r="FD62" s="75">
        <v>68.957211674695387</v>
      </c>
      <c r="FE62" s="75">
        <v>81.220013708019195</v>
      </c>
      <c r="FF62" s="75">
        <v>75.075916841859382</v>
      </c>
      <c r="FG62" s="75">
        <v>76.268904081209868</v>
      </c>
      <c r="FH62" s="75">
        <v>79.354776206161588</v>
      </c>
      <c r="FI62" s="75">
        <v>79.850905218317365</v>
      </c>
      <c r="FJ62" s="75">
        <v>77.760583618879181</v>
      </c>
      <c r="FK62" s="75">
        <v>70.778029567281749</v>
      </c>
      <c r="FL62" s="75">
        <v>54.070588235294117</v>
      </c>
      <c r="FM62" s="75">
        <v>35.455173605113146</v>
      </c>
      <c r="FN62" s="75">
        <v>20.570354813750413</v>
      </c>
      <c r="FO62" s="75">
        <v>13.020961775585697</v>
      </c>
      <c r="FP62" s="75">
        <v>7.1768953068592056</v>
      </c>
      <c r="FQ62" s="75">
        <v>2.4434156378600824</v>
      </c>
      <c r="FR62" s="75">
        <v>1.73</v>
      </c>
      <c r="FS62" s="75">
        <v>10.042713395404469</v>
      </c>
      <c r="FT62" s="75">
        <v>2.3216819295756483</v>
      </c>
    </row>
    <row r="63" spans="1:176" s="76" customFormat="1" x14ac:dyDescent="0.15">
      <c r="A63" s="136">
        <v>422011</v>
      </c>
      <c r="B63" s="154" t="s">
        <v>405</v>
      </c>
      <c r="C63" s="75">
        <v>140.17969746085689</v>
      </c>
      <c r="D63" s="55">
        <v>2317.8067410756485</v>
      </c>
      <c r="E63" s="75">
        <v>457.42848645121722</v>
      </c>
      <c r="F63" s="107">
        <v>459240.14168660075</v>
      </c>
      <c r="G63" s="75">
        <v>302.48306997742662</v>
      </c>
      <c r="H63" s="111">
        <v>65.25754155550996</v>
      </c>
      <c r="I63" s="111">
        <v>149.39462343525551</v>
      </c>
      <c r="J63" s="83">
        <v>32.200000000000003</v>
      </c>
      <c r="K63" s="110">
        <v>4.1920809338807361</v>
      </c>
      <c r="L63" s="75">
        <v>152.16082755334125</v>
      </c>
      <c r="M63" s="75">
        <v>8.8658144250033253</v>
      </c>
      <c r="N63" s="106">
        <v>75.819065571840795</v>
      </c>
      <c r="O63" s="106">
        <v>16.114023591087811</v>
      </c>
      <c r="P63" s="105">
        <v>15.314329837204813</v>
      </c>
      <c r="Q63" s="105">
        <v>0.79744816586921841</v>
      </c>
      <c r="R63" s="105">
        <v>2.1929824561403506</v>
      </c>
      <c r="S63" s="107">
        <v>14643</v>
      </c>
      <c r="T63" s="83">
        <v>20.833333333333336</v>
      </c>
      <c r="U63" s="82">
        <v>34</v>
      </c>
      <c r="V63" s="82">
        <v>66</v>
      </c>
      <c r="W63" s="75">
        <v>12.31473996227432</v>
      </c>
      <c r="X63" s="79">
        <v>69.142857142857139</v>
      </c>
      <c r="Y63" s="75">
        <v>94.166666666666671</v>
      </c>
      <c r="Z63" s="75">
        <v>88.333333333333329</v>
      </c>
      <c r="AA63" s="75">
        <v>4.5620437956204372</v>
      </c>
      <c r="AB63" s="106">
        <v>22.585803911920284</v>
      </c>
      <c r="AC63" s="106">
        <v>12.080206667486776</v>
      </c>
      <c r="AD63" s="106">
        <v>1.7222290564645097</v>
      </c>
      <c r="AE63" s="106">
        <v>83.75156838143036</v>
      </c>
      <c r="AF63" s="83">
        <v>97.3</v>
      </c>
      <c r="AG63" s="83">
        <v>95.5</v>
      </c>
      <c r="AH63" s="109">
        <v>81</v>
      </c>
      <c r="AI63" s="83">
        <v>28.4</v>
      </c>
      <c r="AJ63" s="84">
        <v>3.9614899128701191E-2</v>
      </c>
      <c r="AK63" s="84">
        <v>0.15845959651480476</v>
      </c>
      <c r="AL63" s="75">
        <v>0.31586543671278605</v>
      </c>
      <c r="AM63" s="108">
        <v>90987.623421918746</v>
      </c>
      <c r="AN63" s="107">
        <v>206749.96608832807</v>
      </c>
      <c r="AO63" s="107">
        <v>255338.81194409149</v>
      </c>
      <c r="AP63" s="75">
        <v>16.181562346840366</v>
      </c>
      <c r="AQ63" s="75">
        <v>6.948506742976396</v>
      </c>
      <c r="AR63" s="75">
        <v>30.9</v>
      </c>
      <c r="AS63" s="75">
        <v>3.7096896910282688</v>
      </c>
      <c r="AT63" s="75">
        <v>489.24558883542488</v>
      </c>
      <c r="AU63" s="75">
        <v>2.3055871292904095</v>
      </c>
      <c r="AV63" s="75">
        <v>2.3055871292904095</v>
      </c>
      <c r="AW63" s="82">
        <v>9569.7727272727279</v>
      </c>
      <c r="AX63" s="82">
        <v>3451.3934426229507</v>
      </c>
      <c r="AY63" s="75">
        <v>1.4249412211746266</v>
      </c>
      <c r="AZ63" s="106">
        <v>744</v>
      </c>
      <c r="BA63" s="75">
        <v>1.9687385441139513</v>
      </c>
      <c r="BB63" s="75">
        <v>25.960107461476074</v>
      </c>
      <c r="BC63" s="75">
        <v>274.97008500699746</v>
      </c>
      <c r="BD63" s="75">
        <v>4.5791565701163632</v>
      </c>
      <c r="BE63" s="106">
        <v>0.81103000811030013</v>
      </c>
      <c r="BF63" s="75">
        <v>4.2579075425790753</v>
      </c>
      <c r="BG63" s="75">
        <v>38.542766631467792</v>
      </c>
      <c r="BH63" s="75">
        <v>100</v>
      </c>
      <c r="BI63" s="88">
        <v>96.2</v>
      </c>
      <c r="BJ63" s="106">
        <v>3.907074973600845</v>
      </c>
      <c r="BK63" s="55">
        <v>0.13699568463593395</v>
      </c>
      <c r="BL63" s="83">
        <v>104.2</v>
      </c>
      <c r="BM63" s="83">
        <v>106</v>
      </c>
      <c r="BN63" s="75">
        <v>1.0617165559284882</v>
      </c>
      <c r="BO63" s="75">
        <v>28.947368421052634</v>
      </c>
      <c r="BP63" s="82">
        <v>27</v>
      </c>
      <c r="BQ63" s="75">
        <v>0.83923371506170907</v>
      </c>
      <c r="BR63" s="75">
        <v>31.056258631541816</v>
      </c>
      <c r="BS63" s="75" t="s">
        <v>11</v>
      </c>
      <c r="BT63" s="75">
        <v>1391.2927196475218</v>
      </c>
      <c r="BU63" s="75" t="s">
        <v>11</v>
      </c>
      <c r="BV63" s="106">
        <v>2803.7876185359983</v>
      </c>
      <c r="BW63" s="106">
        <v>239.78106144620259</v>
      </c>
      <c r="BX63" s="75">
        <v>2.0750284163613681</v>
      </c>
      <c r="BY63" s="84">
        <v>5.3141477743014649E-2</v>
      </c>
      <c r="BZ63" s="75">
        <v>0.23055871292904093</v>
      </c>
      <c r="CA63" s="84">
        <v>5.072291684438901E-2</v>
      </c>
      <c r="CB63" s="75">
        <v>0.69167613878712286</v>
      </c>
      <c r="CC63" s="84">
        <v>0.2362696522482933</v>
      </c>
      <c r="CD63" s="75">
        <v>1.3833522775742457</v>
      </c>
      <c r="CE63" s="75">
        <v>13.033484041878685</v>
      </c>
      <c r="CF63" s="83">
        <v>37.4</v>
      </c>
      <c r="CG63" s="105">
        <v>1.1782032400589102</v>
      </c>
      <c r="CH63" s="105">
        <v>9.2811171539174016</v>
      </c>
      <c r="CI63" s="105">
        <v>10.116999311768755</v>
      </c>
      <c r="CJ63" s="75">
        <v>330.43444178277218</v>
      </c>
      <c r="CK63" s="56">
        <v>258.86901728959788</v>
      </c>
      <c r="CL63" s="75">
        <v>15.836897633304819</v>
      </c>
      <c r="CM63" s="75">
        <v>832.80965448502866</v>
      </c>
      <c r="CN63" s="88">
        <v>100</v>
      </c>
      <c r="CO63" s="88" t="s">
        <v>721</v>
      </c>
      <c r="CP63" s="83">
        <v>97.78</v>
      </c>
      <c r="CQ63" s="83">
        <v>88.69</v>
      </c>
      <c r="CR63" s="75">
        <v>93.4</v>
      </c>
      <c r="CS63" s="87">
        <v>71.8</v>
      </c>
      <c r="CT63" s="75">
        <v>8.1440140594200496</v>
      </c>
      <c r="CU63" s="75">
        <v>4.3825301204819276</v>
      </c>
      <c r="CV63" s="87" t="s">
        <v>11</v>
      </c>
      <c r="CW63" s="75">
        <v>58.736079605437688</v>
      </c>
      <c r="CX63" s="86">
        <v>44.968171369680149</v>
      </c>
      <c r="CY63" s="75">
        <v>0.97</v>
      </c>
      <c r="CZ63" s="75">
        <v>32.9</v>
      </c>
      <c r="DA63" s="75">
        <v>56.061098827818597</v>
      </c>
      <c r="DB63" s="75">
        <v>4.5225640700639111</v>
      </c>
      <c r="DC63" s="75">
        <v>1.6634649746731254</v>
      </c>
      <c r="DD63" s="75">
        <v>0.87534151509352609</v>
      </c>
      <c r="DE63" s="75">
        <v>2.1119178104300151</v>
      </c>
      <c r="DF63" s="75">
        <v>7.2210988889375622</v>
      </c>
      <c r="DG63" s="78" t="s">
        <v>11</v>
      </c>
      <c r="DH63" s="78">
        <v>1227.8092307692307</v>
      </c>
      <c r="DI63" s="75">
        <v>38.061473869628273</v>
      </c>
      <c r="DJ63" s="75" t="s">
        <v>11</v>
      </c>
      <c r="DK63" s="75">
        <v>3.3067331670822946</v>
      </c>
      <c r="DL63" s="75">
        <v>41.228367831693248</v>
      </c>
      <c r="DM63" s="85">
        <v>213</v>
      </c>
      <c r="DN63" s="85">
        <v>190</v>
      </c>
      <c r="DO63" s="75">
        <v>18.683465943019719</v>
      </c>
      <c r="DP63" s="75">
        <v>16.180610473360094</v>
      </c>
      <c r="DQ63" s="75">
        <v>100</v>
      </c>
      <c r="DR63" s="75">
        <v>97.664071190211345</v>
      </c>
      <c r="DS63" s="75">
        <v>7028.0152159319759</v>
      </c>
      <c r="DT63" s="81">
        <v>11.011186123293745</v>
      </c>
      <c r="DU63" s="81">
        <v>9.92</v>
      </c>
      <c r="DV63" s="75">
        <v>53.758542141230073</v>
      </c>
      <c r="DW63" s="84">
        <v>0.32381181646250479</v>
      </c>
      <c r="DX63" s="75">
        <v>18.722466960352424</v>
      </c>
      <c r="DY63" s="83">
        <v>200.66447021066151</v>
      </c>
      <c r="DZ63" s="75">
        <v>0.81502838007932177</v>
      </c>
      <c r="EA63" s="75">
        <v>379.82179201159539</v>
      </c>
      <c r="EB63" s="82" t="s">
        <v>9</v>
      </c>
      <c r="EC63" s="81">
        <v>2.5504439954664169</v>
      </c>
      <c r="ED63" s="81">
        <v>62.838437467186949</v>
      </c>
      <c r="EE63" s="75">
        <v>98.484350206992062</v>
      </c>
      <c r="EF63" s="75">
        <v>12.48177793033533</v>
      </c>
      <c r="EG63" s="75">
        <v>77.490933942457474</v>
      </c>
      <c r="EH63" s="75" t="s">
        <v>11</v>
      </c>
      <c r="EI63" s="75">
        <v>76.5</v>
      </c>
      <c r="EJ63" s="75">
        <v>54.2</v>
      </c>
      <c r="EK63" s="75">
        <v>36.5</v>
      </c>
      <c r="EL63" s="75">
        <v>59.5</v>
      </c>
      <c r="EM63" s="75">
        <v>17.100000000000001</v>
      </c>
      <c r="EN63" s="80">
        <v>68.7</v>
      </c>
      <c r="EO63" s="79">
        <v>1.369518754798503</v>
      </c>
      <c r="EP63" s="55">
        <v>1.0331425724317125</v>
      </c>
      <c r="EQ63" s="78">
        <v>0.56000000000000005</v>
      </c>
      <c r="ER63" s="75">
        <v>93.3</v>
      </c>
      <c r="ES63" s="75">
        <v>6.2</v>
      </c>
      <c r="ET63" s="75">
        <v>4.47</v>
      </c>
      <c r="EU63" s="75">
        <v>581.5361504533937</v>
      </c>
      <c r="EV63" s="77">
        <v>35.299999999999997</v>
      </c>
      <c r="EW63" s="75">
        <v>59.2</v>
      </c>
      <c r="EX63" s="75" t="s">
        <v>9</v>
      </c>
      <c r="EY63" s="75" t="s">
        <v>9</v>
      </c>
      <c r="EZ63" s="75">
        <v>81</v>
      </c>
      <c r="FA63" s="75">
        <v>7.085069248309428</v>
      </c>
      <c r="FB63" s="75">
        <v>26.5</v>
      </c>
      <c r="FC63" s="75">
        <v>13.843597465988161</v>
      </c>
      <c r="FD63" s="75">
        <v>68.479888212396446</v>
      </c>
      <c r="FE63" s="75">
        <v>82.692509167103196</v>
      </c>
      <c r="FF63" s="75">
        <v>76.716697936210139</v>
      </c>
      <c r="FG63" s="75">
        <v>75.160083160083161</v>
      </c>
      <c r="FH63" s="75">
        <v>76.822237474262181</v>
      </c>
      <c r="FI63" s="75">
        <v>78.626345463864695</v>
      </c>
      <c r="FJ63" s="75">
        <v>75.873660620491634</v>
      </c>
      <c r="FK63" s="75">
        <v>67.330412850126109</v>
      </c>
      <c r="FL63" s="75">
        <v>48.957103502558049</v>
      </c>
      <c r="FM63" s="75">
        <v>31.042576419213972</v>
      </c>
      <c r="FN63" s="75">
        <v>15.787983865260774</v>
      </c>
      <c r="FO63" s="75">
        <v>7.7556520437191185</v>
      </c>
      <c r="FP63" s="75">
        <v>3.8864342988054328</v>
      </c>
      <c r="FQ63" s="75">
        <v>1.3728129205921937</v>
      </c>
      <c r="FR63" s="75">
        <v>1.47</v>
      </c>
      <c r="FS63" s="75">
        <v>12.620783945735701</v>
      </c>
      <c r="FT63" s="75">
        <v>0.10559662090813093</v>
      </c>
    </row>
    <row r="64" spans="1:176" s="76" customFormat="1" x14ac:dyDescent="0.15">
      <c r="A64" s="136">
        <v>422029</v>
      </c>
      <c r="B64" s="154" t="s">
        <v>404</v>
      </c>
      <c r="C64" s="75">
        <v>100.1933693041824</v>
      </c>
      <c r="D64" s="55">
        <v>1877.1637089480087</v>
      </c>
      <c r="E64" s="75">
        <v>254.57692667560741</v>
      </c>
      <c r="F64" s="107">
        <v>402953</v>
      </c>
      <c r="G64" s="75">
        <v>279.18447878987172</v>
      </c>
      <c r="H64" s="111">
        <v>84.182834593883598</v>
      </c>
      <c r="I64" s="111">
        <v>147.64879973692865</v>
      </c>
      <c r="J64" s="83">
        <v>35.5</v>
      </c>
      <c r="K64" s="110">
        <v>5.88</v>
      </c>
      <c r="L64" s="75" t="s">
        <v>11</v>
      </c>
      <c r="M64" s="75">
        <v>15.287219211834236</v>
      </c>
      <c r="N64" s="106">
        <v>77.429655827418543</v>
      </c>
      <c r="O64" s="106">
        <v>17.876367938479738</v>
      </c>
      <c r="P64" s="105">
        <v>22.329384631512738</v>
      </c>
      <c r="Q64" s="105">
        <v>1.1261261261261262</v>
      </c>
      <c r="R64" s="105">
        <v>2.097535395909806</v>
      </c>
      <c r="S64" s="107">
        <v>16302</v>
      </c>
      <c r="T64" s="83">
        <v>20.43010752688172</v>
      </c>
      <c r="U64" s="82">
        <v>29</v>
      </c>
      <c r="V64" s="82">
        <v>0</v>
      </c>
      <c r="W64" s="75">
        <v>0</v>
      </c>
      <c r="X64" s="79">
        <v>84.090577063550029</v>
      </c>
      <c r="Y64" s="75">
        <v>104.3010752688172</v>
      </c>
      <c r="Z64" s="75">
        <v>78.494623655913969</v>
      </c>
      <c r="AA64" s="75">
        <v>3.8548258055131281</v>
      </c>
      <c r="AB64" s="106">
        <v>79.338003121257216</v>
      </c>
      <c r="AC64" s="106">
        <v>7.2950313940405769</v>
      </c>
      <c r="AD64" s="106">
        <v>1.9961528690160779</v>
      </c>
      <c r="AE64" s="106">
        <v>85.543237250554327</v>
      </c>
      <c r="AF64" s="83">
        <v>95.4</v>
      </c>
      <c r="AG64" s="83">
        <v>91.8</v>
      </c>
      <c r="AH64" s="109">
        <v>96</v>
      </c>
      <c r="AI64" s="83">
        <v>21.3</v>
      </c>
      <c r="AJ64" s="84">
        <v>5.3405132617761523E-2</v>
      </c>
      <c r="AK64" s="84">
        <v>0.12016154838996342</v>
      </c>
      <c r="AL64" s="75">
        <v>0.2144216074603125</v>
      </c>
      <c r="AM64" s="108">
        <v>76698.52725982976</v>
      </c>
      <c r="AN64" s="107">
        <v>184383.22950205914</v>
      </c>
      <c r="AO64" s="107">
        <v>260684.38056680161</v>
      </c>
      <c r="AP64" s="75">
        <v>15.915048413844755</v>
      </c>
      <c r="AQ64" s="75">
        <v>19.92724549296528</v>
      </c>
      <c r="AR64" s="75">
        <v>22.4</v>
      </c>
      <c r="AS64" s="75">
        <v>4.3079250226117338</v>
      </c>
      <c r="AT64" s="75">
        <v>420.6562080903222</v>
      </c>
      <c r="AU64" s="75">
        <v>1.9492873405482956</v>
      </c>
      <c r="AV64" s="75">
        <v>4.4833608832610796</v>
      </c>
      <c r="AW64" s="82">
        <v>7576.4375</v>
      </c>
      <c r="AX64" s="82">
        <v>1809.2985074626865</v>
      </c>
      <c r="AY64" s="75">
        <v>3.2997038515793204</v>
      </c>
      <c r="AZ64" s="106">
        <v>639.33333333333337</v>
      </c>
      <c r="BA64" s="75">
        <v>4.4453458815457072</v>
      </c>
      <c r="BB64" s="75">
        <v>28.245690595679687</v>
      </c>
      <c r="BC64" s="75">
        <v>211.71443720175901</v>
      </c>
      <c r="BD64" s="75">
        <v>4.384824408196363</v>
      </c>
      <c r="BE64" s="106">
        <v>3.2002327441995781</v>
      </c>
      <c r="BF64" s="75">
        <v>3.2729653065677504</v>
      </c>
      <c r="BG64" s="75">
        <v>33.154259401381424</v>
      </c>
      <c r="BH64" s="75">
        <v>101.35135135135135</v>
      </c>
      <c r="BI64" s="88">
        <v>100</v>
      </c>
      <c r="BJ64" s="106">
        <v>1.9953952417498082</v>
      </c>
      <c r="BK64" s="55">
        <v>1.6778523489932886</v>
      </c>
      <c r="BL64" s="83">
        <v>80.400000000000006</v>
      </c>
      <c r="BM64" s="83">
        <v>83.8</v>
      </c>
      <c r="BN64" s="75">
        <v>1.1350177654954599</v>
      </c>
      <c r="BO64" s="75">
        <v>34.177215189873415</v>
      </c>
      <c r="BP64" s="82">
        <v>16</v>
      </c>
      <c r="BQ64" s="75">
        <v>1.9687802139537787</v>
      </c>
      <c r="BR64" s="75">
        <v>15.878894676106414</v>
      </c>
      <c r="BS64" s="75">
        <v>13.910114462152636</v>
      </c>
      <c r="BT64" s="75">
        <v>19.531859152293922</v>
      </c>
      <c r="BU64" s="75">
        <v>37.397077628419048</v>
      </c>
      <c r="BV64" s="106">
        <v>880.14222000436632</v>
      </c>
      <c r="BW64" s="106">
        <v>160.46533387393569</v>
      </c>
      <c r="BX64" s="75">
        <v>2.7290022767676136</v>
      </c>
      <c r="BY64" s="84">
        <v>0.13476526681845119</v>
      </c>
      <c r="BZ64" s="75">
        <v>1.9492873405482956</v>
      </c>
      <c r="CA64" s="84" t="s">
        <v>11</v>
      </c>
      <c r="CB64" s="75">
        <v>0.7797149362193182</v>
      </c>
      <c r="CC64" s="84" t="s">
        <v>11</v>
      </c>
      <c r="CD64" s="75">
        <v>1.1695724043289772</v>
      </c>
      <c r="CE64" s="75">
        <v>15.340891370115086</v>
      </c>
      <c r="CF64" s="83">
        <v>44.6</v>
      </c>
      <c r="CG64" s="105">
        <v>0.47961630695443641</v>
      </c>
      <c r="CH64" s="105">
        <v>14.840418072477995</v>
      </c>
      <c r="CI64" s="105">
        <v>8.1081081081081088</v>
      </c>
      <c r="CJ64" s="75">
        <v>321.80784705111807</v>
      </c>
      <c r="CK64" s="56">
        <v>289.80054891931513</v>
      </c>
      <c r="CL64" s="75">
        <v>13.3</v>
      </c>
      <c r="CM64" s="75">
        <v>888.28757083122741</v>
      </c>
      <c r="CN64" s="88">
        <v>100</v>
      </c>
      <c r="CO64" s="88" t="s">
        <v>721</v>
      </c>
      <c r="CP64" s="83">
        <v>98.1</v>
      </c>
      <c r="CQ64" s="83">
        <v>84.9</v>
      </c>
      <c r="CR64" s="75">
        <v>57.2</v>
      </c>
      <c r="CS64" s="87">
        <v>43.6</v>
      </c>
      <c r="CT64" s="75">
        <v>8.0974732517756518</v>
      </c>
      <c r="CU64" s="75">
        <v>2.0556900726392251</v>
      </c>
      <c r="CV64" s="87">
        <v>1.2373889443422452</v>
      </c>
      <c r="CW64" s="75">
        <v>59.969567450740946</v>
      </c>
      <c r="CX64" s="86">
        <v>43.480803418270277</v>
      </c>
      <c r="CY64" s="75">
        <v>1.17</v>
      </c>
      <c r="CZ64" s="75">
        <v>39.700000000000003</v>
      </c>
      <c r="DA64" s="75">
        <v>56.883952466131426</v>
      </c>
      <c r="DB64" s="75">
        <v>5.147518871527355</v>
      </c>
      <c r="DC64" s="75">
        <v>0.98973505286467267</v>
      </c>
      <c r="DD64" s="75">
        <v>1.4815402488850076</v>
      </c>
      <c r="DE64" s="75">
        <v>2.0857374543866762</v>
      </c>
      <c r="DF64" s="75">
        <v>7.2435517574774657</v>
      </c>
      <c r="DG64" s="78">
        <v>591.93115942028987</v>
      </c>
      <c r="DH64" s="78">
        <v>587.67266187050359</v>
      </c>
      <c r="DI64" s="75" t="s">
        <v>11</v>
      </c>
      <c r="DJ64" s="75" t="s">
        <v>11</v>
      </c>
      <c r="DK64" s="75">
        <v>19.427324088341038</v>
      </c>
      <c r="DL64" s="75">
        <v>68.218003674219233</v>
      </c>
      <c r="DM64" s="85">
        <v>433</v>
      </c>
      <c r="DN64" s="85">
        <v>161</v>
      </c>
      <c r="DO64" s="75">
        <v>30.749992202850638</v>
      </c>
      <c r="DP64" s="75">
        <v>16.592333842747092</v>
      </c>
      <c r="DQ64" s="75">
        <v>92.682926829268283</v>
      </c>
      <c r="DR64" s="75">
        <v>100</v>
      </c>
      <c r="DS64" s="75">
        <v>4853.4928229665065</v>
      </c>
      <c r="DT64" s="81">
        <v>7.3581185748486124</v>
      </c>
      <c r="DU64" s="81">
        <v>16.75</v>
      </c>
      <c r="DV64" s="75">
        <v>1384.0909090909092</v>
      </c>
      <c r="DW64" s="84">
        <v>0.12237568246418971</v>
      </c>
      <c r="DX64" s="75">
        <v>4.3636363636363642</v>
      </c>
      <c r="DY64" s="83">
        <v>153.90403268565012</v>
      </c>
      <c r="DZ64" s="75">
        <v>1.0741278470257294</v>
      </c>
      <c r="EA64" s="75">
        <v>500.51290289366096</v>
      </c>
      <c r="EB64" s="82">
        <v>4667</v>
      </c>
      <c r="EC64" s="81">
        <v>2.932672158850866</v>
      </c>
      <c r="ED64" s="81">
        <v>66.525643453637073</v>
      </c>
      <c r="EE64" s="75">
        <v>97.442474703749795</v>
      </c>
      <c r="EF64" s="75">
        <v>8.8549275832837324</v>
      </c>
      <c r="EG64" s="75">
        <v>88.585293092092527</v>
      </c>
      <c r="EH64" s="75">
        <v>280.4748273842423</v>
      </c>
      <c r="EI64" s="75">
        <v>78.900000000000006</v>
      </c>
      <c r="EJ64" s="75">
        <v>49.8</v>
      </c>
      <c r="EK64" s="75">
        <v>34.5</v>
      </c>
      <c r="EL64" s="75">
        <v>50.3</v>
      </c>
      <c r="EM64" s="75">
        <v>14.3</v>
      </c>
      <c r="EN64" s="80">
        <v>84.2</v>
      </c>
      <c r="EO64" s="79">
        <v>-2.6003493122914261</v>
      </c>
      <c r="EP64" s="55">
        <v>1.0136705828005903</v>
      </c>
      <c r="EQ64" s="78">
        <v>0.51</v>
      </c>
      <c r="ER64" s="75">
        <v>90</v>
      </c>
      <c r="ES64" s="75">
        <v>8.1999999999999993</v>
      </c>
      <c r="ET64" s="75">
        <v>6.9</v>
      </c>
      <c r="EU64" s="75">
        <v>430.17129167576331</v>
      </c>
      <c r="EV64" s="77">
        <v>41.2</v>
      </c>
      <c r="EW64" s="75">
        <v>51.8</v>
      </c>
      <c r="EX64" s="75" t="s">
        <v>9</v>
      </c>
      <c r="EY64" s="75" t="s">
        <v>9</v>
      </c>
      <c r="EZ64" s="75">
        <v>27.6</v>
      </c>
      <c r="FA64" s="75">
        <v>9.6645666344384491</v>
      </c>
      <c r="FB64" s="75">
        <v>34.799999999999997</v>
      </c>
      <c r="FC64" s="75">
        <v>12.764875402610611</v>
      </c>
      <c r="FD64" s="75">
        <v>71.26654064272212</v>
      </c>
      <c r="FE64" s="75">
        <v>79.607415485278082</v>
      </c>
      <c r="FF64" s="75">
        <v>75.265281721715738</v>
      </c>
      <c r="FG64" s="75">
        <v>75.925925925925924</v>
      </c>
      <c r="FH64" s="75">
        <v>78.706297965647465</v>
      </c>
      <c r="FI64" s="75">
        <v>79.612903225806448</v>
      </c>
      <c r="FJ64" s="75">
        <v>77.121029352633698</v>
      </c>
      <c r="FK64" s="75">
        <v>69.272772400099285</v>
      </c>
      <c r="FL64" s="75">
        <v>52.505010020040075</v>
      </c>
      <c r="FM64" s="75">
        <v>31.130935786636933</v>
      </c>
      <c r="FN64" s="75">
        <v>17.05009926427654</v>
      </c>
      <c r="FO64" s="75">
        <v>8.5779933622670423</v>
      </c>
      <c r="FP64" s="75">
        <v>4.1403026134800545</v>
      </c>
      <c r="FQ64" s="75">
        <v>1.5829990241786835</v>
      </c>
      <c r="FR64" s="75">
        <v>1.72</v>
      </c>
      <c r="FS64" s="75">
        <v>6.1831394442191936</v>
      </c>
      <c r="FT64" s="75">
        <v>0.15349194167306215</v>
      </c>
    </row>
    <row r="65" spans="1:176" s="76" customFormat="1" x14ac:dyDescent="0.15">
      <c r="A65" s="136">
        <v>442011</v>
      </c>
      <c r="B65" s="154" t="s">
        <v>403</v>
      </c>
      <c r="C65" s="75">
        <v>93.258419917991134</v>
      </c>
      <c r="D65" s="55">
        <v>1543.5732193601134</v>
      </c>
      <c r="E65" s="75">
        <v>256.98340376504734</v>
      </c>
      <c r="F65" s="107">
        <v>416054</v>
      </c>
      <c r="G65" s="75">
        <v>285.36585365853654</v>
      </c>
      <c r="H65" s="111">
        <v>76.58536585365853</v>
      </c>
      <c r="I65" s="111">
        <v>130</v>
      </c>
      <c r="J65" s="83">
        <v>35.5</v>
      </c>
      <c r="K65" s="110">
        <v>4.75</v>
      </c>
      <c r="L65" s="75">
        <v>161.01407495336611</v>
      </c>
      <c r="M65" s="75">
        <v>12.353739189418349</v>
      </c>
      <c r="N65" s="106">
        <v>80.979311514329325</v>
      </c>
      <c r="O65" s="106">
        <v>21.16970534480453</v>
      </c>
      <c r="P65" s="105">
        <v>14.954671996573632</v>
      </c>
      <c r="Q65" s="105">
        <v>4.3659043659043659</v>
      </c>
      <c r="R65" s="105">
        <v>1.8197828001174052</v>
      </c>
      <c r="S65" s="107">
        <v>16237</v>
      </c>
      <c r="T65" s="83">
        <v>42.222222222222221</v>
      </c>
      <c r="U65" s="82">
        <v>79</v>
      </c>
      <c r="V65" s="82">
        <v>350</v>
      </c>
      <c r="W65" s="75">
        <v>10.329226030034654</v>
      </c>
      <c r="X65" s="79">
        <v>57.87476993576982</v>
      </c>
      <c r="Y65" s="75">
        <v>123.33333333333334</v>
      </c>
      <c r="Z65" s="75">
        <v>98.888888888888886</v>
      </c>
      <c r="AA65" s="75">
        <v>2.0943604584745441</v>
      </c>
      <c r="AB65" s="106">
        <v>29.120613300584274</v>
      </c>
      <c r="AC65" s="106">
        <v>3.7773063897882473</v>
      </c>
      <c r="AD65" s="106">
        <v>0.66986714301663497</v>
      </c>
      <c r="AE65" s="106">
        <v>96.071180956782982</v>
      </c>
      <c r="AF65" s="83">
        <v>96</v>
      </c>
      <c r="AG65" s="83">
        <v>93.6</v>
      </c>
      <c r="AH65" s="109">
        <v>658</v>
      </c>
      <c r="AI65" s="83">
        <v>43.5</v>
      </c>
      <c r="AJ65" s="84" t="s">
        <v>11</v>
      </c>
      <c r="AK65" s="84">
        <v>0.19501441410886891</v>
      </c>
      <c r="AL65" s="75">
        <v>0.61266181695003152</v>
      </c>
      <c r="AM65" s="108">
        <v>105740.32460220318</v>
      </c>
      <c r="AN65" s="107">
        <v>211251.49631268438</v>
      </c>
      <c r="AO65" s="107">
        <v>258190.40845070421</v>
      </c>
      <c r="AP65" s="75">
        <v>12.124196602168432</v>
      </c>
      <c r="AQ65" s="75">
        <v>2.3942741189156145</v>
      </c>
      <c r="AR65" s="75">
        <v>18.34</v>
      </c>
      <c r="AS65" s="75">
        <v>4.2070838761210352</v>
      </c>
      <c r="AT65" s="75">
        <v>430.74516823108013</v>
      </c>
      <c r="AU65" s="75">
        <v>1.0454979811433984</v>
      </c>
      <c r="AV65" s="75">
        <v>2.6137449528584957</v>
      </c>
      <c r="AW65" s="82">
        <v>15339.428571428571</v>
      </c>
      <c r="AX65" s="82">
        <v>2753.2307692307691</v>
      </c>
      <c r="AY65" s="75">
        <v>0.46565340485769635</v>
      </c>
      <c r="AZ65" s="106">
        <v>431.2</v>
      </c>
      <c r="BA65" s="75">
        <v>2.1753111924740876</v>
      </c>
      <c r="BB65" s="75">
        <v>13.816038993183808</v>
      </c>
      <c r="BC65" s="75">
        <v>152.16721276511217</v>
      </c>
      <c r="BD65" s="75">
        <v>2.9356015063534913</v>
      </c>
      <c r="BE65" s="106">
        <v>2.2466775827272385</v>
      </c>
      <c r="BF65" s="75">
        <v>6.625794904992194</v>
      </c>
      <c r="BG65" s="75">
        <v>34.79299363057325</v>
      </c>
      <c r="BH65" s="75">
        <v>0</v>
      </c>
      <c r="BI65" s="88">
        <v>98.9</v>
      </c>
      <c r="BJ65" s="106">
        <v>1.2738853503184713</v>
      </c>
      <c r="BK65" s="55">
        <v>0.41214806419206101</v>
      </c>
      <c r="BL65" s="83">
        <v>131.69999999999999</v>
      </c>
      <c r="BM65" s="83">
        <v>127.7</v>
      </c>
      <c r="BN65" s="75">
        <v>0.87581463640812962</v>
      </c>
      <c r="BO65" s="75">
        <v>35.164835164835168</v>
      </c>
      <c r="BP65" s="82">
        <v>11</v>
      </c>
      <c r="BQ65" s="75">
        <v>2.0178111036067592</v>
      </c>
      <c r="BR65" s="75">
        <v>16.723785706369799</v>
      </c>
      <c r="BS65" s="75">
        <v>8.842821924510865</v>
      </c>
      <c r="BT65" s="75">
        <v>2989.6892989099638</v>
      </c>
      <c r="BU65" s="75">
        <v>35.124341074897387</v>
      </c>
      <c r="BV65" s="106">
        <v>237.23185590528627</v>
      </c>
      <c r="BW65" s="106">
        <v>92.250559864168906</v>
      </c>
      <c r="BX65" s="75">
        <v>0.83639838491471874</v>
      </c>
      <c r="BY65" s="84">
        <v>1.7223533741356347E-2</v>
      </c>
      <c r="BZ65" s="75">
        <v>1.2545975773720781</v>
      </c>
      <c r="CA65" s="84">
        <v>0.15518744733303921</v>
      </c>
      <c r="CB65" s="75">
        <v>0.20909959622867968</v>
      </c>
      <c r="CC65" s="84">
        <v>6.2531234252186665E-2</v>
      </c>
      <c r="CD65" s="75">
        <v>1.8818963660581172</v>
      </c>
      <c r="CE65" s="75">
        <v>28.456364050761017</v>
      </c>
      <c r="CF65" s="83">
        <v>38.799999999999997</v>
      </c>
      <c r="CG65" s="105">
        <v>3.6011080332409975</v>
      </c>
      <c r="CH65" s="105">
        <v>10.956824616301596</v>
      </c>
      <c r="CI65" s="105">
        <v>6.7492416582406474</v>
      </c>
      <c r="CJ65" s="75">
        <v>222.44015046806945</v>
      </c>
      <c r="CK65" s="56">
        <v>168.46736268952264</v>
      </c>
      <c r="CL65" s="75">
        <v>23.9</v>
      </c>
      <c r="CM65" s="75">
        <v>747.96357760013996</v>
      </c>
      <c r="CN65" s="88">
        <v>100</v>
      </c>
      <c r="CO65" s="88" t="s">
        <v>721</v>
      </c>
      <c r="CP65" s="83">
        <v>97.9</v>
      </c>
      <c r="CQ65" s="83">
        <v>88.2</v>
      </c>
      <c r="CR65" s="75">
        <v>61.9</v>
      </c>
      <c r="CS65" s="87">
        <v>70.400000000000006</v>
      </c>
      <c r="CT65" s="75">
        <v>6.6672254507524951</v>
      </c>
      <c r="CU65" s="75">
        <v>4.7423580786026198</v>
      </c>
      <c r="CV65" s="87">
        <v>7.9161078825808371</v>
      </c>
      <c r="CW65" s="75">
        <v>56.080756529570699</v>
      </c>
      <c r="CX65" s="86">
        <v>41.742552395131327</v>
      </c>
      <c r="CY65" s="75">
        <v>1.1000000000000001</v>
      </c>
      <c r="CZ65" s="75">
        <v>38.4</v>
      </c>
      <c r="DA65" s="75">
        <v>59.430439429182123</v>
      </c>
      <c r="DB65" s="75">
        <v>4.5434543454345437</v>
      </c>
      <c r="DC65" s="75">
        <v>1.6355561317411096</v>
      </c>
      <c r="DD65" s="75">
        <v>1.016761423633691</v>
      </c>
      <c r="DE65" s="75">
        <v>2.3272785060252046</v>
      </c>
      <c r="DF65" s="75">
        <v>5.6749630416463672</v>
      </c>
      <c r="DG65" s="78">
        <v>1215.0208333333333</v>
      </c>
      <c r="DH65" s="78">
        <v>7850.2342569269522</v>
      </c>
      <c r="DI65" s="75" t="s">
        <v>11</v>
      </c>
      <c r="DJ65" s="75" t="s">
        <v>11</v>
      </c>
      <c r="DK65" s="75">
        <v>49.953314659197012</v>
      </c>
      <c r="DL65" s="75">
        <v>47.629058631160945</v>
      </c>
      <c r="DM65" s="85">
        <v>172</v>
      </c>
      <c r="DN65" s="85">
        <v>47</v>
      </c>
      <c r="DO65" s="75">
        <v>8.4573886387825379</v>
      </c>
      <c r="DP65" s="75">
        <v>12.838715208440931</v>
      </c>
      <c r="DQ65" s="75" t="s">
        <v>11</v>
      </c>
      <c r="DR65" s="75">
        <v>94.278142242690194</v>
      </c>
      <c r="DS65" s="75">
        <v>4864.731762702243</v>
      </c>
      <c r="DT65" s="81">
        <v>14.024960687911781</v>
      </c>
      <c r="DU65" s="81">
        <v>14.64</v>
      </c>
      <c r="DV65" s="75">
        <v>55.851436580238264</v>
      </c>
      <c r="DW65" s="84">
        <v>5.8272906653099442E-2</v>
      </c>
      <c r="DX65" s="75">
        <v>10.404624277456648</v>
      </c>
      <c r="DY65" s="83">
        <v>0</v>
      </c>
      <c r="DZ65" s="75">
        <v>1.2936084413649234</v>
      </c>
      <c r="EA65" s="75">
        <v>718.50058517810965</v>
      </c>
      <c r="EB65" s="82">
        <v>39072</v>
      </c>
      <c r="EC65" s="81">
        <v>3.3386239773880848</v>
      </c>
      <c r="ED65" s="81">
        <v>76.442043132260906</v>
      </c>
      <c r="EE65" s="75">
        <v>98.458220398279906</v>
      </c>
      <c r="EF65" s="75">
        <v>26.126408424097612</v>
      </c>
      <c r="EG65" s="75">
        <v>82.825227080423673</v>
      </c>
      <c r="EH65" s="75">
        <v>732.92914617791678</v>
      </c>
      <c r="EI65" s="75">
        <v>73.400000000000006</v>
      </c>
      <c r="EJ65" s="75">
        <v>54.6</v>
      </c>
      <c r="EK65" s="75">
        <v>35.299999999999997</v>
      </c>
      <c r="EL65" s="75">
        <v>58.3</v>
      </c>
      <c r="EM65" s="75">
        <v>21.5</v>
      </c>
      <c r="EN65" s="80">
        <v>88</v>
      </c>
      <c r="EO65" s="79">
        <v>0.52693098249627279</v>
      </c>
      <c r="EP65" s="55">
        <v>1.0167773023302507</v>
      </c>
      <c r="EQ65" s="78">
        <v>0.875</v>
      </c>
      <c r="ER65" s="75">
        <v>89.2</v>
      </c>
      <c r="ES65" s="75">
        <v>6.7</v>
      </c>
      <c r="ET65" s="75">
        <v>4.2</v>
      </c>
      <c r="EU65" s="75">
        <v>370.44592788991326</v>
      </c>
      <c r="EV65" s="77">
        <v>54.1</v>
      </c>
      <c r="EW65" s="75">
        <v>58.2</v>
      </c>
      <c r="EX65" s="75" t="s">
        <v>9</v>
      </c>
      <c r="EY65" s="75" t="s">
        <v>9</v>
      </c>
      <c r="EZ65" s="75">
        <v>38.9</v>
      </c>
      <c r="FA65" s="75">
        <v>6.7162790308651914</v>
      </c>
      <c r="FB65" s="75">
        <v>32.4</v>
      </c>
      <c r="FC65" s="75">
        <v>13.384023451813851</v>
      </c>
      <c r="FD65" s="75">
        <v>72.227195861931762</v>
      </c>
      <c r="FE65" s="75">
        <v>79.78142076502732</v>
      </c>
      <c r="FF65" s="75">
        <v>71.481587210962033</v>
      </c>
      <c r="FG65" s="75">
        <v>71.230244809420512</v>
      </c>
      <c r="FH65" s="75">
        <v>75.32734132268088</v>
      </c>
      <c r="FI65" s="75">
        <v>77.875525210084035</v>
      </c>
      <c r="FJ65" s="75">
        <v>76.552242888402617</v>
      </c>
      <c r="FK65" s="75">
        <v>66.970049057578109</v>
      </c>
      <c r="FL65" s="75">
        <v>48.329800034378046</v>
      </c>
      <c r="FM65" s="75">
        <v>29.84715690466011</v>
      </c>
      <c r="FN65" s="75">
        <v>15.118945256520494</v>
      </c>
      <c r="FO65" s="75">
        <v>7.1524004631691449</v>
      </c>
      <c r="FP65" s="75">
        <v>3.293352307379549</v>
      </c>
      <c r="FQ65" s="75">
        <v>1.5192210844384757</v>
      </c>
      <c r="FR65" s="75">
        <v>1.56</v>
      </c>
      <c r="FS65" s="75">
        <v>5.4805004171536948</v>
      </c>
      <c r="FT65" s="75">
        <v>0.15923566878980891</v>
      </c>
    </row>
    <row r="66" spans="1:176" s="76" customFormat="1" x14ac:dyDescent="0.15">
      <c r="A66" s="136">
        <v>452017</v>
      </c>
      <c r="B66" s="154" t="s">
        <v>402</v>
      </c>
      <c r="C66" s="75">
        <v>104.38155167381508</v>
      </c>
      <c r="D66" s="55">
        <v>1571.4123170230976</v>
      </c>
      <c r="E66" s="75">
        <v>368.79832593757885</v>
      </c>
      <c r="F66" s="107">
        <v>349070</v>
      </c>
      <c r="G66" s="75">
        <v>295.61752988047806</v>
      </c>
      <c r="H66" s="111">
        <v>107.56972111553785</v>
      </c>
      <c r="I66" s="111">
        <v>158.03452855245683</v>
      </c>
      <c r="J66" s="83">
        <v>24.1</v>
      </c>
      <c r="K66" s="110">
        <v>5.81</v>
      </c>
      <c r="L66" s="75">
        <v>93.199580079723276</v>
      </c>
      <c r="M66" s="75">
        <v>12.967067149181357</v>
      </c>
      <c r="N66" s="106">
        <v>83.189470818744951</v>
      </c>
      <c r="O66" s="106">
        <v>19.417138892101306</v>
      </c>
      <c r="P66" s="105">
        <v>7.8565132410991447</v>
      </c>
      <c r="Q66" s="105">
        <v>1.2106537530266344</v>
      </c>
      <c r="R66" s="105">
        <v>3.599446239040148</v>
      </c>
      <c r="S66" s="107">
        <v>14574</v>
      </c>
      <c r="T66" s="83">
        <v>36.296296296296298</v>
      </c>
      <c r="U66" s="82">
        <v>192</v>
      </c>
      <c r="V66" s="82">
        <v>64</v>
      </c>
      <c r="W66" s="75">
        <v>12.525651144435676</v>
      </c>
      <c r="X66" s="79">
        <v>66.313267976755526</v>
      </c>
      <c r="Y66" s="75">
        <v>96.296296296296291</v>
      </c>
      <c r="Z66" s="75">
        <v>77.777777777777786</v>
      </c>
      <c r="AA66" s="75">
        <v>2.2664652030930585</v>
      </c>
      <c r="AB66" s="106">
        <v>24.024286369493524</v>
      </c>
      <c r="AC66" s="106">
        <v>11.509817197020988</v>
      </c>
      <c r="AD66" s="106">
        <v>1.5506584838491275</v>
      </c>
      <c r="AE66" s="106">
        <v>94.980587909040494</v>
      </c>
      <c r="AF66" s="83">
        <v>96.1</v>
      </c>
      <c r="AG66" s="83">
        <v>98</v>
      </c>
      <c r="AH66" s="109">
        <v>288</v>
      </c>
      <c r="AI66" s="83">
        <v>38.700000000000003</v>
      </c>
      <c r="AJ66" s="84">
        <v>2.9161320425445333E-2</v>
      </c>
      <c r="AK66" s="84">
        <v>0.1846883626944871</v>
      </c>
      <c r="AL66" s="75">
        <v>0.97208411866846745</v>
      </c>
      <c r="AM66" s="108">
        <v>116652.35974339748</v>
      </c>
      <c r="AN66" s="107">
        <v>196317.2768192048</v>
      </c>
      <c r="AO66" s="107">
        <v>252843.85639999999</v>
      </c>
      <c r="AP66" s="75">
        <v>14.089153680451785</v>
      </c>
      <c r="AQ66" s="75">
        <v>7.2871586873411083</v>
      </c>
      <c r="AR66" s="75">
        <v>22.1</v>
      </c>
      <c r="AS66" s="75">
        <v>7.7915139282587074</v>
      </c>
      <c r="AT66" s="75">
        <v>1087.5964045255091</v>
      </c>
      <c r="AU66" s="75">
        <v>3.9575943762583909</v>
      </c>
      <c r="AV66" s="75">
        <v>3.611304868335782</v>
      </c>
      <c r="AW66" s="82">
        <v>21231.777777777777</v>
      </c>
      <c r="AX66" s="82">
        <v>2691.3521126760565</v>
      </c>
      <c r="AY66" s="75">
        <v>1.046649152737511</v>
      </c>
      <c r="AZ66" s="106">
        <v>620</v>
      </c>
      <c r="BA66" s="75">
        <v>2.1307440772126665</v>
      </c>
      <c r="BB66" s="75">
        <v>15.233134832459337</v>
      </c>
      <c r="BC66" s="75">
        <v>153.90639299901554</v>
      </c>
      <c r="BD66" s="75">
        <v>2.4877932948457282</v>
      </c>
      <c r="BE66" s="106">
        <v>1.1998933428139722</v>
      </c>
      <c r="BF66" s="75">
        <v>3.199715580837259</v>
      </c>
      <c r="BG66" s="75">
        <v>35.592881423715255</v>
      </c>
      <c r="BH66" s="75">
        <v>8.2191780821917799</v>
      </c>
      <c r="BI66" s="88">
        <v>100</v>
      </c>
      <c r="BJ66" s="106">
        <v>0.79984003199360121</v>
      </c>
      <c r="BK66" s="55">
        <v>0.3999507752891952</v>
      </c>
      <c r="BL66" s="83">
        <v>112.1</v>
      </c>
      <c r="BM66" s="83">
        <v>107.2</v>
      </c>
      <c r="BN66" s="75">
        <v>0.24612355402412009</v>
      </c>
      <c r="BO66" s="75">
        <v>49.333333333333336</v>
      </c>
      <c r="BP66" s="82">
        <v>37</v>
      </c>
      <c r="BQ66" s="75">
        <v>1.8452283779304748</v>
      </c>
      <c r="BR66" s="75">
        <v>23.18655605190385</v>
      </c>
      <c r="BS66" s="75">
        <v>18.766417832920261</v>
      </c>
      <c r="BT66" s="75">
        <v>1707.2048005619783</v>
      </c>
      <c r="BU66" s="75" t="s">
        <v>11</v>
      </c>
      <c r="BV66" s="106">
        <v>600.83208421760833</v>
      </c>
      <c r="BW66" s="106">
        <v>363.00045017636029</v>
      </c>
      <c r="BX66" s="75">
        <v>4.6996433218068399</v>
      </c>
      <c r="BY66" s="84">
        <v>9.5805939359760173E-2</v>
      </c>
      <c r="BZ66" s="75">
        <v>1.7314475396130462</v>
      </c>
      <c r="CA66" s="84">
        <v>0.42007390807497663</v>
      </c>
      <c r="CB66" s="75">
        <v>0.49469929703229887</v>
      </c>
      <c r="CC66" s="84">
        <v>0.15976313797658093</v>
      </c>
      <c r="CD66" s="75">
        <v>0.49469929703229887</v>
      </c>
      <c r="CE66" s="75">
        <v>1.9787971881291959</v>
      </c>
      <c r="CF66" s="83">
        <v>46.4</v>
      </c>
      <c r="CG66" s="105">
        <v>2.0151133501259446</v>
      </c>
      <c r="CH66" s="105">
        <v>19.682237317228889</v>
      </c>
      <c r="CI66" s="105">
        <v>6.666666666666667</v>
      </c>
      <c r="CJ66" s="75">
        <v>309.14501120493907</v>
      </c>
      <c r="CK66" s="56">
        <v>242.60548225760974</v>
      </c>
      <c r="CL66" s="75">
        <v>16.542999999999999</v>
      </c>
      <c r="CM66" s="75">
        <v>802.65299778625456</v>
      </c>
      <c r="CN66" s="88">
        <v>100</v>
      </c>
      <c r="CO66" s="88" t="s">
        <v>721</v>
      </c>
      <c r="CP66" s="83">
        <v>99</v>
      </c>
      <c r="CQ66" s="83">
        <v>89.6</v>
      </c>
      <c r="CR66" s="75">
        <v>87.7</v>
      </c>
      <c r="CS66" s="87">
        <v>53.5</v>
      </c>
      <c r="CT66" s="75">
        <v>5.4294924798258375</v>
      </c>
      <c r="CU66" s="75">
        <v>0.53421052631578947</v>
      </c>
      <c r="CV66" s="87">
        <v>6.8032194927938212</v>
      </c>
      <c r="CW66" s="75">
        <v>57.237613751263908</v>
      </c>
      <c r="CX66" s="86">
        <v>46.17275888850962</v>
      </c>
      <c r="CY66" s="75">
        <v>1.08</v>
      </c>
      <c r="CZ66" s="75">
        <v>36</v>
      </c>
      <c r="DA66" s="75">
        <v>60.210977064909656</v>
      </c>
      <c r="DB66" s="75">
        <v>4.6171010535324921</v>
      </c>
      <c r="DC66" s="75">
        <v>2.1605497098588624</v>
      </c>
      <c r="DD66" s="75">
        <v>1.0976140652904132</v>
      </c>
      <c r="DE66" s="75">
        <v>2.3349806819924508</v>
      </c>
      <c r="DF66" s="75">
        <v>6.5275572243411846</v>
      </c>
      <c r="DG66" s="78">
        <v>372.82758620689657</v>
      </c>
      <c r="DH66" s="78">
        <v>639.08729230769234</v>
      </c>
      <c r="DI66" s="75">
        <v>79.026013762534447</v>
      </c>
      <c r="DJ66" s="75" t="s">
        <v>11</v>
      </c>
      <c r="DK66" s="75">
        <v>34.555276866679527</v>
      </c>
      <c r="DL66" s="75">
        <v>69.742406766628221</v>
      </c>
      <c r="DM66" s="85">
        <v>1377</v>
      </c>
      <c r="DN66" s="85">
        <v>178</v>
      </c>
      <c r="DO66" s="75">
        <v>15.189741915376738</v>
      </c>
      <c r="DP66" s="75">
        <v>19.048396432228667</v>
      </c>
      <c r="DQ66" s="75">
        <v>100</v>
      </c>
      <c r="DR66" s="75">
        <v>97.475031650021108</v>
      </c>
      <c r="DS66" s="75">
        <v>5498.9721288792243</v>
      </c>
      <c r="DT66" s="81">
        <v>7.8596175058648079</v>
      </c>
      <c r="DU66" s="81">
        <v>22.87</v>
      </c>
      <c r="DV66" s="75">
        <v>85.449735449735456</v>
      </c>
      <c r="DW66" s="84">
        <v>5.2472008998919052E-2</v>
      </c>
      <c r="DX66" s="75">
        <v>22.789115646258505</v>
      </c>
      <c r="DY66" s="83">
        <v>65.79500650529576</v>
      </c>
      <c r="DZ66" s="75">
        <v>1.2404414766126246</v>
      </c>
      <c r="EA66" s="75">
        <v>309.89861442858944</v>
      </c>
      <c r="EB66" s="82">
        <v>1035</v>
      </c>
      <c r="EC66" s="81">
        <v>2.7717720260381875</v>
      </c>
      <c r="ED66" s="81">
        <v>88.828917182905812</v>
      </c>
      <c r="EE66" s="75">
        <v>105.43430730388164</v>
      </c>
      <c r="EF66" s="75">
        <v>23.630214282686328</v>
      </c>
      <c r="EG66" s="75">
        <v>76.520524304556844</v>
      </c>
      <c r="EH66" s="75">
        <v>279.86351695048302</v>
      </c>
      <c r="EI66" s="75">
        <v>69.599999999999994</v>
      </c>
      <c r="EJ66" s="75">
        <v>55.3</v>
      </c>
      <c r="EK66" s="75">
        <v>34.9</v>
      </c>
      <c r="EL66" s="75">
        <v>59.4</v>
      </c>
      <c r="EM66" s="75">
        <v>20.399999999999999</v>
      </c>
      <c r="EN66" s="80">
        <v>56.27</v>
      </c>
      <c r="EO66" s="79">
        <v>0.31166055713034829</v>
      </c>
      <c r="EP66" s="55">
        <v>1.0159645807677158</v>
      </c>
      <c r="EQ66" s="78">
        <v>0.64</v>
      </c>
      <c r="ER66" s="75">
        <v>90.8</v>
      </c>
      <c r="ES66" s="75">
        <v>8.6999999999999993</v>
      </c>
      <c r="ET66" s="75">
        <v>3.7</v>
      </c>
      <c r="EU66" s="75">
        <v>479.76986094002763</v>
      </c>
      <c r="EV66" s="77">
        <v>40.700000000000003</v>
      </c>
      <c r="EW66" s="75">
        <v>58.5</v>
      </c>
      <c r="EX66" s="75" t="s">
        <v>9</v>
      </c>
      <c r="EY66" s="75" t="s">
        <v>9</v>
      </c>
      <c r="EZ66" s="75">
        <v>59</v>
      </c>
      <c r="FA66" s="75">
        <v>6.144165269141153</v>
      </c>
      <c r="FB66" s="75">
        <v>30.1</v>
      </c>
      <c r="FC66" s="75">
        <v>12.010685297441693</v>
      </c>
      <c r="FD66" s="75">
        <v>69.893514036786058</v>
      </c>
      <c r="FE66" s="75">
        <v>82.821213778020777</v>
      </c>
      <c r="FF66" s="75">
        <v>78.426601784266012</v>
      </c>
      <c r="FG66" s="75">
        <v>78.064415259537213</v>
      </c>
      <c r="FH66" s="75">
        <v>81.093314763231191</v>
      </c>
      <c r="FI66" s="75">
        <v>80.726846424384519</v>
      </c>
      <c r="FJ66" s="75">
        <v>78.560684031351428</v>
      </c>
      <c r="FK66" s="75">
        <v>71.805999695446928</v>
      </c>
      <c r="FL66" s="75">
        <v>54.436906377204885</v>
      </c>
      <c r="FM66" s="75">
        <v>35.164627223413646</v>
      </c>
      <c r="FN66" s="75">
        <v>20.935239407509474</v>
      </c>
      <c r="FO66" s="75">
        <v>10.603784920396516</v>
      </c>
      <c r="FP66" s="75">
        <v>5.3700856578080387</v>
      </c>
      <c r="FQ66" s="75">
        <v>1.9708029197080292</v>
      </c>
      <c r="FR66" s="75">
        <v>1.61</v>
      </c>
      <c r="FS66" s="75">
        <v>3.9279124184364536</v>
      </c>
      <c r="FT66" s="75" t="s">
        <v>11</v>
      </c>
    </row>
    <row r="67" spans="1:176" s="76" customFormat="1" x14ac:dyDescent="0.15">
      <c r="A67" s="136">
        <v>462012</v>
      </c>
      <c r="B67" s="154" t="s">
        <v>401</v>
      </c>
      <c r="C67" s="75">
        <v>105.22055847834883</v>
      </c>
      <c r="D67" s="55">
        <v>2137.4474516637897</v>
      </c>
      <c r="E67" s="75">
        <v>379.25651847141125</v>
      </c>
      <c r="F67" s="107">
        <v>417581</v>
      </c>
      <c r="G67" s="75">
        <v>270.66395663956638</v>
      </c>
      <c r="H67" s="111">
        <v>104.50542005420054</v>
      </c>
      <c r="I67" s="111">
        <v>139.56639566395665</v>
      </c>
      <c r="J67" s="83">
        <v>31.3</v>
      </c>
      <c r="K67" s="110">
        <v>5.08</v>
      </c>
      <c r="L67" s="75">
        <v>122.94980695342183</v>
      </c>
      <c r="M67" s="75">
        <v>17.39420439955671</v>
      </c>
      <c r="N67" s="106">
        <v>79.251342341382298</v>
      </c>
      <c r="O67" s="106">
        <v>21.839747308708827</v>
      </c>
      <c r="P67" s="105">
        <v>12.531129126265036</v>
      </c>
      <c r="Q67" s="105">
        <v>4.0251572327044025</v>
      </c>
      <c r="R67" s="105">
        <v>0.67427385892116187</v>
      </c>
      <c r="S67" s="107">
        <v>12384</v>
      </c>
      <c r="T67" s="83">
        <v>29.139072847682119</v>
      </c>
      <c r="U67" s="82">
        <v>62</v>
      </c>
      <c r="V67" s="82">
        <v>151</v>
      </c>
      <c r="W67" s="75">
        <v>10.393964794635373</v>
      </c>
      <c r="X67" s="79">
        <v>66.722533145781583</v>
      </c>
      <c r="Y67" s="75">
        <v>90.728476821192046</v>
      </c>
      <c r="Z67" s="75">
        <v>92.715231788079464</v>
      </c>
      <c r="AA67" s="75">
        <v>4.3422420647055224</v>
      </c>
      <c r="AB67" s="106">
        <v>35.282452012017345</v>
      </c>
      <c r="AC67" s="106">
        <v>11.558554958634877</v>
      </c>
      <c r="AD67" s="106">
        <v>1.3023723897053383</v>
      </c>
      <c r="AE67" s="106">
        <v>105.89715929521755</v>
      </c>
      <c r="AF67" s="83">
        <v>97.8</v>
      </c>
      <c r="AG67" s="83">
        <v>96.2</v>
      </c>
      <c r="AH67" s="109">
        <v>198</v>
      </c>
      <c r="AI67" s="83">
        <v>27</v>
      </c>
      <c r="AJ67" s="84">
        <v>4.0125038983983188E-2</v>
      </c>
      <c r="AK67" s="84">
        <v>0.11368761045461903</v>
      </c>
      <c r="AL67" s="75">
        <v>0.93492678333980295</v>
      </c>
      <c r="AM67" s="108">
        <v>94825.740172220147</v>
      </c>
      <c r="AN67" s="107">
        <v>209389.72862453532</v>
      </c>
      <c r="AO67" s="107">
        <v>264255.329248366</v>
      </c>
      <c r="AP67" s="75">
        <v>15.726006129796431</v>
      </c>
      <c r="AQ67" s="75">
        <v>4.9051755289960779</v>
      </c>
      <c r="AR67" s="75">
        <v>26</v>
      </c>
      <c r="AS67" s="75">
        <v>6.2620272714508713</v>
      </c>
      <c r="AT67" s="75">
        <v>583.09037900874637</v>
      </c>
      <c r="AU67" s="75">
        <v>1.321451283872513</v>
      </c>
      <c r="AV67" s="75">
        <v>2.7420114140354643</v>
      </c>
      <c r="AW67" s="82">
        <v>13850.047619047618</v>
      </c>
      <c r="AX67" s="82">
        <v>2851.4803921568628</v>
      </c>
      <c r="AY67" s="75">
        <v>1.3752746251517101</v>
      </c>
      <c r="AZ67" s="106">
        <v>770.16666666666663</v>
      </c>
      <c r="BA67" s="75">
        <v>2.513654721297665</v>
      </c>
      <c r="BB67" s="75">
        <v>24.970613418139564</v>
      </c>
      <c r="BC67" s="75">
        <v>153.02042468140635</v>
      </c>
      <c r="BD67" s="75">
        <v>3.1979732240933605</v>
      </c>
      <c r="BE67" s="106">
        <v>0.91737508409271606</v>
      </c>
      <c r="BF67" s="75">
        <v>2.690966913338634</v>
      </c>
      <c r="BG67" s="75">
        <v>31.279383188115087</v>
      </c>
      <c r="BH67" s="75">
        <v>30.508474576271187</v>
      </c>
      <c r="BI67" s="88">
        <v>100</v>
      </c>
      <c r="BJ67" s="106">
        <v>1.3163668275559457</v>
      </c>
      <c r="BK67" s="55">
        <v>0.30829308395848321</v>
      </c>
      <c r="BL67" s="83">
        <v>104.9</v>
      </c>
      <c r="BM67" s="83">
        <v>104.6</v>
      </c>
      <c r="BN67" s="75">
        <v>0.88377350734765192</v>
      </c>
      <c r="BO67" s="75">
        <v>7.2580645161290329</v>
      </c>
      <c r="BP67" s="82">
        <v>50</v>
      </c>
      <c r="BQ67" s="75">
        <v>3.40108524186688</v>
      </c>
      <c r="BR67" s="75">
        <v>23.934786379140892</v>
      </c>
      <c r="BS67" s="75">
        <v>5.7681348541035193</v>
      </c>
      <c r="BT67" s="75">
        <v>688.2630348780549</v>
      </c>
      <c r="BU67" s="75">
        <v>24.00779656257485</v>
      </c>
      <c r="BV67" s="106">
        <v>49383.130022547259</v>
      </c>
      <c r="BW67" s="106">
        <v>319.79121069714813</v>
      </c>
      <c r="BX67" s="75">
        <v>1.8169955153247055</v>
      </c>
      <c r="BY67" s="84">
        <v>6.6269130072101681E-2</v>
      </c>
      <c r="BZ67" s="75">
        <v>0.16518141048406412</v>
      </c>
      <c r="CA67" s="84">
        <v>2.6387730324829245E-2</v>
      </c>
      <c r="CB67" s="75">
        <v>0.16518141048406412</v>
      </c>
      <c r="CC67" s="84">
        <v>4.6168204230295926E-2</v>
      </c>
      <c r="CD67" s="75">
        <v>1.1562698733884489</v>
      </c>
      <c r="CE67" s="75">
        <v>8.6158623708487845</v>
      </c>
      <c r="CF67" s="83">
        <v>44.4</v>
      </c>
      <c r="CG67" s="105">
        <v>11.267605633802818</v>
      </c>
      <c r="CH67" s="105">
        <v>33.83175577873206</v>
      </c>
      <c r="CI67" s="105">
        <v>8.0854629241726013</v>
      </c>
      <c r="CJ67" s="75">
        <v>351.77363539507263</v>
      </c>
      <c r="CK67" s="56">
        <v>292.66677128155999</v>
      </c>
      <c r="CL67" s="75">
        <v>12.4</v>
      </c>
      <c r="CM67" s="75">
        <v>885.09630359076107</v>
      </c>
      <c r="CN67" s="88">
        <v>100</v>
      </c>
      <c r="CO67" s="88" t="s">
        <v>721</v>
      </c>
      <c r="CP67" s="83">
        <v>96.5</v>
      </c>
      <c r="CQ67" s="83">
        <v>91.6</v>
      </c>
      <c r="CR67" s="75">
        <v>79.2</v>
      </c>
      <c r="CS67" s="87">
        <v>72.099999999999994</v>
      </c>
      <c r="CT67" s="75">
        <v>5.8311644106432503</v>
      </c>
      <c r="CU67" s="75">
        <v>9.5221052631578953</v>
      </c>
      <c r="CV67" s="87">
        <v>12.480617223251768</v>
      </c>
      <c r="CW67" s="75">
        <v>54.126083618865742</v>
      </c>
      <c r="CX67" s="86">
        <v>46.774420006772438</v>
      </c>
      <c r="CY67" s="75">
        <v>1.02</v>
      </c>
      <c r="CZ67" s="75">
        <v>29.3</v>
      </c>
      <c r="DA67" s="75">
        <v>59.04816614009016</v>
      </c>
      <c r="DB67" s="75">
        <v>4.9149818120294393</v>
      </c>
      <c r="DC67" s="75">
        <v>2.7032301224820157</v>
      </c>
      <c r="DD67" s="75">
        <v>0.99548394023736564</v>
      </c>
      <c r="DE67" s="75">
        <v>2.9055410104146882</v>
      </c>
      <c r="DF67" s="75">
        <v>6.3743506305800341</v>
      </c>
      <c r="DG67" s="78">
        <v>663.65252525252527</v>
      </c>
      <c r="DH67" s="78">
        <v>698.10060362173033</v>
      </c>
      <c r="DI67" s="75">
        <v>59.400535187769968</v>
      </c>
      <c r="DJ67" s="75">
        <v>30.393080550714824</v>
      </c>
      <c r="DK67" s="75">
        <v>11.941176470588237</v>
      </c>
      <c r="DL67" s="75">
        <v>25.778167470407716</v>
      </c>
      <c r="DM67" s="85">
        <v>162</v>
      </c>
      <c r="DN67" s="85">
        <v>108</v>
      </c>
      <c r="DO67" s="75">
        <v>15.745092047340993</v>
      </c>
      <c r="DP67" s="75">
        <v>15.558437053494</v>
      </c>
      <c r="DQ67" s="75">
        <v>100</v>
      </c>
      <c r="DR67" s="75">
        <v>91.108214764128746</v>
      </c>
      <c r="DS67" s="75">
        <v>6469.3390534924247</v>
      </c>
      <c r="DT67" s="81">
        <v>13.622500228289654</v>
      </c>
      <c r="DU67" s="81">
        <v>7.66</v>
      </c>
      <c r="DV67" s="75">
        <v>94.549220538537014</v>
      </c>
      <c r="DW67" s="84" t="s">
        <v>11</v>
      </c>
      <c r="DX67" s="75" t="s">
        <v>11</v>
      </c>
      <c r="DY67" s="83">
        <v>52.772157021448805</v>
      </c>
      <c r="DZ67" s="75">
        <v>1.097596363773891</v>
      </c>
      <c r="EA67" s="75">
        <v>612.80040530540055</v>
      </c>
      <c r="EB67" s="82">
        <v>17316</v>
      </c>
      <c r="EC67" s="81">
        <v>3.943184001461054</v>
      </c>
      <c r="ED67" s="81">
        <v>80.71485263007736</v>
      </c>
      <c r="EE67" s="75">
        <v>98.375152135050399</v>
      </c>
      <c r="EF67" s="75">
        <v>15.117823095390573</v>
      </c>
      <c r="EG67" s="75">
        <v>84.070574703200094</v>
      </c>
      <c r="EH67" s="75">
        <v>30.400445588978549</v>
      </c>
      <c r="EI67" s="75">
        <v>67.599999999999994</v>
      </c>
      <c r="EJ67" s="75">
        <v>56.2</v>
      </c>
      <c r="EK67" s="75">
        <v>29.8</v>
      </c>
      <c r="EL67" s="75">
        <v>63.9</v>
      </c>
      <c r="EM67" s="75">
        <v>19.7</v>
      </c>
      <c r="EN67" s="80">
        <v>55.8</v>
      </c>
      <c r="EO67" s="79">
        <v>16.835289356535814</v>
      </c>
      <c r="EP67" s="55">
        <v>1.0144844901919594</v>
      </c>
      <c r="EQ67" s="78">
        <v>0.7</v>
      </c>
      <c r="ER67" s="75">
        <v>88.7</v>
      </c>
      <c r="ES67" s="75">
        <v>3.9</v>
      </c>
      <c r="ET67" s="75">
        <v>5.4</v>
      </c>
      <c r="EU67" s="75">
        <v>462.71217139223154</v>
      </c>
      <c r="EV67" s="77">
        <v>44.2</v>
      </c>
      <c r="EW67" s="75">
        <v>56.7</v>
      </c>
      <c r="EX67" s="75" t="s">
        <v>9</v>
      </c>
      <c r="EY67" s="75" t="s">
        <v>9</v>
      </c>
      <c r="EZ67" s="75">
        <v>24.4</v>
      </c>
      <c r="FA67" s="75">
        <v>9.0948884612525713</v>
      </c>
      <c r="FB67" s="75">
        <v>34.799999999999997</v>
      </c>
      <c r="FC67" s="75">
        <v>13.439587973273943</v>
      </c>
      <c r="FD67" s="75">
        <v>72.233716201755016</v>
      </c>
      <c r="FE67" s="75">
        <v>82.062541583499666</v>
      </c>
      <c r="FF67" s="75">
        <v>74.183959298004922</v>
      </c>
      <c r="FG67" s="75">
        <v>73.410973084886137</v>
      </c>
      <c r="FH67" s="75">
        <v>76.618581064447838</v>
      </c>
      <c r="FI67" s="75">
        <v>78.338968723584117</v>
      </c>
      <c r="FJ67" s="75">
        <v>75.60552724215836</v>
      </c>
      <c r="FK67" s="75">
        <v>67.361902402774334</v>
      </c>
      <c r="FL67" s="75">
        <v>52.007914736700087</v>
      </c>
      <c r="FM67" s="75">
        <v>32.49872253449157</v>
      </c>
      <c r="FN67" s="75">
        <v>17.147026632615834</v>
      </c>
      <c r="FO67" s="75">
        <v>9.177411570019995</v>
      </c>
      <c r="FP67" s="75">
        <v>4.1766109785202863</v>
      </c>
      <c r="FQ67" s="75">
        <v>1.6421832079302521</v>
      </c>
      <c r="FR67" s="75">
        <v>1.52</v>
      </c>
      <c r="FS67" s="75">
        <v>3.505149530471841</v>
      </c>
      <c r="FT67" s="75">
        <v>0.50147307716416967</v>
      </c>
    </row>
    <row r="68" spans="1:176" s="76" customFormat="1" x14ac:dyDescent="0.15">
      <c r="A68" s="136">
        <v>472018</v>
      </c>
      <c r="B68" s="154" t="s">
        <v>400</v>
      </c>
      <c r="C68" s="75">
        <v>95.888249977574517</v>
      </c>
      <c r="D68" s="55">
        <v>1154.9894368266557</v>
      </c>
      <c r="E68" s="75">
        <v>235.39018784817486</v>
      </c>
      <c r="F68" s="107">
        <v>323398</v>
      </c>
      <c r="G68" s="75">
        <v>300.79756931257123</v>
      </c>
      <c r="H68" s="111">
        <v>63.805545005696921</v>
      </c>
      <c r="I68" s="111">
        <v>132.54842385112039</v>
      </c>
      <c r="J68" s="83">
        <v>35.9</v>
      </c>
      <c r="K68" s="110">
        <v>3.99</v>
      </c>
      <c r="L68" s="75">
        <v>27.315524537791216</v>
      </c>
      <c r="M68" s="75">
        <v>14.061219141171517</v>
      </c>
      <c r="N68" s="106">
        <v>80.469698812421711</v>
      </c>
      <c r="O68" s="106">
        <v>26.0902830910482</v>
      </c>
      <c r="P68" s="105">
        <v>11.506088825214899</v>
      </c>
      <c r="Q68" s="105">
        <v>0.4024144869215292</v>
      </c>
      <c r="R68" s="105">
        <v>1.8851380973257343</v>
      </c>
      <c r="S68" s="107">
        <v>11560</v>
      </c>
      <c r="T68" s="83">
        <v>77.777777777777786</v>
      </c>
      <c r="U68" s="82">
        <v>158</v>
      </c>
      <c r="V68" s="82">
        <v>559</v>
      </c>
      <c r="W68" s="75">
        <v>13.964454116793618</v>
      </c>
      <c r="X68" s="79">
        <v>55.756342153601743</v>
      </c>
      <c r="Y68" s="75">
        <v>135.80246913580248</v>
      </c>
      <c r="Z68" s="75">
        <v>91.358024691358025</v>
      </c>
      <c r="AA68" s="75">
        <v>3.9628793579132182</v>
      </c>
      <c r="AB68" s="106">
        <v>63.705276673498112</v>
      </c>
      <c r="AC68" s="106">
        <v>8.7903405022346224</v>
      </c>
      <c r="AD68" s="106">
        <v>1.4074421590656558</v>
      </c>
      <c r="AE68" s="106">
        <v>85.560215698022773</v>
      </c>
      <c r="AF68" s="83">
        <v>87.8</v>
      </c>
      <c r="AG68" s="83">
        <v>83.5</v>
      </c>
      <c r="AH68" s="109">
        <v>56</v>
      </c>
      <c r="AI68" s="83">
        <v>28.77</v>
      </c>
      <c r="AJ68" s="84">
        <v>5.9771388485319953E-2</v>
      </c>
      <c r="AK68" s="84">
        <v>0.17931416545595982</v>
      </c>
      <c r="AL68" s="75">
        <v>0.16703114512222658</v>
      </c>
      <c r="AM68" s="108">
        <v>122567.34825550189</v>
      </c>
      <c r="AN68" s="107">
        <v>215094.69404186794</v>
      </c>
      <c r="AO68" s="107">
        <v>262215.51146037981</v>
      </c>
      <c r="AP68" s="75">
        <v>9.2231709856892081</v>
      </c>
      <c r="AQ68" s="75">
        <v>6.8578739103269761</v>
      </c>
      <c r="AR68" s="75">
        <v>38.22</v>
      </c>
      <c r="AS68" s="75">
        <v>9.0413340220790435</v>
      </c>
      <c r="AT68" s="75">
        <v>476.3480805337573</v>
      </c>
      <c r="AU68" s="75">
        <v>2.7838524187037765</v>
      </c>
      <c r="AV68" s="75">
        <v>2.6910573380803169</v>
      </c>
      <c r="AW68" s="82">
        <v>21042.285714285714</v>
      </c>
      <c r="AX68" s="82">
        <v>3776.8205128205127</v>
      </c>
      <c r="AY68" s="75">
        <v>2.7156202476645666</v>
      </c>
      <c r="AZ68" s="106">
        <v>334</v>
      </c>
      <c r="BA68" s="75">
        <v>1.3665900591723297</v>
      </c>
      <c r="BB68" s="75">
        <v>21.78710810132932</v>
      </c>
      <c r="BC68" s="75">
        <v>200.32107097895718</v>
      </c>
      <c r="BD68" s="75">
        <v>3.3574033461906074</v>
      </c>
      <c r="BE68" s="106">
        <v>2.00652119388011</v>
      </c>
      <c r="BF68" s="75">
        <v>4.1133684474542269</v>
      </c>
      <c r="BG68" s="75">
        <v>34.131933048900564</v>
      </c>
      <c r="BH68" s="75">
        <v>0</v>
      </c>
      <c r="BI68" s="88">
        <v>71</v>
      </c>
      <c r="BJ68" s="106">
        <v>1.093972213105787</v>
      </c>
      <c r="BK68" s="55">
        <v>1.0661714128490851</v>
      </c>
      <c r="BL68" s="83">
        <v>97.2</v>
      </c>
      <c r="BM68" s="83">
        <v>94.1</v>
      </c>
      <c r="BN68" s="75">
        <v>0.48149676709313527</v>
      </c>
      <c r="BO68" s="75">
        <v>40.625</v>
      </c>
      <c r="BP68" s="82">
        <v>4</v>
      </c>
      <c r="BQ68" s="75">
        <v>0</v>
      </c>
      <c r="BR68" s="75">
        <v>8.4845635383382874</v>
      </c>
      <c r="BS68" s="75" t="s">
        <v>11</v>
      </c>
      <c r="BT68" s="75">
        <v>359.33348386757524</v>
      </c>
      <c r="BU68" s="75" t="s">
        <v>11</v>
      </c>
      <c r="BV68" s="106">
        <v>280.85977735366993</v>
      </c>
      <c r="BW68" s="106">
        <v>117.23111852097014</v>
      </c>
      <c r="BX68" s="75">
        <v>0.30931693541153071</v>
      </c>
      <c r="BY68" s="84">
        <v>3.128431484752222E-2</v>
      </c>
      <c r="BZ68" s="75">
        <v>0.30931693541153071</v>
      </c>
      <c r="CA68" s="84">
        <v>0.15588135220991484</v>
      </c>
      <c r="CB68" s="75" t="s">
        <v>11</v>
      </c>
      <c r="CC68" s="84" t="s">
        <v>11</v>
      </c>
      <c r="CD68" s="75">
        <v>0.30931693541153071</v>
      </c>
      <c r="CE68" s="75">
        <v>0.89083277398520844</v>
      </c>
      <c r="CF68" s="83" t="s">
        <v>9</v>
      </c>
      <c r="CG68" s="105">
        <v>15.555555555555555</v>
      </c>
      <c r="CH68" s="105">
        <v>4.0394851184010427</v>
      </c>
      <c r="CI68" s="105">
        <v>16.176470588235293</v>
      </c>
      <c r="CJ68" s="75">
        <v>305.16590213830796</v>
      </c>
      <c r="CK68" s="56">
        <v>268.20562152598416</v>
      </c>
      <c r="CL68" s="75">
        <v>15</v>
      </c>
      <c r="CM68" s="75">
        <v>773.03810543122825</v>
      </c>
      <c r="CN68" s="88">
        <v>85.2</v>
      </c>
      <c r="CO68" s="88" t="s">
        <v>721</v>
      </c>
      <c r="CP68" s="83">
        <v>100</v>
      </c>
      <c r="CQ68" s="83">
        <v>95.53</v>
      </c>
      <c r="CR68" s="75">
        <v>98</v>
      </c>
      <c r="CS68" s="87">
        <v>48.4</v>
      </c>
      <c r="CT68" s="75">
        <v>6.2153758418422766</v>
      </c>
      <c r="CU68" s="75">
        <v>13.217391304347826</v>
      </c>
      <c r="CV68" s="87">
        <v>0</v>
      </c>
      <c r="CW68" s="75">
        <v>39.040993973662673</v>
      </c>
      <c r="CX68" s="86">
        <v>55.661582527304951</v>
      </c>
      <c r="CY68" s="75">
        <v>1.06</v>
      </c>
      <c r="CZ68" s="75">
        <v>29.4</v>
      </c>
      <c r="DA68" s="75">
        <v>61.117776086664577</v>
      </c>
      <c r="DB68" s="75">
        <v>6.5259904344068378</v>
      </c>
      <c r="DC68" s="75">
        <v>1.549223150516714</v>
      </c>
      <c r="DD68" s="75">
        <v>0.82984784699947112</v>
      </c>
      <c r="DE68" s="75">
        <v>2.1435663624019079</v>
      </c>
      <c r="DF68" s="75">
        <v>7.2627616434627411</v>
      </c>
      <c r="DG68" s="78">
        <v>27.10377358490566</v>
      </c>
      <c r="DH68" s="78">
        <v>271.08226415094339</v>
      </c>
      <c r="DI68" s="75" t="s">
        <v>11</v>
      </c>
      <c r="DJ68" s="75" t="s">
        <v>11</v>
      </c>
      <c r="DK68" s="75">
        <v>0</v>
      </c>
      <c r="DL68" s="75">
        <v>64.788732394366207</v>
      </c>
      <c r="DM68" s="85">
        <v>0</v>
      </c>
      <c r="DN68" s="85">
        <v>0</v>
      </c>
      <c r="DO68" s="75">
        <v>22.758021361427559</v>
      </c>
      <c r="DP68" s="75">
        <v>41.312369893564046</v>
      </c>
      <c r="DQ68" s="75">
        <v>58.119658119658126</v>
      </c>
      <c r="DR68" s="75">
        <v>100</v>
      </c>
      <c r="DS68" s="75">
        <v>8285.1822916666679</v>
      </c>
      <c r="DT68" s="81">
        <v>97.043214556482184</v>
      </c>
      <c r="DU68" s="81">
        <v>6.1</v>
      </c>
      <c r="DV68" s="75">
        <v>60.288640595903168</v>
      </c>
      <c r="DW68" s="84">
        <v>3.5935644959072498E-2</v>
      </c>
      <c r="DX68" s="75">
        <v>28.325508607198746</v>
      </c>
      <c r="DY68" s="83">
        <v>0</v>
      </c>
      <c r="DZ68" s="75">
        <v>0.94745274820769065</v>
      </c>
      <c r="EA68" s="75">
        <v>1369.2147192997538</v>
      </c>
      <c r="EB68" s="82">
        <v>0</v>
      </c>
      <c r="EC68" s="81">
        <v>7.9658023755370237</v>
      </c>
      <c r="ED68" s="81">
        <v>102.44542918102741</v>
      </c>
      <c r="EE68" s="75">
        <v>101.93791109596131</v>
      </c>
      <c r="EF68" s="75">
        <v>52.935903748311432</v>
      </c>
      <c r="EG68" s="75">
        <v>90.72610056233971</v>
      </c>
      <c r="EH68" s="75" t="s">
        <v>11</v>
      </c>
      <c r="EI68" s="75">
        <v>77.7</v>
      </c>
      <c r="EJ68" s="75">
        <v>57.2</v>
      </c>
      <c r="EK68" s="75">
        <v>35.299999999999997</v>
      </c>
      <c r="EL68" s="75">
        <v>52.1</v>
      </c>
      <c r="EM68" s="75">
        <v>15.9</v>
      </c>
      <c r="EN68" s="80">
        <v>18.5</v>
      </c>
      <c r="EO68" s="79">
        <v>1.2620130964790452</v>
      </c>
      <c r="EP68" s="55">
        <v>1.095621957518744</v>
      </c>
      <c r="EQ68" s="78">
        <v>0.751</v>
      </c>
      <c r="ER68" s="75">
        <v>88</v>
      </c>
      <c r="ES68" s="75">
        <v>13.2</v>
      </c>
      <c r="ET68" s="75">
        <v>4.3</v>
      </c>
      <c r="EU68" s="75">
        <v>429.83295029586162</v>
      </c>
      <c r="EV68" s="77">
        <v>40.4</v>
      </c>
      <c r="EW68" s="75">
        <v>56.4</v>
      </c>
      <c r="EX68" s="75" t="s">
        <v>9</v>
      </c>
      <c r="EY68" s="75" t="s">
        <v>9</v>
      </c>
      <c r="EZ68" s="75">
        <v>93.7</v>
      </c>
      <c r="FA68" s="75">
        <v>7.2751343208792028</v>
      </c>
      <c r="FB68" s="75">
        <v>35.4</v>
      </c>
      <c r="FC68" s="75">
        <v>13.690042280215774</v>
      </c>
      <c r="FD68" s="75">
        <v>68.615034908264334</v>
      </c>
      <c r="FE68" s="75">
        <v>82.822085889570545</v>
      </c>
      <c r="FF68" s="75">
        <v>77.96651594769645</v>
      </c>
      <c r="FG68" s="75">
        <v>76.1252665843529</v>
      </c>
      <c r="FH68" s="75">
        <v>76.435074269286048</v>
      </c>
      <c r="FI68" s="75">
        <v>76.689902830587243</v>
      </c>
      <c r="FJ68" s="75">
        <v>73.518728717366628</v>
      </c>
      <c r="FK68" s="75">
        <v>67.791551882460979</v>
      </c>
      <c r="FL68" s="75">
        <v>50.847810256943724</v>
      </c>
      <c r="FM68" s="75">
        <v>33.487354085603108</v>
      </c>
      <c r="FN68" s="75">
        <v>17.078443483631872</v>
      </c>
      <c r="FO68" s="75">
        <v>7.8785211267605639</v>
      </c>
      <c r="FP68" s="75">
        <v>4.8161764705882355</v>
      </c>
      <c r="FQ68" s="75">
        <v>2.2290284158584313</v>
      </c>
      <c r="FR68" s="75">
        <v>1.64</v>
      </c>
      <c r="FS68" s="75">
        <v>10.625036731386079</v>
      </c>
      <c r="FT68" s="75">
        <v>0.21879444262115741</v>
      </c>
    </row>
    <row r="69" spans="1:176" x14ac:dyDescent="0.15">
      <c r="C69" s="73"/>
      <c r="D69" s="74"/>
      <c r="E69" s="73"/>
      <c r="F69" s="73"/>
      <c r="G69" s="73"/>
      <c r="H69" s="73"/>
      <c r="I69" s="73"/>
      <c r="J69" s="73"/>
      <c r="K69" s="74"/>
      <c r="L69" s="73"/>
      <c r="M69" s="73"/>
      <c r="N69" s="73"/>
      <c r="O69" s="73"/>
      <c r="P69" s="73"/>
      <c r="Q69" s="74"/>
      <c r="R69" s="74"/>
      <c r="S69" s="74"/>
      <c r="T69" s="73"/>
      <c r="U69" s="73"/>
      <c r="V69" s="73"/>
      <c r="CO69" s="88"/>
    </row>
    <row r="70" spans="1:176" x14ac:dyDescent="0.15">
      <c r="CO70" s="88"/>
    </row>
    <row r="71" spans="1:176" x14ac:dyDescent="0.15">
      <c r="CO71" s="88"/>
    </row>
  </sheetData>
  <mergeCells count="14">
    <mergeCell ref="C1:AZ1"/>
    <mergeCell ref="BA1:CF1"/>
    <mergeCell ref="CG1:CK1"/>
    <mergeCell ref="C2:K2"/>
    <mergeCell ref="L2:O2"/>
    <mergeCell ref="P2:U2"/>
    <mergeCell ref="V2:AI2"/>
    <mergeCell ref="AJ2:AR2"/>
    <mergeCell ref="AS2:AZ2"/>
    <mergeCell ref="BA2:BE2"/>
    <mergeCell ref="BF2:BR2"/>
    <mergeCell ref="BS2:BW2"/>
    <mergeCell ref="BX2:CF2"/>
    <mergeCell ref="CG2:CK2"/>
  </mergeCells>
  <phoneticPr fontId="2"/>
  <conditionalFormatting sqref="A6:XFD6">
    <cfRule type="containsText" dxfId="4" priority="1" operator="containsText" text="FALSE">
      <formula>NOT(ISERROR(SEARCH("FALSE",A6)))</formula>
    </cfRule>
  </conditionalFormatting>
  <printOptions horizontalCentered="1" gridLines="1"/>
  <pageMargins left="0.47244094488188981" right="0.39370078740157483" top="0.74803149606299213" bottom="0.59055118110236227" header="0.43307086614173229" footer="0.19685039370078741"/>
  <pageSetup paperSize="9" scale="77" pageOrder="overThenDown" orientation="landscape" horizontalDpi="300" verticalDpi="300" r:id="rId1"/>
  <headerFooter alignWithMargins="0">
    <oddHeader>&amp;L&amp;14平成29年度　行政水準比較 （集計編）：平成28年3月31日基準</oddHeader>
  </headerFooter>
  <colBreaks count="7" manualBreakCount="7">
    <brk id="12" max="1048575" man="1"/>
    <brk id="23" max="1048575" man="1"/>
    <brk id="34" max="1048575" man="1"/>
    <brk id="45" max="1048575" man="1"/>
    <brk id="56" max="1048575" man="1"/>
    <brk id="67" max="1048575" man="1"/>
    <brk id="78"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W71"/>
  <sheetViews>
    <sheetView view="pageBreakPreview" zoomScaleNormal="75" zoomScaleSheetLayoutView="100" workbookViewId="0">
      <selection activeCell="I18" sqref="I18"/>
    </sheetView>
  </sheetViews>
  <sheetFormatPr defaultColWidth="8.375" defaultRowHeight="12" x14ac:dyDescent="0.15"/>
  <cols>
    <col min="1" max="16384" width="8.375" style="72"/>
  </cols>
  <sheetData>
    <row r="1" spans="1:179" ht="13.5" x14ac:dyDescent="0.15">
      <c r="A1" s="135" t="s">
        <v>365</v>
      </c>
      <c r="B1" s="135"/>
      <c r="C1" s="298" t="s">
        <v>366</v>
      </c>
      <c r="D1" s="299"/>
      <c r="E1" s="299"/>
      <c r="F1" s="299"/>
      <c r="G1" s="299"/>
      <c r="H1" s="299"/>
      <c r="I1" s="299"/>
      <c r="J1" s="299"/>
      <c r="K1" s="299"/>
      <c r="L1" s="299"/>
      <c r="M1" s="299"/>
      <c r="N1" s="299"/>
      <c r="O1" s="299"/>
      <c r="P1" s="299"/>
      <c r="Q1" s="299"/>
      <c r="R1" s="299"/>
      <c r="S1" s="299"/>
      <c r="T1" s="299"/>
      <c r="U1" s="299"/>
      <c r="V1" s="299"/>
      <c r="W1" s="299"/>
      <c r="X1" s="299"/>
      <c r="Y1" s="299"/>
      <c r="Z1" s="299"/>
      <c r="AA1" s="299"/>
      <c r="AB1" s="299"/>
      <c r="AC1" s="299"/>
      <c r="AD1" s="299"/>
      <c r="AE1" s="299"/>
      <c r="AF1" s="299"/>
      <c r="AG1" s="299"/>
      <c r="AH1" s="299"/>
      <c r="AI1" s="299"/>
      <c r="AJ1" s="299"/>
      <c r="AK1" s="299"/>
      <c r="AL1" s="299"/>
      <c r="AM1" s="299"/>
      <c r="AN1" s="299"/>
      <c r="AO1" s="299"/>
      <c r="AP1" s="299"/>
      <c r="AQ1" s="299"/>
      <c r="AR1" s="299"/>
      <c r="AS1" s="299"/>
      <c r="AT1" s="299"/>
      <c r="AU1" s="299"/>
      <c r="AV1" s="299"/>
      <c r="AW1" s="299"/>
      <c r="AX1" s="299"/>
      <c r="AY1" s="299"/>
      <c r="AZ1" s="299"/>
      <c r="BA1" s="300" t="s">
        <v>367</v>
      </c>
      <c r="BB1" s="299"/>
      <c r="BC1" s="299"/>
      <c r="BD1" s="299"/>
      <c r="BE1" s="299"/>
      <c r="BF1" s="299"/>
      <c r="BG1" s="299"/>
      <c r="BH1" s="299"/>
      <c r="BI1" s="299"/>
      <c r="BJ1" s="299"/>
      <c r="BK1" s="299"/>
      <c r="BL1" s="299"/>
      <c r="BM1" s="299"/>
      <c r="BN1" s="299"/>
      <c r="BO1" s="299"/>
      <c r="BP1" s="299"/>
      <c r="BQ1" s="299"/>
      <c r="BR1" s="299"/>
      <c r="BS1" s="299"/>
      <c r="BT1" s="299"/>
      <c r="BU1" s="299"/>
      <c r="BV1" s="299"/>
      <c r="BW1" s="299"/>
      <c r="BX1" s="299"/>
      <c r="BY1" s="299"/>
      <c r="BZ1" s="299"/>
      <c r="CA1" s="299"/>
      <c r="CB1" s="299"/>
      <c r="CC1" s="299"/>
      <c r="CD1" s="299"/>
      <c r="CE1" s="299"/>
      <c r="CF1" s="299"/>
      <c r="CG1" s="298" t="s">
        <v>701</v>
      </c>
      <c r="CH1" s="299"/>
      <c r="CI1" s="299"/>
      <c r="CJ1" s="299"/>
      <c r="CK1" s="299"/>
      <c r="CL1" s="73"/>
      <c r="CM1" s="73"/>
      <c r="CN1" s="73"/>
      <c r="CO1" s="73"/>
      <c r="CP1" s="73"/>
    </row>
    <row r="2" spans="1:179" ht="13.5" x14ac:dyDescent="0.15">
      <c r="A2" s="135" t="s">
        <v>700</v>
      </c>
      <c r="B2" s="135"/>
      <c r="C2" s="298" t="s">
        <v>699</v>
      </c>
      <c r="D2" s="299"/>
      <c r="E2" s="299"/>
      <c r="F2" s="299"/>
      <c r="G2" s="299"/>
      <c r="H2" s="299"/>
      <c r="I2" s="299"/>
      <c r="J2" s="299"/>
      <c r="K2" s="299"/>
      <c r="L2" s="301" t="s">
        <v>698</v>
      </c>
      <c r="M2" s="299"/>
      <c r="N2" s="299"/>
      <c r="O2" s="299"/>
      <c r="P2" s="301" t="s">
        <v>697</v>
      </c>
      <c r="Q2" s="299"/>
      <c r="R2" s="299"/>
      <c r="S2" s="299"/>
      <c r="T2" s="299"/>
      <c r="U2" s="299"/>
      <c r="V2" s="301" t="s">
        <v>696</v>
      </c>
      <c r="W2" s="299"/>
      <c r="X2" s="299"/>
      <c r="Y2" s="299"/>
      <c r="Z2" s="299"/>
      <c r="AA2" s="299"/>
      <c r="AB2" s="299"/>
      <c r="AC2" s="299"/>
      <c r="AD2" s="299"/>
      <c r="AE2" s="299"/>
      <c r="AF2" s="299"/>
      <c r="AG2" s="299"/>
      <c r="AH2" s="299"/>
      <c r="AI2" s="299"/>
      <c r="AJ2" s="301" t="s">
        <v>695</v>
      </c>
      <c r="AK2" s="299"/>
      <c r="AL2" s="299"/>
      <c r="AM2" s="299"/>
      <c r="AN2" s="299"/>
      <c r="AO2" s="299"/>
      <c r="AP2" s="299"/>
      <c r="AQ2" s="299"/>
      <c r="AR2" s="299"/>
      <c r="AS2" s="298" t="s">
        <v>375</v>
      </c>
      <c r="AT2" s="299"/>
      <c r="AU2" s="299"/>
      <c r="AV2" s="299"/>
      <c r="AW2" s="299"/>
      <c r="AX2" s="299"/>
      <c r="AY2" s="299"/>
      <c r="AZ2" s="299"/>
      <c r="BA2" s="298" t="s">
        <v>694</v>
      </c>
      <c r="BB2" s="299"/>
      <c r="BC2" s="299"/>
      <c r="BD2" s="299"/>
      <c r="BE2" s="299"/>
      <c r="BF2" s="298" t="s">
        <v>693</v>
      </c>
      <c r="BG2" s="299"/>
      <c r="BH2" s="299"/>
      <c r="BI2" s="299"/>
      <c r="BJ2" s="299"/>
      <c r="BK2" s="299"/>
      <c r="BL2" s="299"/>
      <c r="BM2" s="299"/>
      <c r="BN2" s="299"/>
      <c r="BO2" s="299"/>
      <c r="BP2" s="299"/>
      <c r="BQ2" s="299"/>
      <c r="BR2" s="299"/>
      <c r="BS2" s="298" t="s">
        <v>692</v>
      </c>
      <c r="BT2" s="299"/>
      <c r="BU2" s="299"/>
      <c r="BV2" s="299"/>
      <c r="BW2" s="299"/>
      <c r="BX2" s="298" t="s">
        <v>691</v>
      </c>
      <c r="BY2" s="299"/>
      <c r="BZ2" s="299"/>
      <c r="CA2" s="299"/>
      <c r="CB2" s="299"/>
      <c r="CC2" s="299"/>
      <c r="CD2" s="299"/>
      <c r="CE2" s="299"/>
      <c r="CF2" s="299"/>
      <c r="CG2" s="298" t="s">
        <v>690</v>
      </c>
      <c r="CH2" s="299"/>
      <c r="CI2" s="299"/>
      <c r="CJ2" s="299"/>
      <c r="CK2" s="299"/>
      <c r="CL2" s="73"/>
      <c r="CM2" s="73"/>
      <c r="CN2" s="73"/>
      <c r="CO2" s="73"/>
      <c r="CP2" s="73"/>
    </row>
    <row r="3" spans="1:179" x14ac:dyDescent="0.15">
      <c r="A3" s="136" t="s">
        <v>627</v>
      </c>
      <c r="B3" s="136"/>
      <c r="C3" s="125">
        <v>1</v>
      </c>
      <c r="D3" s="125">
        <v>2</v>
      </c>
      <c r="E3" s="125">
        <v>3</v>
      </c>
      <c r="F3" s="125">
        <v>4</v>
      </c>
      <c r="G3" s="125">
        <v>5</v>
      </c>
      <c r="H3" s="125">
        <v>6</v>
      </c>
      <c r="I3" s="125">
        <v>7</v>
      </c>
      <c r="J3" s="125">
        <v>8</v>
      </c>
      <c r="K3" s="125">
        <v>9</v>
      </c>
      <c r="L3" s="125">
        <v>10</v>
      </c>
      <c r="M3" s="125">
        <v>11</v>
      </c>
      <c r="N3" s="125">
        <v>12</v>
      </c>
      <c r="O3" s="125">
        <v>13</v>
      </c>
      <c r="P3" s="125">
        <v>14</v>
      </c>
      <c r="Q3" s="125">
        <v>15</v>
      </c>
      <c r="R3" s="125">
        <v>16</v>
      </c>
      <c r="S3" s="125">
        <v>17</v>
      </c>
      <c r="T3" s="125">
        <v>18</v>
      </c>
      <c r="U3" s="125">
        <v>19</v>
      </c>
      <c r="V3" s="125">
        <v>20</v>
      </c>
      <c r="W3" s="125">
        <v>21</v>
      </c>
      <c r="X3" s="125">
        <v>22</v>
      </c>
      <c r="Y3" s="125">
        <v>23</v>
      </c>
      <c r="Z3" s="125">
        <v>24</v>
      </c>
      <c r="AA3" s="125">
        <v>25</v>
      </c>
      <c r="AB3" s="125">
        <v>26</v>
      </c>
      <c r="AC3" s="125">
        <v>27</v>
      </c>
      <c r="AD3" s="125">
        <v>28</v>
      </c>
      <c r="AE3" s="125">
        <v>29</v>
      </c>
      <c r="AF3" s="125">
        <v>30</v>
      </c>
      <c r="AG3" s="125">
        <v>31</v>
      </c>
      <c r="AH3" s="125">
        <v>32</v>
      </c>
      <c r="AI3" s="125">
        <v>33</v>
      </c>
      <c r="AJ3" s="125">
        <v>34</v>
      </c>
      <c r="AK3" s="125">
        <v>35</v>
      </c>
      <c r="AL3" s="125">
        <v>36</v>
      </c>
      <c r="AM3" s="125">
        <v>37</v>
      </c>
      <c r="AN3" s="125">
        <v>38</v>
      </c>
      <c r="AO3" s="125">
        <v>39</v>
      </c>
      <c r="AP3" s="125">
        <v>40</v>
      </c>
      <c r="AQ3" s="125">
        <v>41</v>
      </c>
      <c r="AR3" s="125">
        <v>42</v>
      </c>
      <c r="AS3" s="125">
        <v>43</v>
      </c>
      <c r="AT3" s="125">
        <v>44</v>
      </c>
      <c r="AU3" s="125">
        <v>45</v>
      </c>
      <c r="AV3" s="125">
        <v>46</v>
      </c>
      <c r="AW3" s="125">
        <v>47</v>
      </c>
      <c r="AX3" s="125">
        <v>48</v>
      </c>
      <c r="AY3" s="125">
        <v>49</v>
      </c>
      <c r="AZ3" s="125">
        <v>50</v>
      </c>
      <c r="BA3" s="125">
        <v>51</v>
      </c>
      <c r="BB3" s="125">
        <v>52</v>
      </c>
      <c r="BC3" s="125">
        <v>53</v>
      </c>
      <c r="BD3" s="125">
        <v>54</v>
      </c>
      <c r="BE3" s="125">
        <v>55</v>
      </c>
      <c r="BF3" s="125">
        <v>56</v>
      </c>
      <c r="BG3" s="125">
        <v>57</v>
      </c>
      <c r="BH3" s="125">
        <v>58</v>
      </c>
      <c r="BI3" s="125">
        <v>59</v>
      </c>
      <c r="BJ3" s="125">
        <v>60</v>
      </c>
      <c r="BK3" s="125">
        <v>61</v>
      </c>
      <c r="BL3" s="125">
        <v>62</v>
      </c>
      <c r="BM3" s="125">
        <v>63</v>
      </c>
      <c r="BN3" s="125">
        <v>64</v>
      </c>
      <c r="BO3" s="125">
        <v>65</v>
      </c>
      <c r="BP3" s="125">
        <v>66</v>
      </c>
      <c r="BQ3" s="125">
        <v>67</v>
      </c>
      <c r="BR3" s="125">
        <v>68</v>
      </c>
      <c r="BS3" s="125">
        <v>69</v>
      </c>
      <c r="BT3" s="125">
        <v>70</v>
      </c>
      <c r="BU3" s="125">
        <v>71</v>
      </c>
      <c r="BV3" s="125">
        <v>72</v>
      </c>
      <c r="BW3" s="125">
        <v>73</v>
      </c>
      <c r="BX3" s="125">
        <v>74</v>
      </c>
      <c r="BY3" s="125">
        <v>75</v>
      </c>
      <c r="BZ3" s="125">
        <v>76</v>
      </c>
      <c r="CA3" s="125">
        <v>77</v>
      </c>
      <c r="CB3" s="125">
        <v>78</v>
      </c>
      <c r="CC3" s="125">
        <v>79</v>
      </c>
      <c r="CD3" s="125">
        <v>80</v>
      </c>
      <c r="CE3" s="125">
        <v>81</v>
      </c>
      <c r="CF3" s="125">
        <v>82</v>
      </c>
      <c r="CG3" s="125">
        <v>83</v>
      </c>
      <c r="CH3" s="125">
        <v>84</v>
      </c>
      <c r="CI3" s="125">
        <v>85</v>
      </c>
      <c r="CJ3" s="125">
        <v>86</v>
      </c>
      <c r="CK3" s="125">
        <v>87</v>
      </c>
      <c r="CL3" s="125">
        <v>88</v>
      </c>
      <c r="CM3" s="125">
        <v>89</v>
      </c>
      <c r="CN3" s="125">
        <v>90</v>
      </c>
      <c r="CO3" s="125">
        <v>91</v>
      </c>
      <c r="CP3" s="125">
        <v>92</v>
      </c>
      <c r="CQ3" s="125">
        <v>93</v>
      </c>
      <c r="CR3" s="125">
        <v>94</v>
      </c>
      <c r="CS3" s="125">
        <v>95</v>
      </c>
      <c r="CT3" s="125">
        <v>96</v>
      </c>
      <c r="CU3" s="125">
        <v>97</v>
      </c>
      <c r="CV3" s="125">
        <v>98</v>
      </c>
      <c r="CW3" s="125">
        <v>99</v>
      </c>
      <c r="CX3" s="125">
        <v>100</v>
      </c>
      <c r="CY3" s="125">
        <v>101</v>
      </c>
      <c r="CZ3" s="125">
        <v>102</v>
      </c>
      <c r="DA3" s="125">
        <v>103</v>
      </c>
      <c r="DB3" s="125">
        <v>104</v>
      </c>
      <c r="DC3" s="125">
        <v>105</v>
      </c>
      <c r="DD3" s="125">
        <v>106</v>
      </c>
      <c r="DE3" s="125">
        <v>107</v>
      </c>
      <c r="DF3" s="125">
        <v>108</v>
      </c>
      <c r="DG3" s="125">
        <v>109</v>
      </c>
      <c r="DH3" s="125">
        <v>110</v>
      </c>
      <c r="DI3" s="125">
        <v>111</v>
      </c>
      <c r="DJ3" s="125">
        <v>112</v>
      </c>
      <c r="DK3" s="125">
        <v>113</v>
      </c>
      <c r="DL3" s="125">
        <v>114</v>
      </c>
      <c r="DM3" s="125">
        <v>115</v>
      </c>
      <c r="DN3" s="125">
        <v>116</v>
      </c>
      <c r="DO3" s="125">
        <v>117</v>
      </c>
      <c r="DP3" s="125">
        <v>118</v>
      </c>
      <c r="DQ3" s="125">
        <v>119</v>
      </c>
      <c r="DR3" s="125">
        <v>120</v>
      </c>
      <c r="DS3" s="125">
        <v>121</v>
      </c>
      <c r="DT3" s="125">
        <v>122</v>
      </c>
      <c r="DU3" s="125">
        <v>123</v>
      </c>
      <c r="DV3" s="125">
        <v>124</v>
      </c>
      <c r="DW3" s="125">
        <v>125</v>
      </c>
      <c r="DX3" s="125">
        <v>126</v>
      </c>
      <c r="DY3" s="125">
        <v>127</v>
      </c>
      <c r="DZ3" s="125">
        <v>128</v>
      </c>
      <c r="EA3" s="125">
        <v>129</v>
      </c>
      <c r="EB3" s="125">
        <v>130</v>
      </c>
      <c r="EC3" s="125">
        <v>131</v>
      </c>
      <c r="ED3" s="125">
        <v>132</v>
      </c>
      <c r="EE3" s="125">
        <v>133</v>
      </c>
      <c r="EF3" s="125">
        <v>134</v>
      </c>
      <c r="EG3" s="125">
        <v>135</v>
      </c>
      <c r="EH3" s="125">
        <v>136</v>
      </c>
      <c r="EI3" s="125">
        <v>137</v>
      </c>
      <c r="EJ3" s="125">
        <v>138</v>
      </c>
      <c r="EK3" s="125">
        <v>139</v>
      </c>
      <c r="EL3" s="125">
        <v>140</v>
      </c>
      <c r="EM3" s="125">
        <v>141</v>
      </c>
      <c r="EN3" s="125">
        <v>142</v>
      </c>
      <c r="EO3" s="125">
        <v>143</v>
      </c>
      <c r="EP3" s="125">
        <v>144</v>
      </c>
      <c r="EQ3" s="125">
        <v>145</v>
      </c>
      <c r="ER3" s="125">
        <v>146</v>
      </c>
      <c r="ES3" s="125">
        <v>147</v>
      </c>
      <c r="ET3" s="125">
        <v>148</v>
      </c>
      <c r="EU3" s="125">
        <v>149</v>
      </c>
      <c r="EV3" s="125">
        <v>150</v>
      </c>
      <c r="EW3" s="125">
        <v>151</v>
      </c>
      <c r="EX3" s="125">
        <v>152</v>
      </c>
      <c r="EY3" s="125">
        <v>153</v>
      </c>
      <c r="EZ3" s="125">
        <v>154</v>
      </c>
      <c r="FA3" s="125">
        <v>155</v>
      </c>
      <c r="FB3" s="125">
        <v>156</v>
      </c>
      <c r="FC3" s="125">
        <v>157</v>
      </c>
      <c r="FD3" s="125">
        <v>158</v>
      </c>
      <c r="FE3" s="125">
        <v>159</v>
      </c>
      <c r="FF3" s="125">
        <v>160</v>
      </c>
      <c r="FG3" s="125">
        <v>161</v>
      </c>
      <c r="FH3" s="125">
        <v>162</v>
      </c>
      <c r="FI3" s="125">
        <v>163</v>
      </c>
      <c r="FJ3" s="125">
        <v>164</v>
      </c>
      <c r="FK3" s="125">
        <v>165</v>
      </c>
      <c r="FL3" s="125">
        <v>166</v>
      </c>
      <c r="FM3" s="125">
        <v>167</v>
      </c>
      <c r="FN3" s="125">
        <v>168</v>
      </c>
      <c r="FO3" s="125">
        <v>169</v>
      </c>
      <c r="FP3" s="125">
        <v>170</v>
      </c>
      <c r="FQ3" s="125">
        <v>171</v>
      </c>
      <c r="FR3" s="125">
        <v>172</v>
      </c>
      <c r="FS3" s="125">
        <v>173</v>
      </c>
      <c r="FT3" s="125">
        <v>174</v>
      </c>
    </row>
    <row r="4" spans="1:179" s="104" customFormat="1" ht="95.25" thickBot="1" x14ac:dyDescent="0.2">
      <c r="A4" s="136" t="s">
        <v>381</v>
      </c>
      <c r="B4" s="136"/>
      <c r="C4" s="126" t="s">
        <v>25</v>
      </c>
      <c r="D4" s="126" t="s">
        <v>689</v>
      </c>
      <c r="E4" s="126" t="s">
        <v>27</v>
      </c>
      <c r="F4" s="126" t="s">
        <v>28</v>
      </c>
      <c r="G4" s="126" t="s">
        <v>688</v>
      </c>
      <c r="H4" s="126" t="s">
        <v>687</v>
      </c>
      <c r="I4" s="126" t="s">
        <v>686</v>
      </c>
      <c r="J4" s="126" t="s">
        <v>685</v>
      </c>
      <c r="K4" s="57" t="s">
        <v>684</v>
      </c>
      <c r="L4" s="126" t="s">
        <v>683</v>
      </c>
      <c r="M4" s="126" t="s">
        <v>682</v>
      </c>
      <c r="N4" s="127" t="s">
        <v>35</v>
      </c>
      <c r="O4" s="127" t="s">
        <v>36</v>
      </c>
      <c r="P4" s="129" t="s">
        <v>37</v>
      </c>
      <c r="Q4" s="129" t="s">
        <v>681</v>
      </c>
      <c r="R4" s="129" t="s">
        <v>38</v>
      </c>
      <c r="S4" s="129" t="s">
        <v>39</v>
      </c>
      <c r="T4" s="127" t="s">
        <v>680</v>
      </c>
      <c r="U4" s="127" t="s">
        <v>679</v>
      </c>
      <c r="V4" s="127" t="s">
        <v>678</v>
      </c>
      <c r="W4" s="127" t="s">
        <v>677</v>
      </c>
      <c r="X4" s="127" t="s">
        <v>44</v>
      </c>
      <c r="Y4" s="127" t="s">
        <v>676</v>
      </c>
      <c r="Z4" s="127" t="s">
        <v>675</v>
      </c>
      <c r="AA4" s="127" t="s">
        <v>47</v>
      </c>
      <c r="AB4" s="127" t="s">
        <v>674</v>
      </c>
      <c r="AC4" s="127" t="s">
        <v>673</v>
      </c>
      <c r="AD4" s="127" t="s">
        <v>672</v>
      </c>
      <c r="AE4" s="127" t="s">
        <v>48</v>
      </c>
      <c r="AF4" s="127" t="s">
        <v>671</v>
      </c>
      <c r="AG4" s="127" t="s">
        <v>51</v>
      </c>
      <c r="AH4" s="127" t="s">
        <v>670</v>
      </c>
      <c r="AI4" s="127" t="s">
        <v>669</v>
      </c>
      <c r="AJ4" s="127" t="s">
        <v>668</v>
      </c>
      <c r="AK4" s="127" t="s">
        <v>667</v>
      </c>
      <c r="AL4" s="127" t="s">
        <v>666</v>
      </c>
      <c r="AM4" s="127" t="s">
        <v>56</v>
      </c>
      <c r="AN4" s="127" t="s">
        <v>57</v>
      </c>
      <c r="AO4" s="127" t="s">
        <v>58</v>
      </c>
      <c r="AP4" s="129" t="s">
        <v>665</v>
      </c>
      <c r="AQ4" s="127" t="s">
        <v>664</v>
      </c>
      <c r="AR4" s="127" t="s">
        <v>663</v>
      </c>
      <c r="AS4" s="127" t="s">
        <v>662</v>
      </c>
      <c r="AT4" s="127" t="s">
        <v>63</v>
      </c>
      <c r="AU4" s="127" t="s">
        <v>661</v>
      </c>
      <c r="AV4" s="127" t="s">
        <v>65</v>
      </c>
      <c r="AW4" s="127" t="s">
        <v>660</v>
      </c>
      <c r="AX4" s="127" t="s">
        <v>659</v>
      </c>
      <c r="AY4" s="127" t="s">
        <v>658</v>
      </c>
      <c r="AZ4" s="127" t="s">
        <v>657</v>
      </c>
      <c r="BA4" s="127" t="s">
        <v>656</v>
      </c>
      <c r="BB4" s="127" t="s">
        <v>655</v>
      </c>
      <c r="BC4" s="127" t="s">
        <v>72</v>
      </c>
      <c r="BD4" s="127" t="s">
        <v>73</v>
      </c>
      <c r="BE4" s="127" t="s">
        <v>654</v>
      </c>
      <c r="BF4" s="127" t="s">
        <v>653</v>
      </c>
      <c r="BG4" s="127" t="s">
        <v>652</v>
      </c>
      <c r="BH4" s="133" t="s">
        <v>651</v>
      </c>
      <c r="BI4" s="127" t="s">
        <v>650</v>
      </c>
      <c r="BJ4" s="127" t="s">
        <v>649</v>
      </c>
      <c r="BK4" s="127" t="s">
        <v>648</v>
      </c>
      <c r="BL4" s="132" t="s">
        <v>647</v>
      </c>
      <c r="BM4" s="132" t="s">
        <v>646</v>
      </c>
      <c r="BN4" s="127" t="s">
        <v>645</v>
      </c>
      <c r="BO4" s="129" t="s">
        <v>644</v>
      </c>
      <c r="BP4" s="127" t="s">
        <v>643</v>
      </c>
      <c r="BQ4" s="127" t="s">
        <v>642</v>
      </c>
      <c r="BR4" s="127" t="s">
        <v>641</v>
      </c>
      <c r="BS4" s="129" t="s">
        <v>383</v>
      </c>
      <c r="BT4" s="127" t="s">
        <v>88</v>
      </c>
      <c r="BU4" s="127" t="s">
        <v>640</v>
      </c>
      <c r="BV4" s="127" t="s">
        <v>90</v>
      </c>
      <c r="BW4" s="127" t="s">
        <v>91</v>
      </c>
      <c r="BX4" s="127" t="s">
        <v>639</v>
      </c>
      <c r="BY4" s="127" t="s">
        <v>638</v>
      </c>
      <c r="BZ4" s="127" t="s">
        <v>637</v>
      </c>
      <c r="CA4" s="127" t="s">
        <v>636</v>
      </c>
      <c r="CB4" s="127" t="s">
        <v>635</v>
      </c>
      <c r="CC4" s="127" t="s">
        <v>634</v>
      </c>
      <c r="CD4" s="127" t="s">
        <v>633</v>
      </c>
      <c r="CE4" s="127" t="s">
        <v>632</v>
      </c>
      <c r="CF4" s="127" t="s">
        <v>631</v>
      </c>
      <c r="CG4" s="127" t="s">
        <v>630</v>
      </c>
      <c r="CH4" s="127" t="s">
        <v>102</v>
      </c>
      <c r="CI4" s="127" t="s">
        <v>629</v>
      </c>
      <c r="CJ4" s="127" t="s">
        <v>628</v>
      </c>
      <c r="CK4" s="127" t="s">
        <v>105</v>
      </c>
      <c r="CL4" s="127" t="s">
        <v>243</v>
      </c>
      <c r="CM4" s="127" t="s">
        <v>164</v>
      </c>
      <c r="CN4" s="127" t="s">
        <v>626</v>
      </c>
      <c r="CO4" s="127"/>
      <c r="CP4" s="127" t="s">
        <v>625</v>
      </c>
      <c r="CQ4" s="127" t="s">
        <v>624</v>
      </c>
      <c r="CR4" s="127" t="s">
        <v>247</v>
      </c>
      <c r="CS4" s="128" t="s">
        <v>248</v>
      </c>
      <c r="CT4" s="127" t="s">
        <v>357</v>
      </c>
      <c r="CU4" s="127" t="s">
        <v>623</v>
      </c>
      <c r="CV4" s="128" t="s">
        <v>622</v>
      </c>
      <c r="CW4" s="128" t="s">
        <v>621</v>
      </c>
      <c r="CX4" s="127" t="s">
        <v>174</v>
      </c>
      <c r="CY4" s="127" t="s">
        <v>175</v>
      </c>
      <c r="CZ4" s="127" t="s">
        <v>620</v>
      </c>
      <c r="DA4" s="127" t="s">
        <v>254</v>
      </c>
      <c r="DB4" s="127" t="s">
        <v>619</v>
      </c>
      <c r="DC4" s="127" t="s">
        <v>179</v>
      </c>
      <c r="DD4" s="127" t="s">
        <v>180</v>
      </c>
      <c r="DE4" s="127" t="s">
        <v>618</v>
      </c>
      <c r="DF4" s="127" t="s">
        <v>617</v>
      </c>
      <c r="DG4" s="129" t="s">
        <v>183</v>
      </c>
      <c r="DH4" s="127" t="s">
        <v>184</v>
      </c>
      <c r="DI4" s="127" t="s">
        <v>185</v>
      </c>
      <c r="DJ4" s="127" t="s">
        <v>186</v>
      </c>
      <c r="DK4" s="127" t="s">
        <v>258</v>
      </c>
      <c r="DL4" s="127" t="s">
        <v>259</v>
      </c>
      <c r="DM4" s="127" t="s">
        <v>189</v>
      </c>
      <c r="DN4" s="127" t="s">
        <v>190</v>
      </c>
      <c r="DO4" s="127" t="s">
        <v>260</v>
      </c>
      <c r="DP4" s="127" t="s">
        <v>616</v>
      </c>
      <c r="DQ4" s="127" t="s">
        <v>615</v>
      </c>
      <c r="DR4" s="127" t="s">
        <v>614</v>
      </c>
      <c r="DS4" s="127" t="s">
        <v>264</v>
      </c>
      <c r="DT4" s="130" t="s">
        <v>613</v>
      </c>
      <c r="DU4" s="130" t="s">
        <v>612</v>
      </c>
      <c r="DV4" s="127" t="s">
        <v>198</v>
      </c>
      <c r="DW4" s="127" t="s">
        <v>199</v>
      </c>
      <c r="DX4" s="127" t="s">
        <v>611</v>
      </c>
      <c r="DY4" s="127" t="s">
        <v>610</v>
      </c>
      <c r="DZ4" s="127" t="s">
        <v>384</v>
      </c>
      <c r="EA4" s="127" t="s">
        <v>202</v>
      </c>
      <c r="EB4" s="127" t="s">
        <v>203</v>
      </c>
      <c r="EC4" s="127" t="s">
        <v>609</v>
      </c>
      <c r="ED4" s="127" t="s">
        <v>270</v>
      </c>
      <c r="EE4" s="127" t="s">
        <v>608</v>
      </c>
      <c r="EF4" s="127" t="s">
        <v>272</v>
      </c>
      <c r="EG4" s="127" t="s">
        <v>273</v>
      </c>
      <c r="EH4" s="127" t="s">
        <v>209</v>
      </c>
      <c r="EI4" s="131" t="s">
        <v>385</v>
      </c>
      <c r="EJ4" s="131" t="s">
        <v>386</v>
      </c>
      <c r="EK4" s="131" t="s">
        <v>387</v>
      </c>
      <c r="EL4" s="131" t="s">
        <v>388</v>
      </c>
      <c r="EM4" s="131" t="s">
        <v>389</v>
      </c>
      <c r="EN4" s="131" t="s">
        <v>274</v>
      </c>
      <c r="EO4" s="127" t="s">
        <v>211</v>
      </c>
      <c r="EP4" s="127" t="s">
        <v>607</v>
      </c>
      <c r="EQ4" s="127" t="s">
        <v>276</v>
      </c>
      <c r="ER4" s="127" t="s">
        <v>606</v>
      </c>
      <c r="ES4" s="127" t="s">
        <v>278</v>
      </c>
      <c r="ET4" s="127" t="s">
        <v>605</v>
      </c>
      <c r="EU4" s="127" t="s">
        <v>217</v>
      </c>
      <c r="EV4" s="127" t="s">
        <v>604</v>
      </c>
      <c r="EW4" s="127" t="s">
        <v>603</v>
      </c>
      <c r="EX4" s="134" t="s">
        <v>358</v>
      </c>
      <c r="EY4" s="134" t="s">
        <v>602</v>
      </c>
      <c r="EZ4" s="134" t="s">
        <v>284</v>
      </c>
      <c r="FA4" s="134" t="s">
        <v>601</v>
      </c>
      <c r="FB4" s="134" t="s">
        <v>600</v>
      </c>
      <c r="FC4" s="134" t="s">
        <v>599</v>
      </c>
      <c r="FD4" s="134" t="s">
        <v>598</v>
      </c>
      <c r="FE4" s="134" t="s">
        <v>597</v>
      </c>
      <c r="FF4" s="134" t="s">
        <v>290</v>
      </c>
      <c r="FG4" s="134" t="s">
        <v>291</v>
      </c>
      <c r="FH4" s="134" t="s">
        <v>596</v>
      </c>
      <c r="FI4" s="134" t="s">
        <v>595</v>
      </c>
      <c r="FJ4" s="134" t="s">
        <v>594</v>
      </c>
      <c r="FK4" s="134" t="s">
        <v>295</v>
      </c>
      <c r="FL4" s="134" t="s">
        <v>593</v>
      </c>
      <c r="FM4" s="134" t="s">
        <v>592</v>
      </c>
      <c r="FN4" s="134" t="s">
        <v>298</v>
      </c>
      <c r="FO4" s="134" t="s">
        <v>359</v>
      </c>
      <c r="FP4" s="134" t="s">
        <v>591</v>
      </c>
      <c r="FQ4" s="134" t="s">
        <v>301</v>
      </c>
      <c r="FR4" s="134" t="s">
        <v>590</v>
      </c>
      <c r="FS4" s="134" t="s">
        <v>589</v>
      </c>
      <c r="FT4" s="134" t="s">
        <v>588</v>
      </c>
    </row>
    <row r="5" spans="1:179" s="104" customFormat="1" ht="56.25" customHeight="1" thickTop="1" thickBot="1" x14ac:dyDescent="0.2">
      <c r="A5" s="207" t="s">
        <v>381</v>
      </c>
      <c r="B5" s="207"/>
      <c r="C5" s="126" t="s">
        <v>25</v>
      </c>
      <c r="D5" s="126" t="s">
        <v>106</v>
      </c>
      <c r="E5" s="126" t="s">
        <v>107</v>
      </c>
      <c r="F5" s="126" t="s">
        <v>28</v>
      </c>
      <c r="G5" s="126" t="s">
        <v>108</v>
      </c>
      <c r="H5" s="126" t="s">
        <v>109</v>
      </c>
      <c r="I5" s="126" t="s">
        <v>110</v>
      </c>
      <c r="J5" s="126" t="s">
        <v>111</v>
      </c>
      <c r="K5" s="57" t="s">
        <v>112</v>
      </c>
      <c r="L5" s="126" t="s">
        <v>113</v>
      </c>
      <c r="M5" s="126" t="s">
        <v>114</v>
      </c>
      <c r="N5" s="127" t="s">
        <v>35</v>
      </c>
      <c r="O5" s="127" t="s">
        <v>36</v>
      </c>
      <c r="P5" s="129" t="s">
        <v>37</v>
      </c>
      <c r="Q5" s="129" t="s">
        <v>759</v>
      </c>
      <c r="R5" s="129" t="s">
        <v>38</v>
      </c>
      <c r="S5" s="129" t="s">
        <v>39</v>
      </c>
      <c r="T5" s="127" t="s">
        <v>115</v>
      </c>
      <c r="U5" s="127" t="s">
        <v>6</v>
      </c>
      <c r="V5" s="127" t="s">
        <v>116</v>
      </c>
      <c r="W5" s="127" t="s">
        <v>117</v>
      </c>
      <c r="X5" s="127" t="s">
        <v>44</v>
      </c>
      <c r="Y5" s="127" t="s">
        <v>118</v>
      </c>
      <c r="Z5" s="127" t="s">
        <v>119</v>
      </c>
      <c r="AA5" s="127" t="s">
        <v>47</v>
      </c>
      <c r="AB5" s="127" t="s">
        <v>760</v>
      </c>
      <c r="AC5" s="127" t="s">
        <v>761</v>
      </c>
      <c r="AD5" s="127" t="s">
        <v>762</v>
      </c>
      <c r="AE5" s="127" t="s">
        <v>48</v>
      </c>
      <c r="AF5" s="127" t="s">
        <v>120</v>
      </c>
      <c r="AG5" s="127" t="s">
        <v>121</v>
      </c>
      <c r="AH5" s="127" t="s">
        <v>122</v>
      </c>
      <c r="AI5" s="127" t="s">
        <v>763</v>
      </c>
      <c r="AJ5" s="127" t="s">
        <v>123</v>
      </c>
      <c r="AK5" s="127" t="s">
        <v>124</v>
      </c>
      <c r="AL5" s="127" t="s">
        <v>125</v>
      </c>
      <c r="AM5" s="127" t="s">
        <v>56</v>
      </c>
      <c r="AN5" s="127" t="s">
        <v>57</v>
      </c>
      <c r="AO5" s="127" t="s">
        <v>58</v>
      </c>
      <c r="AP5" s="129" t="s">
        <v>126</v>
      </c>
      <c r="AQ5" s="127" t="s">
        <v>127</v>
      </c>
      <c r="AR5" s="127" t="s">
        <v>128</v>
      </c>
      <c r="AS5" s="127" t="s">
        <v>129</v>
      </c>
      <c r="AT5" s="127" t="s">
        <v>729</v>
      </c>
      <c r="AU5" s="127" t="s">
        <v>130</v>
      </c>
      <c r="AV5" s="127" t="s">
        <v>65</v>
      </c>
      <c r="AW5" s="127" t="s">
        <v>131</v>
      </c>
      <c r="AX5" s="127" t="s">
        <v>132</v>
      </c>
      <c r="AY5" s="127" t="s">
        <v>133</v>
      </c>
      <c r="AZ5" s="127" t="s">
        <v>134</v>
      </c>
      <c r="BA5" s="127" t="s">
        <v>135</v>
      </c>
      <c r="BB5" s="127" t="s">
        <v>136</v>
      </c>
      <c r="BC5" s="127" t="s">
        <v>72</v>
      </c>
      <c r="BD5" s="127" t="s">
        <v>73</v>
      </c>
      <c r="BE5" s="127" t="s">
        <v>137</v>
      </c>
      <c r="BF5" s="127" t="s">
        <v>138</v>
      </c>
      <c r="BG5" s="127" t="s">
        <v>139</v>
      </c>
      <c r="BH5" s="133" t="s">
        <v>140</v>
      </c>
      <c r="BI5" s="127" t="s">
        <v>141</v>
      </c>
      <c r="BJ5" s="127" t="s">
        <v>142</v>
      </c>
      <c r="BK5" s="127" t="s">
        <v>764</v>
      </c>
      <c r="BL5" s="132" t="s">
        <v>143</v>
      </c>
      <c r="BM5" s="132" t="s">
        <v>144</v>
      </c>
      <c r="BN5" s="127" t="s">
        <v>145</v>
      </c>
      <c r="BO5" s="129" t="s">
        <v>146</v>
      </c>
      <c r="BP5" s="127" t="s">
        <v>147</v>
      </c>
      <c r="BQ5" s="127" t="s">
        <v>148</v>
      </c>
      <c r="BR5" s="127" t="s">
        <v>149</v>
      </c>
      <c r="BS5" s="129" t="s">
        <v>383</v>
      </c>
      <c r="BT5" s="127" t="s">
        <v>88</v>
      </c>
      <c r="BU5" s="127" t="s">
        <v>150</v>
      </c>
      <c r="BV5" s="127" t="s">
        <v>90</v>
      </c>
      <c r="BW5" s="127" t="s">
        <v>91</v>
      </c>
      <c r="BX5" s="127" t="s">
        <v>151</v>
      </c>
      <c r="BY5" s="127" t="s">
        <v>152</v>
      </c>
      <c r="BZ5" s="127" t="s">
        <v>153</v>
      </c>
      <c r="CA5" s="127" t="s">
        <v>154</v>
      </c>
      <c r="CB5" s="127" t="s">
        <v>155</v>
      </c>
      <c r="CC5" s="127" t="s">
        <v>156</v>
      </c>
      <c r="CD5" s="127" t="s">
        <v>157</v>
      </c>
      <c r="CE5" s="127" t="s">
        <v>158</v>
      </c>
      <c r="CF5" s="127" t="s">
        <v>159</v>
      </c>
      <c r="CG5" s="127" t="s">
        <v>160</v>
      </c>
      <c r="CH5" s="127" t="s">
        <v>102</v>
      </c>
      <c r="CI5" s="127" t="s">
        <v>716</v>
      </c>
      <c r="CJ5" s="127" t="s">
        <v>162</v>
      </c>
      <c r="CK5" s="127" t="s">
        <v>105</v>
      </c>
      <c r="CL5" s="127" t="s">
        <v>163</v>
      </c>
      <c r="CM5" s="127" t="s">
        <v>164</v>
      </c>
      <c r="CN5" s="127" t="s">
        <v>165</v>
      </c>
      <c r="CO5" s="127" t="s">
        <v>720</v>
      </c>
      <c r="CP5" s="127" t="s">
        <v>166</v>
      </c>
      <c r="CQ5" s="127" t="s">
        <v>167</v>
      </c>
      <c r="CR5" s="127" t="s">
        <v>168</v>
      </c>
      <c r="CS5" s="128" t="s">
        <v>169</v>
      </c>
      <c r="CT5" s="127" t="s">
        <v>170</v>
      </c>
      <c r="CU5" s="127" t="s">
        <v>171</v>
      </c>
      <c r="CV5" s="128" t="s">
        <v>172</v>
      </c>
      <c r="CW5" s="128" t="s">
        <v>173</v>
      </c>
      <c r="CX5" s="127" t="s">
        <v>174</v>
      </c>
      <c r="CY5" s="127" t="s">
        <v>175</v>
      </c>
      <c r="CZ5" s="127" t="s">
        <v>176</v>
      </c>
      <c r="DA5" s="127" t="s">
        <v>177</v>
      </c>
      <c r="DB5" s="127" t="s">
        <v>178</v>
      </c>
      <c r="DC5" s="127" t="s">
        <v>179</v>
      </c>
      <c r="DD5" s="127" t="s">
        <v>180</v>
      </c>
      <c r="DE5" s="127" t="s">
        <v>181</v>
      </c>
      <c r="DF5" s="127" t="s">
        <v>182</v>
      </c>
      <c r="DG5" s="129" t="s">
        <v>183</v>
      </c>
      <c r="DH5" s="127" t="s">
        <v>184</v>
      </c>
      <c r="DI5" s="127" t="s">
        <v>185</v>
      </c>
      <c r="DJ5" s="127" t="s">
        <v>186</v>
      </c>
      <c r="DK5" s="127" t="s">
        <v>187</v>
      </c>
      <c r="DL5" s="127" t="s">
        <v>188</v>
      </c>
      <c r="DM5" s="127" t="s">
        <v>189</v>
      </c>
      <c r="DN5" s="127" t="s">
        <v>190</v>
      </c>
      <c r="DO5" s="127" t="s">
        <v>191</v>
      </c>
      <c r="DP5" s="127" t="s">
        <v>192</v>
      </c>
      <c r="DQ5" s="127" t="s">
        <v>193</v>
      </c>
      <c r="DR5" s="127" t="s">
        <v>194</v>
      </c>
      <c r="DS5" s="127" t="s">
        <v>195</v>
      </c>
      <c r="DT5" s="130" t="s">
        <v>196</v>
      </c>
      <c r="DU5" s="130" t="s">
        <v>197</v>
      </c>
      <c r="DV5" s="127" t="s">
        <v>198</v>
      </c>
      <c r="DW5" s="127" t="s">
        <v>199</v>
      </c>
      <c r="DX5" s="127" t="s">
        <v>200</v>
      </c>
      <c r="DY5" s="127" t="s">
        <v>201</v>
      </c>
      <c r="DZ5" s="127" t="s">
        <v>384</v>
      </c>
      <c r="EA5" s="127" t="s">
        <v>202</v>
      </c>
      <c r="EB5" s="127" t="s">
        <v>203</v>
      </c>
      <c r="EC5" s="127" t="s">
        <v>204</v>
      </c>
      <c r="ED5" s="127" t="s">
        <v>205</v>
      </c>
      <c r="EE5" s="127" t="s">
        <v>206</v>
      </c>
      <c r="EF5" s="127" t="s">
        <v>207</v>
      </c>
      <c r="EG5" s="127" t="s">
        <v>208</v>
      </c>
      <c r="EH5" s="127" t="s">
        <v>209</v>
      </c>
      <c r="EI5" s="131" t="s">
        <v>385</v>
      </c>
      <c r="EJ5" s="131" t="s">
        <v>386</v>
      </c>
      <c r="EK5" s="131" t="s">
        <v>387</v>
      </c>
      <c r="EL5" s="131" t="s">
        <v>388</v>
      </c>
      <c r="EM5" s="131" t="s">
        <v>389</v>
      </c>
      <c r="EN5" s="131" t="s">
        <v>210</v>
      </c>
      <c r="EO5" s="127" t="s">
        <v>211</v>
      </c>
      <c r="EP5" s="127" t="s">
        <v>212</v>
      </c>
      <c r="EQ5" s="127" t="s">
        <v>213</v>
      </c>
      <c r="ER5" s="127" t="s">
        <v>214</v>
      </c>
      <c r="ES5" s="127" t="s">
        <v>215</v>
      </c>
      <c r="ET5" s="127" t="s">
        <v>216</v>
      </c>
      <c r="EU5" s="127" t="s">
        <v>217</v>
      </c>
      <c r="EV5" s="127" t="s">
        <v>218</v>
      </c>
      <c r="EW5" s="127" t="s">
        <v>219</v>
      </c>
      <c r="EX5" s="134" t="s">
        <v>220</v>
      </c>
      <c r="EY5" s="134" t="s">
        <v>221</v>
      </c>
      <c r="EZ5" s="134" t="s">
        <v>222</v>
      </c>
      <c r="FA5" s="134" t="s">
        <v>223</v>
      </c>
      <c r="FB5" s="134" t="s">
        <v>224</v>
      </c>
      <c r="FC5" s="134" t="s">
        <v>225</v>
      </c>
      <c r="FD5" s="134" t="s">
        <v>226</v>
      </c>
      <c r="FE5" s="134" t="s">
        <v>227</v>
      </c>
      <c r="FF5" s="134" t="s">
        <v>228</v>
      </c>
      <c r="FG5" s="134" t="s">
        <v>229</v>
      </c>
      <c r="FH5" s="134" t="s">
        <v>230</v>
      </c>
      <c r="FI5" s="134" t="s">
        <v>231</v>
      </c>
      <c r="FJ5" s="134" t="s">
        <v>232</v>
      </c>
      <c r="FK5" s="134" t="s">
        <v>233</v>
      </c>
      <c r="FL5" s="134" t="s">
        <v>234</v>
      </c>
      <c r="FM5" s="134" t="s">
        <v>235</v>
      </c>
      <c r="FN5" s="134" t="s">
        <v>236</v>
      </c>
      <c r="FO5" s="134" t="s">
        <v>237</v>
      </c>
      <c r="FP5" s="134" t="s">
        <v>238</v>
      </c>
      <c r="FQ5" s="134" t="s">
        <v>239</v>
      </c>
      <c r="FR5" s="134" t="s">
        <v>240</v>
      </c>
      <c r="FS5" s="134" t="s">
        <v>241</v>
      </c>
      <c r="FT5" s="134" t="s">
        <v>242</v>
      </c>
    </row>
    <row r="6" spans="1:179" s="68" customFormat="1" ht="15" thickTop="1" thickBot="1" x14ac:dyDescent="0.2">
      <c r="A6" s="69"/>
      <c r="B6" s="70"/>
      <c r="C6" s="71" t="b">
        <f>AND(C4=C5)</f>
        <v>1</v>
      </c>
      <c r="D6" s="71" t="b">
        <f t="shared" ref="D6:BO6" si="0">AND(D4=D5)</f>
        <v>1</v>
      </c>
      <c r="E6" s="71" t="b">
        <f t="shared" si="0"/>
        <v>1</v>
      </c>
      <c r="F6" s="71" t="b">
        <f t="shared" si="0"/>
        <v>1</v>
      </c>
      <c r="G6" s="71" t="b">
        <f t="shared" si="0"/>
        <v>1</v>
      </c>
      <c r="H6" s="71" t="b">
        <f t="shared" si="0"/>
        <v>1</v>
      </c>
      <c r="I6" s="71" t="b">
        <f t="shared" si="0"/>
        <v>1</v>
      </c>
      <c r="J6" s="71" t="b">
        <f t="shared" si="0"/>
        <v>1</v>
      </c>
      <c r="K6" s="71" t="b">
        <f t="shared" si="0"/>
        <v>1</v>
      </c>
      <c r="L6" s="71" t="b">
        <f t="shared" si="0"/>
        <v>1</v>
      </c>
      <c r="M6" s="71" t="b">
        <f t="shared" si="0"/>
        <v>1</v>
      </c>
      <c r="N6" s="71" t="b">
        <f t="shared" si="0"/>
        <v>1</v>
      </c>
      <c r="O6" s="71" t="b">
        <f t="shared" si="0"/>
        <v>1</v>
      </c>
      <c r="P6" s="71" t="b">
        <f t="shared" si="0"/>
        <v>1</v>
      </c>
      <c r="Q6" s="71" t="b">
        <f t="shared" si="0"/>
        <v>1</v>
      </c>
      <c r="R6" s="71" t="b">
        <f t="shared" si="0"/>
        <v>1</v>
      </c>
      <c r="S6" s="71" t="b">
        <f t="shared" si="0"/>
        <v>1</v>
      </c>
      <c r="T6" s="71" t="b">
        <f t="shared" si="0"/>
        <v>1</v>
      </c>
      <c r="U6" s="71" t="b">
        <f t="shared" si="0"/>
        <v>1</v>
      </c>
      <c r="V6" s="71" t="b">
        <f t="shared" si="0"/>
        <v>1</v>
      </c>
      <c r="W6" s="71" t="b">
        <f t="shared" si="0"/>
        <v>1</v>
      </c>
      <c r="X6" s="71" t="b">
        <f t="shared" si="0"/>
        <v>1</v>
      </c>
      <c r="Y6" s="71" t="b">
        <f t="shared" si="0"/>
        <v>1</v>
      </c>
      <c r="Z6" s="71" t="b">
        <f t="shared" si="0"/>
        <v>1</v>
      </c>
      <c r="AA6" s="71" t="b">
        <f t="shared" si="0"/>
        <v>1</v>
      </c>
      <c r="AB6" s="71" t="b">
        <f t="shared" si="0"/>
        <v>1</v>
      </c>
      <c r="AC6" s="71" t="b">
        <f t="shared" si="0"/>
        <v>1</v>
      </c>
      <c r="AD6" s="71" t="b">
        <f t="shared" si="0"/>
        <v>1</v>
      </c>
      <c r="AE6" s="71" t="b">
        <f t="shared" si="0"/>
        <v>1</v>
      </c>
      <c r="AF6" s="71" t="b">
        <f t="shared" si="0"/>
        <v>1</v>
      </c>
      <c r="AG6" s="71" t="b">
        <f t="shared" si="0"/>
        <v>1</v>
      </c>
      <c r="AH6" s="71" t="b">
        <f t="shared" si="0"/>
        <v>1</v>
      </c>
      <c r="AI6" s="71" t="b">
        <f t="shared" si="0"/>
        <v>0</v>
      </c>
      <c r="AJ6" s="71" t="b">
        <f t="shared" si="0"/>
        <v>1</v>
      </c>
      <c r="AK6" s="71" t="b">
        <f t="shared" si="0"/>
        <v>1</v>
      </c>
      <c r="AL6" s="71" t="b">
        <f t="shared" si="0"/>
        <v>1</v>
      </c>
      <c r="AM6" s="71" t="b">
        <f t="shared" si="0"/>
        <v>1</v>
      </c>
      <c r="AN6" s="71" t="b">
        <f t="shared" si="0"/>
        <v>1</v>
      </c>
      <c r="AO6" s="71" t="b">
        <f t="shared" si="0"/>
        <v>1</v>
      </c>
      <c r="AP6" s="71" t="b">
        <f t="shared" si="0"/>
        <v>1</v>
      </c>
      <c r="AQ6" s="71" t="b">
        <f t="shared" si="0"/>
        <v>1</v>
      </c>
      <c r="AR6" s="71" t="b">
        <f t="shared" si="0"/>
        <v>1</v>
      </c>
      <c r="AS6" s="71" t="b">
        <f t="shared" si="0"/>
        <v>1</v>
      </c>
      <c r="AT6" s="71" t="b">
        <f t="shared" si="0"/>
        <v>0</v>
      </c>
      <c r="AU6" s="71" t="b">
        <f t="shared" si="0"/>
        <v>1</v>
      </c>
      <c r="AV6" s="71" t="b">
        <f t="shared" si="0"/>
        <v>1</v>
      </c>
      <c r="AW6" s="71" t="b">
        <f t="shared" si="0"/>
        <v>1</v>
      </c>
      <c r="AX6" s="71" t="b">
        <f t="shared" si="0"/>
        <v>1</v>
      </c>
      <c r="AY6" s="71" t="b">
        <f t="shared" si="0"/>
        <v>1</v>
      </c>
      <c r="AZ6" s="71" t="b">
        <f t="shared" si="0"/>
        <v>1</v>
      </c>
      <c r="BA6" s="71" t="b">
        <f t="shared" si="0"/>
        <v>1</v>
      </c>
      <c r="BB6" s="71" t="b">
        <f t="shared" si="0"/>
        <v>1</v>
      </c>
      <c r="BC6" s="71" t="b">
        <f t="shared" si="0"/>
        <v>1</v>
      </c>
      <c r="BD6" s="71" t="b">
        <f t="shared" si="0"/>
        <v>1</v>
      </c>
      <c r="BE6" s="71" t="b">
        <f t="shared" si="0"/>
        <v>1</v>
      </c>
      <c r="BF6" s="71" t="b">
        <f t="shared" si="0"/>
        <v>1</v>
      </c>
      <c r="BG6" s="71" t="b">
        <f t="shared" si="0"/>
        <v>1</v>
      </c>
      <c r="BH6" s="71" t="b">
        <f t="shared" si="0"/>
        <v>1</v>
      </c>
      <c r="BI6" s="71" t="b">
        <f t="shared" si="0"/>
        <v>1</v>
      </c>
      <c r="BJ6" s="71" t="b">
        <f t="shared" si="0"/>
        <v>1</v>
      </c>
      <c r="BK6" s="71" t="b">
        <f t="shared" si="0"/>
        <v>0</v>
      </c>
      <c r="BL6" s="71" t="b">
        <f t="shared" si="0"/>
        <v>1</v>
      </c>
      <c r="BM6" s="71" t="b">
        <f t="shared" si="0"/>
        <v>1</v>
      </c>
      <c r="BN6" s="71" t="b">
        <f t="shared" si="0"/>
        <v>1</v>
      </c>
      <c r="BO6" s="71" t="b">
        <f t="shared" si="0"/>
        <v>1</v>
      </c>
      <c r="BP6" s="71" t="b">
        <f t="shared" ref="BP6:EB6" si="1">AND(BP4=BP5)</f>
        <v>1</v>
      </c>
      <c r="BQ6" s="71" t="b">
        <f t="shared" si="1"/>
        <v>1</v>
      </c>
      <c r="BR6" s="71" t="b">
        <f t="shared" si="1"/>
        <v>1</v>
      </c>
      <c r="BS6" s="71" t="b">
        <f t="shared" si="1"/>
        <v>1</v>
      </c>
      <c r="BT6" s="71" t="b">
        <f t="shared" si="1"/>
        <v>1</v>
      </c>
      <c r="BU6" s="71" t="b">
        <f t="shared" si="1"/>
        <v>1</v>
      </c>
      <c r="BV6" s="71" t="b">
        <f t="shared" si="1"/>
        <v>1</v>
      </c>
      <c r="BW6" s="71" t="b">
        <f t="shared" si="1"/>
        <v>1</v>
      </c>
      <c r="BX6" s="71" t="b">
        <f t="shared" si="1"/>
        <v>1</v>
      </c>
      <c r="BY6" s="71" t="b">
        <f t="shared" si="1"/>
        <v>1</v>
      </c>
      <c r="BZ6" s="71" t="b">
        <f t="shared" si="1"/>
        <v>1</v>
      </c>
      <c r="CA6" s="71" t="b">
        <f t="shared" si="1"/>
        <v>1</v>
      </c>
      <c r="CB6" s="71" t="b">
        <f t="shared" si="1"/>
        <v>1</v>
      </c>
      <c r="CC6" s="71" t="b">
        <f t="shared" si="1"/>
        <v>1</v>
      </c>
      <c r="CD6" s="71" t="b">
        <f t="shared" si="1"/>
        <v>1</v>
      </c>
      <c r="CE6" s="71" t="b">
        <f t="shared" si="1"/>
        <v>1</v>
      </c>
      <c r="CF6" s="71" t="b">
        <f t="shared" si="1"/>
        <v>1</v>
      </c>
      <c r="CG6" s="71" t="b">
        <f t="shared" si="1"/>
        <v>1</v>
      </c>
      <c r="CH6" s="71" t="b">
        <f t="shared" si="1"/>
        <v>1</v>
      </c>
      <c r="CI6" s="71" t="b">
        <f t="shared" si="1"/>
        <v>0</v>
      </c>
      <c r="CJ6" s="71" t="b">
        <f t="shared" si="1"/>
        <v>1</v>
      </c>
      <c r="CK6" s="71" t="b">
        <f t="shared" si="1"/>
        <v>1</v>
      </c>
      <c r="CL6" s="71" t="b">
        <f t="shared" si="1"/>
        <v>1</v>
      </c>
      <c r="CM6" s="71" t="b">
        <f t="shared" si="1"/>
        <v>1</v>
      </c>
      <c r="CN6" s="71" t="b">
        <f t="shared" si="1"/>
        <v>1</v>
      </c>
      <c r="CO6" s="71" t="b">
        <f t="shared" si="1"/>
        <v>0</v>
      </c>
      <c r="CP6" s="71" t="b">
        <f t="shared" si="1"/>
        <v>1</v>
      </c>
      <c r="CQ6" s="71" t="b">
        <f t="shared" si="1"/>
        <v>1</v>
      </c>
      <c r="CR6" s="71" t="b">
        <f t="shared" si="1"/>
        <v>1</v>
      </c>
      <c r="CS6" s="71" t="b">
        <f t="shared" si="1"/>
        <v>1</v>
      </c>
      <c r="CT6" s="71" t="b">
        <f t="shared" si="1"/>
        <v>1</v>
      </c>
      <c r="CU6" s="71" t="b">
        <f t="shared" si="1"/>
        <v>1</v>
      </c>
      <c r="CV6" s="71" t="b">
        <f t="shared" si="1"/>
        <v>1</v>
      </c>
      <c r="CW6" s="71" t="b">
        <f t="shared" si="1"/>
        <v>1</v>
      </c>
      <c r="CX6" s="71" t="b">
        <f t="shared" si="1"/>
        <v>1</v>
      </c>
      <c r="CY6" s="71" t="b">
        <f t="shared" si="1"/>
        <v>1</v>
      </c>
      <c r="CZ6" s="71" t="b">
        <f t="shared" si="1"/>
        <v>1</v>
      </c>
      <c r="DA6" s="71" t="b">
        <f t="shared" si="1"/>
        <v>1</v>
      </c>
      <c r="DB6" s="71" t="b">
        <f t="shared" si="1"/>
        <v>1</v>
      </c>
      <c r="DC6" s="71" t="b">
        <f t="shared" si="1"/>
        <v>1</v>
      </c>
      <c r="DD6" s="71" t="b">
        <f t="shared" si="1"/>
        <v>1</v>
      </c>
      <c r="DE6" s="71" t="b">
        <f t="shared" si="1"/>
        <v>1</v>
      </c>
      <c r="DF6" s="71" t="b">
        <f t="shared" si="1"/>
        <v>1</v>
      </c>
      <c r="DG6" s="71" t="b">
        <f t="shared" si="1"/>
        <v>1</v>
      </c>
      <c r="DH6" s="71" t="b">
        <f t="shared" si="1"/>
        <v>1</v>
      </c>
      <c r="DI6" s="71" t="b">
        <f t="shared" si="1"/>
        <v>1</v>
      </c>
      <c r="DJ6" s="71" t="b">
        <f t="shared" si="1"/>
        <v>1</v>
      </c>
      <c r="DK6" s="71" t="b">
        <f t="shared" si="1"/>
        <v>1</v>
      </c>
      <c r="DL6" s="71" t="b">
        <f t="shared" si="1"/>
        <v>1</v>
      </c>
      <c r="DM6" s="71" t="b">
        <f t="shared" si="1"/>
        <v>1</v>
      </c>
      <c r="DN6" s="71" t="b">
        <f t="shared" si="1"/>
        <v>1</v>
      </c>
      <c r="DO6" s="71" t="b">
        <f t="shared" si="1"/>
        <v>1</v>
      </c>
      <c r="DP6" s="71" t="b">
        <f t="shared" si="1"/>
        <v>1</v>
      </c>
      <c r="DQ6" s="71" t="b">
        <f t="shared" si="1"/>
        <v>1</v>
      </c>
      <c r="DR6" s="71" t="b">
        <f t="shared" si="1"/>
        <v>1</v>
      </c>
      <c r="DS6" s="71" t="b">
        <f t="shared" si="1"/>
        <v>1</v>
      </c>
      <c r="DT6" s="71" t="b">
        <f t="shared" si="1"/>
        <v>1</v>
      </c>
      <c r="DU6" s="71" t="b">
        <f t="shared" si="1"/>
        <v>1</v>
      </c>
      <c r="DV6" s="71" t="b">
        <f t="shared" si="1"/>
        <v>1</v>
      </c>
      <c r="DW6" s="71" t="b">
        <f t="shared" si="1"/>
        <v>1</v>
      </c>
      <c r="DX6" s="71" t="b">
        <f t="shared" si="1"/>
        <v>1</v>
      </c>
      <c r="DY6" s="71" t="b">
        <f t="shared" si="1"/>
        <v>1</v>
      </c>
      <c r="DZ6" s="71" t="b">
        <f t="shared" si="1"/>
        <v>1</v>
      </c>
      <c r="EA6" s="71" t="b">
        <f t="shared" si="1"/>
        <v>1</v>
      </c>
      <c r="EB6" s="71" t="b">
        <f t="shared" si="1"/>
        <v>1</v>
      </c>
      <c r="EC6" s="71" t="b">
        <f t="shared" ref="EC6:FT6" si="2">AND(EC4=EC5)</f>
        <v>1</v>
      </c>
      <c r="ED6" s="71" t="b">
        <f t="shared" si="2"/>
        <v>1</v>
      </c>
      <c r="EE6" s="71" t="b">
        <f t="shared" si="2"/>
        <v>1</v>
      </c>
      <c r="EF6" s="71" t="b">
        <f t="shared" si="2"/>
        <v>1</v>
      </c>
      <c r="EG6" s="71" t="b">
        <f t="shared" si="2"/>
        <v>1</v>
      </c>
      <c r="EH6" s="71" t="b">
        <f t="shared" si="2"/>
        <v>1</v>
      </c>
      <c r="EI6" s="71" t="b">
        <f t="shared" si="2"/>
        <v>1</v>
      </c>
      <c r="EJ6" s="71" t="b">
        <f t="shared" si="2"/>
        <v>1</v>
      </c>
      <c r="EK6" s="71" t="b">
        <f t="shared" si="2"/>
        <v>1</v>
      </c>
      <c r="EL6" s="71" t="b">
        <f t="shared" si="2"/>
        <v>1</v>
      </c>
      <c r="EM6" s="71" t="b">
        <f t="shared" si="2"/>
        <v>1</v>
      </c>
      <c r="EN6" s="71" t="b">
        <f t="shared" si="2"/>
        <v>1</v>
      </c>
      <c r="EO6" s="71" t="b">
        <f t="shared" si="2"/>
        <v>1</v>
      </c>
      <c r="EP6" s="71" t="b">
        <f t="shared" si="2"/>
        <v>1</v>
      </c>
      <c r="EQ6" s="71" t="b">
        <f t="shared" si="2"/>
        <v>1</v>
      </c>
      <c r="ER6" s="71" t="b">
        <f t="shared" si="2"/>
        <v>1</v>
      </c>
      <c r="ES6" s="71" t="b">
        <f t="shared" si="2"/>
        <v>1</v>
      </c>
      <c r="ET6" s="71" t="b">
        <f t="shared" si="2"/>
        <v>1</v>
      </c>
      <c r="EU6" s="71" t="b">
        <f t="shared" si="2"/>
        <v>1</v>
      </c>
      <c r="EV6" s="71" t="b">
        <f t="shared" si="2"/>
        <v>1</v>
      </c>
      <c r="EW6" s="71" t="b">
        <f t="shared" si="2"/>
        <v>1</v>
      </c>
      <c r="EX6" s="71" t="b">
        <f t="shared" si="2"/>
        <v>1</v>
      </c>
      <c r="EY6" s="71" t="b">
        <f t="shared" si="2"/>
        <v>1</v>
      </c>
      <c r="EZ6" s="71" t="b">
        <f t="shared" si="2"/>
        <v>1</v>
      </c>
      <c r="FA6" s="71" t="b">
        <f t="shared" si="2"/>
        <v>1</v>
      </c>
      <c r="FB6" s="71" t="b">
        <f t="shared" si="2"/>
        <v>1</v>
      </c>
      <c r="FC6" s="71" t="b">
        <f t="shared" si="2"/>
        <v>1</v>
      </c>
      <c r="FD6" s="71" t="b">
        <f t="shared" si="2"/>
        <v>1</v>
      </c>
      <c r="FE6" s="71" t="b">
        <f t="shared" si="2"/>
        <v>1</v>
      </c>
      <c r="FF6" s="71" t="b">
        <f t="shared" si="2"/>
        <v>1</v>
      </c>
      <c r="FG6" s="71" t="b">
        <f t="shared" si="2"/>
        <v>1</v>
      </c>
      <c r="FH6" s="71" t="b">
        <f t="shared" si="2"/>
        <v>1</v>
      </c>
      <c r="FI6" s="71" t="b">
        <f t="shared" si="2"/>
        <v>1</v>
      </c>
      <c r="FJ6" s="71" t="b">
        <f t="shared" si="2"/>
        <v>1</v>
      </c>
      <c r="FK6" s="71" t="b">
        <f t="shared" si="2"/>
        <v>1</v>
      </c>
      <c r="FL6" s="71" t="b">
        <f t="shared" si="2"/>
        <v>1</v>
      </c>
      <c r="FM6" s="71" t="b">
        <f t="shared" si="2"/>
        <v>1</v>
      </c>
      <c r="FN6" s="71" t="b">
        <f t="shared" si="2"/>
        <v>1</v>
      </c>
      <c r="FO6" s="71" t="b">
        <f t="shared" si="2"/>
        <v>1</v>
      </c>
      <c r="FP6" s="71" t="b">
        <f t="shared" si="2"/>
        <v>1</v>
      </c>
      <c r="FQ6" s="71" t="b">
        <f t="shared" si="2"/>
        <v>1</v>
      </c>
      <c r="FR6" s="71" t="b">
        <f t="shared" si="2"/>
        <v>1</v>
      </c>
      <c r="FS6" s="71" t="b">
        <f t="shared" si="2"/>
        <v>1</v>
      </c>
      <c r="FT6" s="71" t="b">
        <f t="shared" si="2"/>
        <v>1</v>
      </c>
      <c r="FU6" s="71"/>
      <c r="FV6" s="71"/>
      <c r="FW6" s="71"/>
    </row>
    <row r="7" spans="1:179" s="76" customFormat="1" ht="12.75" thickTop="1" x14ac:dyDescent="0.15">
      <c r="A7" s="187">
        <v>12025</v>
      </c>
      <c r="B7" s="186" t="s">
        <v>446</v>
      </c>
      <c r="C7" s="119">
        <v>92.527284172525455</v>
      </c>
      <c r="D7" s="124">
        <v>2513.7842900806199</v>
      </c>
      <c r="E7" s="119">
        <v>303.74735500898726</v>
      </c>
      <c r="F7" s="123">
        <v>408693</v>
      </c>
      <c r="G7" s="119">
        <v>311.24553203189441</v>
      </c>
      <c r="H7" s="122">
        <v>67.913115204839158</v>
      </c>
      <c r="I7" s="122">
        <v>126.20291448996426</v>
      </c>
      <c r="J7" s="121">
        <v>29.6</v>
      </c>
      <c r="K7" s="120">
        <v>1</v>
      </c>
      <c r="L7" s="119">
        <v>70.52855223320509</v>
      </c>
      <c r="M7" s="119">
        <v>10.433956777578151</v>
      </c>
      <c r="N7" s="141">
        <v>77.477867182065523</v>
      </c>
      <c r="O7" s="141">
        <v>19.292231688259314</v>
      </c>
      <c r="P7" s="138">
        <v>18.486486486486488</v>
      </c>
      <c r="Q7" s="138">
        <v>0.67681895093062605</v>
      </c>
      <c r="R7" s="138">
        <v>1.8636363636363635</v>
      </c>
      <c r="S7" s="123">
        <v>11831</v>
      </c>
      <c r="T7" s="83">
        <v>25</v>
      </c>
      <c r="U7" s="140">
        <v>31</v>
      </c>
      <c r="V7" s="140">
        <v>0</v>
      </c>
      <c r="W7" s="119">
        <v>10.113519091847266</v>
      </c>
      <c r="X7" s="145">
        <v>80.208011533312742</v>
      </c>
      <c r="Y7" s="75">
        <v>91.071428571428569</v>
      </c>
      <c r="Z7" s="75">
        <v>55.357142857142861</v>
      </c>
      <c r="AA7" s="119">
        <v>5.4205788403833122</v>
      </c>
      <c r="AB7" s="141">
        <v>91.905318527177087</v>
      </c>
      <c r="AC7" s="141">
        <v>8.5719851938437568</v>
      </c>
      <c r="AD7" s="141">
        <v>3.0196766023767774</v>
      </c>
      <c r="AE7" s="106">
        <v>96.231319038336579</v>
      </c>
      <c r="AF7" s="121">
        <v>95.8</v>
      </c>
      <c r="AG7" s="121">
        <v>93.6</v>
      </c>
      <c r="AH7" s="144">
        <v>178</v>
      </c>
      <c r="AI7" s="121">
        <v>21.9</v>
      </c>
      <c r="AJ7" s="139">
        <v>4.5414392938316221E-2</v>
      </c>
      <c r="AK7" s="139">
        <v>0.11353598234579054</v>
      </c>
      <c r="AL7" s="119">
        <v>0.50434954077647076</v>
      </c>
      <c r="AM7" s="143">
        <v>75494.127264061011</v>
      </c>
      <c r="AN7" s="123">
        <v>168475.8859014133</v>
      </c>
      <c r="AO7" s="123">
        <v>264787.31376064545</v>
      </c>
      <c r="AP7" s="119">
        <v>15.105877538958161</v>
      </c>
      <c r="AQ7" s="119">
        <v>5.012559815410496</v>
      </c>
      <c r="AR7" s="119">
        <v>45.9</v>
      </c>
      <c r="AS7" s="119">
        <v>5.7867473625931911</v>
      </c>
      <c r="AT7" s="119">
        <v>268.86001835377277</v>
      </c>
      <c r="AU7" s="119">
        <v>1.1376305431048213</v>
      </c>
      <c r="AV7" s="119">
        <v>3.0716024663830175</v>
      </c>
      <c r="AW7" s="140">
        <v>12997.636363636364</v>
      </c>
      <c r="AX7" s="140">
        <v>2042.4857142857143</v>
      </c>
      <c r="AY7" s="119">
        <v>0.69942786800397272</v>
      </c>
      <c r="AZ7" s="141">
        <v>298.8</v>
      </c>
      <c r="BA7" s="119">
        <v>0.19519085648411488</v>
      </c>
      <c r="BB7" s="75" t="s">
        <v>9</v>
      </c>
      <c r="BC7" s="119">
        <v>329.02702251750054</v>
      </c>
      <c r="BD7" s="119">
        <v>4.8198372429902996</v>
      </c>
      <c r="BE7" s="106">
        <v>1.0647565579324363</v>
      </c>
      <c r="BF7" s="75" t="s">
        <v>9</v>
      </c>
      <c r="BG7" s="75" t="s">
        <v>9</v>
      </c>
      <c r="BH7" s="75">
        <v>70.422535211267601</v>
      </c>
      <c r="BI7" s="142">
        <v>89.545454545454547</v>
      </c>
      <c r="BJ7" s="141">
        <v>0.93005952380952372</v>
      </c>
      <c r="BK7" s="55">
        <v>0.12733176290825746</v>
      </c>
      <c r="BL7" s="83">
        <v>83.7</v>
      </c>
      <c r="BM7" s="83">
        <v>85.7</v>
      </c>
      <c r="BN7" s="119">
        <v>1.5916470363532182</v>
      </c>
      <c r="BO7" s="119" t="s">
        <v>11</v>
      </c>
      <c r="BP7" s="140" t="s">
        <v>11</v>
      </c>
      <c r="BQ7" s="75">
        <v>1.8581298870712082</v>
      </c>
      <c r="BR7" s="75">
        <v>13.348198372429904</v>
      </c>
      <c r="BS7" s="75" t="s">
        <v>9</v>
      </c>
      <c r="BT7" s="75">
        <v>747.23366172935016</v>
      </c>
      <c r="BU7" s="75" t="s">
        <v>9</v>
      </c>
      <c r="BV7" s="106">
        <v>932.85325324414305</v>
      </c>
      <c r="BW7" s="106">
        <v>1309.3824182991666</v>
      </c>
      <c r="BX7" s="119">
        <v>1.1376305431048213</v>
      </c>
      <c r="BY7" s="139">
        <v>7.4082500966985959E-2</v>
      </c>
      <c r="BZ7" s="119">
        <v>1.8960509051747021</v>
      </c>
      <c r="CA7" s="139">
        <v>0.30977679688744281</v>
      </c>
      <c r="CB7" s="75">
        <v>0.37921018103494042</v>
      </c>
      <c r="CC7" s="84">
        <v>0.11831357648290142</v>
      </c>
      <c r="CD7" s="119">
        <v>0.75842036206988084</v>
      </c>
      <c r="CE7" s="119">
        <v>7.4818168718193752</v>
      </c>
      <c r="CF7" s="121">
        <v>28.4</v>
      </c>
      <c r="CG7" s="138">
        <v>2.9761904761904758</v>
      </c>
      <c r="CH7" s="105">
        <v>4.3294585029445907</v>
      </c>
      <c r="CI7" s="138">
        <v>3.7735849056603774</v>
      </c>
      <c r="CJ7" s="119">
        <v>346.21510318309021</v>
      </c>
      <c r="CK7" s="56">
        <v>294.61976595147627</v>
      </c>
      <c r="CL7" s="75">
        <v>15.3</v>
      </c>
      <c r="CM7" s="75">
        <v>981.00115435734836</v>
      </c>
      <c r="CN7" s="88">
        <v>100</v>
      </c>
      <c r="CO7" s="88" t="s">
        <v>721</v>
      </c>
      <c r="CP7" s="83">
        <v>99.9</v>
      </c>
      <c r="CQ7" s="83">
        <v>90.5</v>
      </c>
      <c r="CR7" s="75">
        <v>90.3</v>
      </c>
      <c r="CS7" s="87">
        <v>58.9</v>
      </c>
      <c r="CT7" s="75">
        <v>5.9297494649376805</v>
      </c>
      <c r="CU7" s="75">
        <v>10.971153846153847</v>
      </c>
      <c r="CV7" s="87">
        <v>3.4271965532194666</v>
      </c>
      <c r="CW7" s="75">
        <v>55.970992191464632</v>
      </c>
      <c r="CX7" s="86">
        <v>51.170621828854863</v>
      </c>
      <c r="CY7" s="75">
        <v>1.02</v>
      </c>
      <c r="CZ7" s="75">
        <v>31.5</v>
      </c>
      <c r="DA7" s="75">
        <v>54.427911930255377</v>
      </c>
      <c r="DB7" s="75">
        <v>5.2969048158090493</v>
      </c>
      <c r="DC7" s="75">
        <v>1.5475453724981609</v>
      </c>
      <c r="DD7" s="75">
        <v>1.0869642708167429</v>
      </c>
      <c r="DE7" s="75">
        <v>2.4914108893995586</v>
      </c>
      <c r="DF7" s="75">
        <v>7.6979666750092903</v>
      </c>
      <c r="DG7" s="78" t="s">
        <v>9</v>
      </c>
      <c r="DH7" s="78">
        <v>612.46996466431096</v>
      </c>
      <c r="DI7" s="75" t="s">
        <v>9</v>
      </c>
      <c r="DJ7" s="75" t="s">
        <v>9</v>
      </c>
      <c r="DK7" s="75">
        <v>0.51430408228865321</v>
      </c>
      <c r="DL7" s="75">
        <v>57.452574525745263</v>
      </c>
      <c r="DM7" s="85">
        <v>85</v>
      </c>
      <c r="DN7" s="85">
        <v>1</v>
      </c>
      <c r="DO7" s="75">
        <v>21.261935640448076</v>
      </c>
      <c r="DP7" s="75">
        <v>32.600699263573823</v>
      </c>
      <c r="DQ7" s="75">
        <v>100</v>
      </c>
      <c r="DR7" s="75">
        <v>98.089171974522287</v>
      </c>
      <c r="DS7" s="75">
        <v>5415.0070788107596</v>
      </c>
      <c r="DT7" s="81">
        <v>6.2519362119580455</v>
      </c>
      <c r="DU7" s="81">
        <v>23</v>
      </c>
      <c r="DV7" s="75" t="s">
        <v>9</v>
      </c>
      <c r="DW7" s="84">
        <v>7.559269252630757E-2</v>
      </c>
      <c r="DX7" s="75">
        <v>64.876033057851231</v>
      </c>
      <c r="DY7" s="83">
        <v>108.59821164478623</v>
      </c>
      <c r="DZ7" s="75">
        <v>0.99015904989718406</v>
      </c>
      <c r="EA7" s="75">
        <v>183.16371209989038</v>
      </c>
      <c r="EB7" s="82">
        <v>0</v>
      </c>
      <c r="EC7" s="81">
        <v>1.6532048917934119</v>
      </c>
      <c r="ED7" s="81">
        <v>72.166263958626502</v>
      </c>
      <c r="EE7" s="75">
        <v>76.485239773634873</v>
      </c>
      <c r="EF7" s="75">
        <v>38.20963223816927</v>
      </c>
      <c r="EG7" s="75">
        <v>72.22171986617235</v>
      </c>
      <c r="EH7" s="75">
        <v>284.79303929385765</v>
      </c>
      <c r="EI7" s="75">
        <v>69.599999999999994</v>
      </c>
      <c r="EJ7" s="75">
        <v>54.5</v>
      </c>
      <c r="EK7" s="75">
        <v>34.799999999999997</v>
      </c>
      <c r="EL7" s="75">
        <v>49.5</v>
      </c>
      <c r="EM7" s="75">
        <v>25</v>
      </c>
      <c r="EN7" s="80">
        <v>55.6</v>
      </c>
      <c r="EO7" s="79">
        <v>-4.307827656556924</v>
      </c>
      <c r="EP7" s="55">
        <v>1.0279307764898733</v>
      </c>
      <c r="EQ7" s="78">
        <v>0.46</v>
      </c>
      <c r="ER7" s="75">
        <v>88.9</v>
      </c>
      <c r="ES7" s="75">
        <v>7.5</v>
      </c>
      <c r="ET7" s="75">
        <v>2.1</v>
      </c>
      <c r="EU7" s="75">
        <v>540.86407969481161</v>
      </c>
      <c r="EV7" s="77">
        <v>37.029441582754799</v>
      </c>
      <c r="EW7" s="75">
        <v>53.633120323742936</v>
      </c>
      <c r="EX7" s="75" t="s">
        <v>9</v>
      </c>
      <c r="EY7" s="75" t="s">
        <v>9</v>
      </c>
      <c r="EZ7" s="75">
        <v>62.9</v>
      </c>
      <c r="FA7" s="75">
        <v>12.658035842946312</v>
      </c>
      <c r="FB7" s="75">
        <v>25.5</v>
      </c>
      <c r="FC7" s="75">
        <v>17.156195292744602</v>
      </c>
      <c r="FD7" s="75">
        <v>73.949927581212492</v>
      </c>
      <c r="FE7" s="75">
        <v>79.630709426627803</v>
      </c>
      <c r="FF7" s="75">
        <v>73.772630892187237</v>
      </c>
      <c r="FG7" s="75">
        <v>73.607973421926914</v>
      </c>
      <c r="FH7" s="75">
        <v>75.271768968925002</v>
      </c>
      <c r="FI7" s="75">
        <v>77.063050533147887</v>
      </c>
      <c r="FJ7" s="75">
        <v>73.921028466483008</v>
      </c>
      <c r="FK7" s="75">
        <v>65.561555075593958</v>
      </c>
      <c r="FL7" s="75">
        <v>49.780123131046615</v>
      </c>
      <c r="FM7" s="75">
        <v>29.539563957920418</v>
      </c>
      <c r="FN7" s="75">
        <v>15.444497837578087</v>
      </c>
      <c r="FO7" s="75">
        <v>7.6760190577024883</v>
      </c>
      <c r="FP7" s="75">
        <v>3.7772397094430992</v>
      </c>
      <c r="FQ7" s="75">
        <v>1.9151698766500758</v>
      </c>
      <c r="FR7" s="75">
        <v>1.22</v>
      </c>
      <c r="FS7" s="75">
        <v>3.208118131555596</v>
      </c>
      <c r="FT7" s="75">
        <v>0.37202380952380948</v>
      </c>
    </row>
    <row r="8" spans="1:179" s="76" customFormat="1" x14ac:dyDescent="0.15">
      <c r="A8" s="136">
        <v>12041</v>
      </c>
      <c r="B8" s="158" t="s">
        <v>445</v>
      </c>
      <c r="C8" s="75">
        <v>82.909751417229401</v>
      </c>
      <c r="D8" s="55">
        <v>2079.4820337791316</v>
      </c>
      <c r="E8" s="75">
        <v>392.28324080448829</v>
      </c>
      <c r="F8" s="107">
        <v>403418</v>
      </c>
      <c r="G8" s="75">
        <v>298.52216748768473</v>
      </c>
      <c r="H8" s="111">
        <v>82.019704433497537</v>
      </c>
      <c r="I8" s="111">
        <v>168.9655172413793</v>
      </c>
      <c r="J8" s="83">
        <v>21.9</v>
      </c>
      <c r="K8" s="110">
        <v>-0.47</v>
      </c>
      <c r="L8" s="75">
        <v>70.210815782241625</v>
      </c>
      <c r="M8" s="75">
        <v>8.1901870135694548</v>
      </c>
      <c r="N8" s="106">
        <v>79.592707251116195</v>
      </c>
      <c r="O8" s="106">
        <v>18.816306261568329</v>
      </c>
      <c r="P8" s="105">
        <v>22.943297279580463</v>
      </c>
      <c r="Q8" s="105">
        <v>0.95238095238095244</v>
      </c>
      <c r="R8" s="105">
        <v>2.2585128561501042</v>
      </c>
      <c r="S8" s="107">
        <v>16250</v>
      </c>
      <c r="T8" s="83">
        <v>34.090909090909086</v>
      </c>
      <c r="U8" s="82">
        <v>126</v>
      </c>
      <c r="V8" s="82">
        <v>19</v>
      </c>
      <c r="W8" s="75">
        <v>17.256789274664833</v>
      </c>
      <c r="X8" s="79">
        <v>60.716557133771467</v>
      </c>
      <c r="Y8" s="75">
        <v>93.181818181818173</v>
      </c>
      <c r="Z8" s="75">
        <v>89.772727272727266</v>
      </c>
      <c r="AA8" s="75">
        <v>5.174472601830967</v>
      </c>
      <c r="AB8" s="106">
        <v>38.029967076530269</v>
      </c>
      <c r="AC8" s="106">
        <v>8.1636766780890948</v>
      </c>
      <c r="AD8" s="106">
        <v>3.4267284821608546</v>
      </c>
      <c r="AE8" s="106">
        <v>96.955197912135716</v>
      </c>
      <c r="AF8" s="83">
        <v>97.3</v>
      </c>
      <c r="AG8" s="83">
        <v>96.4</v>
      </c>
      <c r="AH8" s="109">
        <v>177</v>
      </c>
      <c r="AI8" s="83">
        <v>43.8</v>
      </c>
      <c r="AJ8" s="84">
        <v>1.842561757833398E-2</v>
      </c>
      <c r="AK8" s="84">
        <v>0.10134089668083689</v>
      </c>
      <c r="AL8" s="75">
        <v>0.33105307102992659</v>
      </c>
      <c r="AM8" s="108">
        <v>97000.298220298224</v>
      </c>
      <c r="AN8" s="107">
        <v>150153.3901898734</v>
      </c>
      <c r="AO8" s="107">
        <v>267008.53111858707</v>
      </c>
      <c r="AP8" s="75">
        <v>12.180132890979493</v>
      </c>
      <c r="AQ8" s="75">
        <v>3.5394468112633883</v>
      </c>
      <c r="AR8" s="75">
        <v>38.200000000000003</v>
      </c>
      <c r="AS8" s="75">
        <v>6.0116893960478706</v>
      </c>
      <c r="AT8" s="75">
        <v>223.53406477507434</v>
      </c>
      <c r="AU8" s="75">
        <v>2.050771236468572</v>
      </c>
      <c r="AV8" s="75">
        <v>1.8163973808721636</v>
      </c>
      <c r="AW8" s="82">
        <v>12680.857142857143</v>
      </c>
      <c r="AX8" s="82">
        <v>2773.9375</v>
      </c>
      <c r="AY8" s="75">
        <v>2.8163936642408127</v>
      </c>
      <c r="AZ8" s="106">
        <v>251.8</v>
      </c>
      <c r="BA8" s="75">
        <v>2.0626950063720391</v>
      </c>
      <c r="BB8" s="75">
        <v>38.543120605015261</v>
      </c>
      <c r="BC8" s="75">
        <v>376.43751739493456</v>
      </c>
      <c r="BD8" s="75">
        <v>6.5657081752530502</v>
      </c>
      <c r="BE8" s="106" t="s">
        <v>9</v>
      </c>
      <c r="BF8" s="75">
        <v>3.5159877935518109</v>
      </c>
      <c r="BG8" s="75">
        <v>25.567473185333</v>
      </c>
      <c r="BH8" s="75" t="s">
        <v>11</v>
      </c>
      <c r="BI8" s="88">
        <v>87.323943661971825</v>
      </c>
      <c r="BJ8" s="106">
        <v>0.873035669743078</v>
      </c>
      <c r="BK8" s="55">
        <v>4.3305040706738268E-2</v>
      </c>
      <c r="BL8" s="83">
        <v>100.5</v>
      </c>
      <c r="BM8" s="83">
        <v>110</v>
      </c>
      <c r="BN8" s="75">
        <v>0.95271089554824184</v>
      </c>
      <c r="BO8" s="75">
        <v>28.04878048780488</v>
      </c>
      <c r="BP8" s="82" t="s">
        <v>11</v>
      </c>
      <c r="BQ8" s="75">
        <v>0.93163607599572262</v>
      </c>
      <c r="BR8" s="75">
        <v>8.9823780157323458</v>
      </c>
      <c r="BS8" s="75" t="s">
        <v>9</v>
      </c>
      <c r="BT8" s="75">
        <v>983.60847847422622</v>
      </c>
      <c r="BU8" s="75">
        <v>5.3021225482297449</v>
      </c>
      <c r="BV8" s="106">
        <v>551.24730836275216</v>
      </c>
      <c r="BW8" s="106">
        <v>245.68239412893493</v>
      </c>
      <c r="BX8" s="75">
        <v>1.7578039169730617</v>
      </c>
      <c r="BY8" s="84">
        <v>7.0329734718092202E-2</v>
      </c>
      <c r="BZ8" s="75">
        <v>0.87890195848653085</v>
      </c>
      <c r="CA8" s="84">
        <v>0.22285145092064981</v>
      </c>
      <c r="CB8" s="75">
        <v>0.2929673194955103</v>
      </c>
      <c r="CC8" s="84">
        <v>9.9608888628473488E-2</v>
      </c>
      <c r="CD8" s="75">
        <v>1.7578039169730617</v>
      </c>
      <c r="CE8" s="75">
        <v>10.602487292542516</v>
      </c>
      <c r="CF8" s="83">
        <v>42.3</v>
      </c>
      <c r="CG8" s="105">
        <v>3.1413612565445024</v>
      </c>
      <c r="CH8" s="105">
        <v>3.2726494378478246</v>
      </c>
      <c r="CI8" s="105">
        <v>2.0338983050847457</v>
      </c>
      <c r="CJ8" s="75">
        <v>300.65478195907247</v>
      </c>
      <c r="CK8" s="56">
        <v>218.38662897153824</v>
      </c>
      <c r="CL8" s="75">
        <v>23.3</v>
      </c>
      <c r="CM8" s="75">
        <v>703.46670637109605</v>
      </c>
      <c r="CN8" s="88">
        <v>100</v>
      </c>
      <c r="CO8" s="88" t="s">
        <v>721</v>
      </c>
      <c r="CP8" s="83">
        <v>94.9</v>
      </c>
      <c r="CQ8" s="83">
        <v>87.1</v>
      </c>
      <c r="CR8" s="75">
        <v>96.8</v>
      </c>
      <c r="CS8" s="87">
        <v>24.3</v>
      </c>
      <c r="CT8" s="75">
        <v>3.5097897843769008</v>
      </c>
      <c r="CU8" s="75">
        <v>6.7276422764227641</v>
      </c>
      <c r="CV8" s="87">
        <v>3.1543609039497107</v>
      </c>
      <c r="CW8" s="75">
        <v>58.640259816332239</v>
      </c>
      <c r="CX8" s="86">
        <v>43.517365637863101</v>
      </c>
      <c r="CY8" s="75">
        <v>1.0900000000000001</v>
      </c>
      <c r="CZ8" s="75">
        <v>30.8</v>
      </c>
      <c r="DA8" s="75">
        <v>55.470198308332556</v>
      </c>
      <c r="DB8" s="75">
        <v>4.8081608175809896</v>
      </c>
      <c r="DC8" s="75">
        <v>1.596478532819664</v>
      </c>
      <c r="DD8" s="75">
        <v>1.3543234652174549</v>
      </c>
      <c r="DE8" s="75">
        <v>2.399402346668229</v>
      </c>
      <c r="DF8" s="75">
        <v>5.9589552785386797</v>
      </c>
      <c r="DG8" s="78">
        <v>509.3223880597015</v>
      </c>
      <c r="DH8" s="78">
        <v>571.20710059171597</v>
      </c>
      <c r="DI8" s="75" t="s">
        <v>9</v>
      </c>
      <c r="DJ8" s="75" t="s">
        <v>9</v>
      </c>
      <c r="DK8" s="75">
        <v>36.071219702384823</v>
      </c>
      <c r="DL8" s="75">
        <v>79.175401816911247</v>
      </c>
      <c r="DM8" s="85">
        <v>830</v>
      </c>
      <c r="DN8" s="85">
        <v>5</v>
      </c>
      <c r="DO8" s="75">
        <v>15.556564665211596</v>
      </c>
      <c r="DP8" s="75">
        <v>15.544845972431776</v>
      </c>
      <c r="DQ8" s="75">
        <v>100</v>
      </c>
      <c r="DR8" s="75">
        <v>100</v>
      </c>
      <c r="DS8" s="75">
        <v>3972.4037487335363</v>
      </c>
      <c r="DT8" s="81">
        <v>10.560950164513281</v>
      </c>
      <c r="DU8" s="81">
        <v>21.3</v>
      </c>
      <c r="DV8" s="75">
        <v>100</v>
      </c>
      <c r="DW8" s="84">
        <v>0.10573229087802104</v>
      </c>
      <c r="DX8" s="75">
        <v>46.496815286624205</v>
      </c>
      <c r="DY8" s="83">
        <v>29.246927505236794</v>
      </c>
      <c r="DZ8" s="75">
        <v>1.0497769416217921</v>
      </c>
      <c r="EA8" s="75">
        <v>161.57348332724993</v>
      </c>
      <c r="EB8" s="82">
        <v>16902</v>
      </c>
      <c r="EC8" s="81">
        <v>3.7046670946686997</v>
      </c>
      <c r="ED8" s="81">
        <v>76.312562176254673</v>
      </c>
      <c r="EE8" s="75">
        <v>73.05052428161413</v>
      </c>
      <c r="EF8" s="75">
        <v>49.195901417523316</v>
      </c>
      <c r="EG8" s="75">
        <v>85.021021021021028</v>
      </c>
      <c r="EH8" s="75">
        <v>126.78840997679292</v>
      </c>
      <c r="EI8" s="75">
        <v>80.2</v>
      </c>
      <c r="EJ8" s="75">
        <v>39.799999999999997</v>
      </c>
      <c r="EK8" s="75">
        <v>39.4</v>
      </c>
      <c r="EL8" s="75">
        <v>49.9</v>
      </c>
      <c r="EM8" s="75">
        <v>17.100000000000001</v>
      </c>
      <c r="EN8" s="80">
        <v>58.3</v>
      </c>
      <c r="EO8" s="79">
        <v>-1.9511623478400986</v>
      </c>
      <c r="EP8" s="55">
        <v>1.0062631586696309</v>
      </c>
      <c r="EQ8" s="78">
        <v>0.51</v>
      </c>
      <c r="ER8" s="75">
        <v>93.6</v>
      </c>
      <c r="ES8" s="75">
        <v>7.4</v>
      </c>
      <c r="ET8" s="75">
        <v>1.5</v>
      </c>
      <c r="EU8" s="75">
        <v>528.46905532687833</v>
      </c>
      <c r="EV8" s="77">
        <v>36.844362626015901</v>
      </c>
      <c r="EW8" s="75">
        <v>56.536676006933249</v>
      </c>
      <c r="EX8" s="75" t="s">
        <v>9</v>
      </c>
      <c r="EY8" s="75" t="s">
        <v>9</v>
      </c>
      <c r="EZ8" s="75">
        <v>93.5</v>
      </c>
      <c r="FA8" s="75">
        <v>8.8183163168148582</v>
      </c>
      <c r="FB8" s="75">
        <v>30.4</v>
      </c>
      <c r="FC8" s="75">
        <v>18.198307134220073</v>
      </c>
      <c r="FD8" s="75">
        <v>74.861309240767156</v>
      </c>
      <c r="FE8" s="75">
        <v>80.91569767441861</v>
      </c>
      <c r="FF8" s="75">
        <v>72.910456659115297</v>
      </c>
      <c r="FG8" s="75">
        <v>74.026872159652243</v>
      </c>
      <c r="FH8" s="75">
        <v>77.263920478476962</v>
      </c>
      <c r="FI8" s="75">
        <v>77.970116618075807</v>
      </c>
      <c r="FJ8" s="75">
        <v>75.075736711649682</v>
      </c>
      <c r="FK8" s="75">
        <v>67.490109890109892</v>
      </c>
      <c r="FL8" s="75">
        <v>48.156551332955189</v>
      </c>
      <c r="FM8" s="75">
        <v>28.287612252429572</v>
      </c>
      <c r="FN8" s="75">
        <v>14.115399312189531</v>
      </c>
      <c r="FO8" s="75">
        <v>6.1126684148657207</v>
      </c>
      <c r="FP8" s="75">
        <v>3.206521739130435</v>
      </c>
      <c r="FQ8" s="75">
        <v>1.3943674892211724</v>
      </c>
      <c r="FR8" s="75">
        <v>1.32</v>
      </c>
      <c r="FS8" s="75">
        <v>2.4345584250076904</v>
      </c>
      <c r="FT8" s="75" t="s">
        <v>9</v>
      </c>
    </row>
    <row r="9" spans="1:179" s="76" customFormat="1" x14ac:dyDescent="0.15">
      <c r="A9" s="136">
        <v>22012</v>
      </c>
      <c r="B9" s="154" t="s">
        <v>444</v>
      </c>
      <c r="C9" s="75">
        <v>85.823488533703966</v>
      </c>
      <c r="D9" s="55">
        <v>1612.2307157748435</v>
      </c>
      <c r="E9" s="75">
        <v>232.10562890896455</v>
      </c>
      <c r="F9" s="107">
        <v>358594</v>
      </c>
      <c r="G9" s="75">
        <v>321.55172413793105</v>
      </c>
      <c r="H9" s="111">
        <v>95.689655172413794</v>
      </c>
      <c r="I9" s="111">
        <v>135.63218390804599</v>
      </c>
      <c r="J9" s="83">
        <v>40</v>
      </c>
      <c r="K9" s="110">
        <v>2.79</v>
      </c>
      <c r="L9" s="75">
        <v>86.221101423525781</v>
      </c>
      <c r="M9" s="75">
        <v>14.925408777095587</v>
      </c>
      <c r="N9" s="106">
        <v>80.310400741255506</v>
      </c>
      <c r="O9" s="106">
        <v>23.972104305639782</v>
      </c>
      <c r="P9" s="105">
        <v>11.031200994971071</v>
      </c>
      <c r="Q9" s="105">
        <v>0.65075921908893708</v>
      </c>
      <c r="R9" s="105">
        <v>1.3775510204081634</v>
      </c>
      <c r="S9" s="107">
        <v>9871</v>
      </c>
      <c r="T9" s="83">
        <v>21.782178217821784</v>
      </c>
      <c r="U9" s="82">
        <v>36</v>
      </c>
      <c r="V9" s="82">
        <v>0</v>
      </c>
      <c r="W9" s="75">
        <v>10.131879279736241</v>
      </c>
      <c r="X9" s="79">
        <v>72.987100581738474</v>
      </c>
      <c r="Y9" s="75">
        <v>99.009900990099013</v>
      </c>
      <c r="Z9" s="75">
        <v>97.029702970297024</v>
      </c>
      <c r="AA9" s="75">
        <v>3.9784867015398215</v>
      </c>
      <c r="AB9" s="106">
        <v>61.487149303511863</v>
      </c>
      <c r="AC9" s="106">
        <v>10.476751030017658</v>
      </c>
      <c r="AD9" s="106">
        <v>0.51010398273494217</v>
      </c>
      <c r="AE9" s="106">
        <v>85.541535226077812</v>
      </c>
      <c r="AF9" s="83">
        <v>98.3</v>
      </c>
      <c r="AG9" s="83">
        <v>97.5</v>
      </c>
      <c r="AH9" s="109">
        <v>107</v>
      </c>
      <c r="AI9" s="83">
        <v>31.7</v>
      </c>
      <c r="AJ9" s="84">
        <v>2.388065404335294E-2</v>
      </c>
      <c r="AK9" s="84">
        <v>0.13134359723844116</v>
      </c>
      <c r="AL9" s="75">
        <v>0.25364836692147325</v>
      </c>
      <c r="AM9" s="108">
        <v>99114.853202310143</v>
      </c>
      <c r="AN9" s="107">
        <v>154633.35835638086</v>
      </c>
      <c r="AO9" s="107">
        <v>256657.51965288413</v>
      </c>
      <c r="AP9" s="75">
        <v>10.106089996886748</v>
      </c>
      <c r="AQ9" s="75">
        <v>0.99384534329573482</v>
      </c>
      <c r="AR9" s="75">
        <v>30.4</v>
      </c>
      <c r="AS9" s="75">
        <v>4.7394023627519113</v>
      </c>
      <c r="AT9" s="75">
        <v>291.86935371785961</v>
      </c>
      <c r="AU9" s="75">
        <v>2.7797081306462821</v>
      </c>
      <c r="AV9" s="75">
        <v>2.8492008339124393</v>
      </c>
      <c r="AW9" s="82">
        <v>12382.636363636364</v>
      </c>
      <c r="AX9" s="82">
        <v>2162.0476190476193</v>
      </c>
      <c r="AY9" s="75">
        <v>2.2024976323150454</v>
      </c>
      <c r="AZ9" s="106">
        <v>412.66666666666669</v>
      </c>
      <c r="BA9" s="75">
        <v>3.3034294649061851</v>
      </c>
      <c r="BB9" s="75">
        <v>28.03617475871215</v>
      </c>
      <c r="BC9" s="75">
        <v>348.7425295343989</v>
      </c>
      <c r="BD9" s="75">
        <v>4.1374218207088251</v>
      </c>
      <c r="BE9" s="106">
        <v>3.315405584616518</v>
      </c>
      <c r="BF9" s="75">
        <v>3.4627569439328076</v>
      </c>
      <c r="BG9" s="75">
        <v>35.97413096200485</v>
      </c>
      <c r="BH9" s="75">
        <v>64.0625</v>
      </c>
      <c r="BI9" s="88">
        <v>99.667774086378742</v>
      </c>
      <c r="BJ9" s="106">
        <v>1.8862840204796552</v>
      </c>
      <c r="BK9" s="55">
        <v>0</v>
      </c>
      <c r="BL9" s="83">
        <v>100.3</v>
      </c>
      <c r="BM9" s="83">
        <v>112.2</v>
      </c>
      <c r="BN9" s="75">
        <v>0.57156465825196479</v>
      </c>
      <c r="BO9" s="75">
        <v>11.940298507462686</v>
      </c>
      <c r="BP9" s="82">
        <v>9</v>
      </c>
      <c r="BQ9" s="75">
        <v>1.6539263377345379</v>
      </c>
      <c r="BR9" s="75">
        <v>15.451702571230021</v>
      </c>
      <c r="BS9" s="75">
        <v>15.364836692147325</v>
      </c>
      <c r="BT9" s="75">
        <v>1631.37595552467</v>
      </c>
      <c r="BU9" s="75">
        <v>33.996525364836693</v>
      </c>
      <c r="BV9" s="106">
        <v>2983.3669214732449</v>
      </c>
      <c r="BW9" s="106">
        <v>777.10910354412783</v>
      </c>
      <c r="BX9" s="75">
        <v>1.389854065323141</v>
      </c>
      <c r="BY9" s="84">
        <v>8.8287004864489232E-2</v>
      </c>
      <c r="BZ9" s="75">
        <v>1.0423905489923557</v>
      </c>
      <c r="CA9" s="84">
        <v>0.2069492703266157</v>
      </c>
      <c r="CB9" s="75">
        <v>0.34746351633078526</v>
      </c>
      <c r="CC9" s="84">
        <v>5.9068797776233493E-2</v>
      </c>
      <c r="CD9" s="75">
        <v>1.389854065323141</v>
      </c>
      <c r="CE9" s="75">
        <v>8.0125086865879087</v>
      </c>
      <c r="CF9" s="83">
        <v>25.6</v>
      </c>
      <c r="CG9" s="105">
        <v>2.0100502512562812</v>
      </c>
      <c r="CH9" s="105">
        <v>3.4799462590577717</v>
      </c>
      <c r="CI9" s="105">
        <v>4.5791245791245796</v>
      </c>
      <c r="CJ9" s="75">
        <v>340.23280055594165</v>
      </c>
      <c r="CK9" s="56">
        <v>288.94371091035441</v>
      </c>
      <c r="CL9" s="75">
        <v>16.5</v>
      </c>
      <c r="CM9" s="75">
        <v>928.08933144211642</v>
      </c>
      <c r="CN9" s="88">
        <v>96.9</v>
      </c>
      <c r="CO9" s="88" t="s">
        <v>721</v>
      </c>
      <c r="CP9" s="83">
        <v>99.8</v>
      </c>
      <c r="CQ9" s="83">
        <v>87.8</v>
      </c>
      <c r="CR9" s="75">
        <v>80.400000000000006</v>
      </c>
      <c r="CS9" s="87">
        <v>57.1</v>
      </c>
      <c r="CT9" s="75">
        <v>3.9615590746573281</v>
      </c>
      <c r="CU9" s="75">
        <v>2.2260273972602738</v>
      </c>
      <c r="CV9" s="87" t="s">
        <v>11</v>
      </c>
      <c r="CW9" s="75">
        <v>65.380421249667279</v>
      </c>
      <c r="CX9" s="86">
        <v>46.334259902710215</v>
      </c>
      <c r="CY9" s="75">
        <v>1.56</v>
      </c>
      <c r="CZ9" s="75">
        <v>38.6</v>
      </c>
      <c r="DA9" s="75">
        <v>56.985738210376759</v>
      </c>
      <c r="DB9" s="75">
        <v>5.8935115326579002</v>
      </c>
      <c r="DC9" s="75">
        <v>2.3910006949270328</v>
      </c>
      <c r="DD9" s="75">
        <v>1.0444857539958305</v>
      </c>
      <c r="DE9" s="75">
        <v>2.8526754690757472</v>
      </c>
      <c r="DF9" s="75">
        <v>6.8380820013898544</v>
      </c>
      <c r="DG9" s="78">
        <v>526.77472527472526</v>
      </c>
      <c r="DH9" s="78">
        <v>558.55191256830597</v>
      </c>
      <c r="DI9" s="75">
        <v>50.240326615705349</v>
      </c>
      <c r="DJ9" s="75">
        <v>89.075000000000003</v>
      </c>
      <c r="DK9" s="75">
        <v>40.845360824742265</v>
      </c>
      <c r="DL9" s="75">
        <v>71.916790490341754</v>
      </c>
      <c r="DM9" s="85">
        <v>326</v>
      </c>
      <c r="DN9" s="85">
        <v>189</v>
      </c>
      <c r="DO9" s="75">
        <v>20.891511466296038</v>
      </c>
      <c r="DP9" s="75">
        <v>13.182765809589993</v>
      </c>
      <c r="DQ9" s="75">
        <v>100</v>
      </c>
      <c r="DR9" s="75">
        <v>99.910935180603673</v>
      </c>
      <c r="DS9" s="75">
        <v>5577.8798411122143</v>
      </c>
      <c r="DT9" s="81">
        <v>4.8847333891172795</v>
      </c>
      <c r="DU9" s="81">
        <v>15.3</v>
      </c>
      <c r="DV9" s="75">
        <v>100</v>
      </c>
      <c r="DW9" s="84">
        <v>7.077251135206146E-2</v>
      </c>
      <c r="DX9" s="75">
        <v>19.148936170212767</v>
      </c>
      <c r="DY9" s="83">
        <v>54.95830437804031</v>
      </c>
      <c r="DZ9" s="75">
        <v>1.0847888171853548</v>
      </c>
      <c r="EA9" s="75">
        <v>821.25143983169437</v>
      </c>
      <c r="EB9" s="82">
        <v>9481</v>
      </c>
      <c r="EC9" s="81">
        <v>1.6120004608239047</v>
      </c>
      <c r="ED9" s="81">
        <v>36.835141011952814</v>
      </c>
      <c r="EE9" s="75">
        <v>66.652072862685856</v>
      </c>
      <c r="EF9" s="75">
        <v>13.377689817105457</v>
      </c>
      <c r="EG9" s="75">
        <v>67.248850952068281</v>
      </c>
      <c r="EH9" s="75">
        <v>127.7081543804007</v>
      </c>
      <c r="EI9" s="75">
        <v>66.2</v>
      </c>
      <c r="EJ9" s="75">
        <v>50.9</v>
      </c>
      <c r="EK9" s="75">
        <v>34.200000000000003</v>
      </c>
      <c r="EL9" s="75">
        <v>50</v>
      </c>
      <c r="EM9" s="75">
        <v>14.2</v>
      </c>
      <c r="EN9" s="80">
        <v>71.099999999999994</v>
      </c>
      <c r="EO9" s="79">
        <v>-4.6525364836692145</v>
      </c>
      <c r="EP9" s="55">
        <v>1.0145837968628324</v>
      </c>
      <c r="EQ9" s="78">
        <v>0.55000000000000004</v>
      </c>
      <c r="ER9" s="75">
        <v>93.4</v>
      </c>
      <c r="ES9" s="75">
        <v>14.6</v>
      </c>
      <c r="ET9" s="75">
        <v>3.3</v>
      </c>
      <c r="EU9" s="75">
        <v>525.33385684503128</v>
      </c>
      <c r="EV9" s="77">
        <v>37.534596341209529</v>
      </c>
      <c r="EW9" s="75">
        <v>60.057920352410385</v>
      </c>
      <c r="EX9" s="75" t="s">
        <v>9</v>
      </c>
      <c r="EY9" s="75" t="s">
        <v>9</v>
      </c>
      <c r="EZ9" s="75">
        <v>110.7</v>
      </c>
      <c r="FA9" s="75">
        <v>8.6935371785962463</v>
      </c>
      <c r="FB9" s="75">
        <v>20.6</v>
      </c>
      <c r="FC9" s="75">
        <v>13.529689714915735</v>
      </c>
      <c r="FD9" s="75">
        <v>71.631463947560093</v>
      </c>
      <c r="FE9" s="75">
        <v>82.677838577291382</v>
      </c>
      <c r="FF9" s="75">
        <v>78.826425933524831</v>
      </c>
      <c r="FG9" s="75">
        <v>77.855137563166764</v>
      </c>
      <c r="FH9" s="75">
        <v>78.542708639796018</v>
      </c>
      <c r="FI9" s="75">
        <v>77.915248994741731</v>
      </c>
      <c r="FJ9" s="75">
        <v>73.499047809962917</v>
      </c>
      <c r="FK9" s="75">
        <v>64.74612197706908</v>
      </c>
      <c r="FL9" s="75">
        <v>45.463278316304248</v>
      </c>
      <c r="FM9" s="75">
        <v>27.201889020070841</v>
      </c>
      <c r="FN9" s="75">
        <v>15.009608576919186</v>
      </c>
      <c r="FO9" s="75">
        <v>8.2783716170115991</v>
      </c>
      <c r="FP9" s="75">
        <v>4.5640580429120678</v>
      </c>
      <c r="FQ9" s="75">
        <v>1.7711171662125342</v>
      </c>
      <c r="FR9" s="75">
        <v>1.38</v>
      </c>
      <c r="FS9" s="75">
        <v>3.0820013898540655</v>
      </c>
      <c r="FT9" s="75">
        <v>0</v>
      </c>
    </row>
    <row r="10" spans="1:179" s="76" customFormat="1" x14ac:dyDescent="0.15">
      <c r="A10" s="136">
        <v>22039</v>
      </c>
      <c r="B10" s="154" t="s">
        <v>443</v>
      </c>
      <c r="C10" s="75">
        <v>81.520573218346414</v>
      </c>
      <c r="D10" s="55">
        <v>1716.2225940704511</v>
      </c>
      <c r="E10" s="75">
        <v>231.69005019951089</v>
      </c>
      <c r="F10" s="107">
        <v>356439.66800000001</v>
      </c>
      <c r="G10" s="75">
        <v>283.53658536585363</v>
      </c>
      <c r="H10" s="111">
        <v>103.65853658536585</v>
      </c>
      <c r="I10" s="111">
        <v>146.72256097560975</v>
      </c>
      <c r="J10" s="83">
        <v>32</v>
      </c>
      <c r="K10" s="110">
        <v>2.3199999999999998</v>
      </c>
      <c r="L10" s="75">
        <v>94.983520776072226</v>
      </c>
      <c r="M10" s="75">
        <v>20.679572599930168</v>
      </c>
      <c r="N10" s="106">
        <v>83.277442391698699</v>
      </c>
      <c r="O10" s="106">
        <v>26.482320942883046</v>
      </c>
      <c r="P10" s="105">
        <v>21.775165762507534</v>
      </c>
      <c r="Q10" s="105">
        <v>1.5625</v>
      </c>
      <c r="R10" s="105">
        <v>1.7430600387346677</v>
      </c>
      <c r="S10" s="107">
        <v>15525</v>
      </c>
      <c r="T10" s="83">
        <v>12.987012987012985</v>
      </c>
      <c r="U10" s="82">
        <v>37</v>
      </c>
      <c r="V10" s="82">
        <v>0</v>
      </c>
      <c r="W10" s="75">
        <v>13.953848536472046</v>
      </c>
      <c r="X10" s="79">
        <v>76.463942760308782</v>
      </c>
      <c r="Y10" s="75">
        <v>97.402597402597408</v>
      </c>
      <c r="Z10" s="75">
        <v>94.805194805194802</v>
      </c>
      <c r="AA10" s="75">
        <v>4.267045959640857</v>
      </c>
      <c r="AB10" s="106">
        <v>18.948710941058575</v>
      </c>
      <c r="AC10" s="106">
        <v>12.480641340985697</v>
      </c>
      <c r="AD10" s="106">
        <v>0.45549785916006197</v>
      </c>
      <c r="AE10" s="106">
        <v>98.936765528819251</v>
      </c>
      <c r="AF10" s="83">
        <v>98.9</v>
      </c>
      <c r="AG10" s="83">
        <v>98</v>
      </c>
      <c r="AH10" s="109">
        <v>43</v>
      </c>
      <c r="AI10" s="83">
        <v>43.7</v>
      </c>
      <c r="AJ10" s="84">
        <v>3.032195395884189E-2</v>
      </c>
      <c r="AK10" s="84">
        <v>1.5160976979420945E-2</v>
      </c>
      <c r="AL10" s="75">
        <v>1.5188569957523492</v>
      </c>
      <c r="AM10" s="108">
        <v>115796.52882205514</v>
      </c>
      <c r="AN10" s="107">
        <v>149226.88761329305</v>
      </c>
      <c r="AO10" s="107">
        <v>264329.00894085283</v>
      </c>
      <c r="AP10" s="75">
        <v>10.181350636147533</v>
      </c>
      <c r="AQ10" s="75">
        <v>5.0682494356152912</v>
      </c>
      <c r="AR10" s="75">
        <v>20.11</v>
      </c>
      <c r="AS10" s="75">
        <v>4.2390698073540145</v>
      </c>
      <c r="AT10" s="75">
        <v>358.26146651220665</v>
      </c>
      <c r="AU10" s="75">
        <v>3.8615008366585144</v>
      </c>
      <c r="AV10" s="75">
        <v>5.7922512549877725</v>
      </c>
      <c r="AW10" s="82">
        <v>5978</v>
      </c>
      <c r="AX10" s="82">
        <v>1251.2093023255813</v>
      </c>
      <c r="AY10" s="75">
        <v>0.92933348202669053</v>
      </c>
      <c r="AZ10" s="106">
        <v>485.75</v>
      </c>
      <c r="BA10" s="75">
        <v>2.7860685630926332</v>
      </c>
      <c r="BB10" s="75">
        <v>21.140279135923194</v>
      </c>
      <c r="BC10" s="75">
        <v>234.714034410263</v>
      </c>
      <c r="BD10" s="75">
        <v>3.3753979491140003</v>
      </c>
      <c r="BE10" s="106">
        <v>0.35558716330340473</v>
      </c>
      <c r="BF10" s="75">
        <v>7.2006400568939464</v>
      </c>
      <c r="BG10" s="75">
        <v>37.618056667200257</v>
      </c>
      <c r="BH10" s="75">
        <v>100</v>
      </c>
      <c r="BI10" s="88">
        <v>100</v>
      </c>
      <c r="BJ10" s="106">
        <v>2.8813830638706577</v>
      </c>
      <c r="BK10" s="55">
        <v>0.34293552812071326</v>
      </c>
      <c r="BL10" s="83">
        <v>90.8</v>
      </c>
      <c r="BM10" s="83">
        <v>77.8</v>
      </c>
      <c r="BN10" s="75">
        <v>0.57155921353452221</v>
      </c>
      <c r="BO10" s="75">
        <v>8.5714285714285712</v>
      </c>
      <c r="BP10" s="82">
        <v>6</v>
      </c>
      <c r="BQ10" s="75">
        <v>1.3901403011970652</v>
      </c>
      <c r="BR10" s="75">
        <v>9.4478053803578312</v>
      </c>
      <c r="BS10" s="75" t="s">
        <v>9</v>
      </c>
      <c r="BT10" s="75">
        <v>798.34384519672199</v>
      </c>
      <c r="BU10" s="75">
        <v>13.809585103187882</v>
      </c>
      <c r="BV10" s="106">
        <v>823.82975071866815</v>
      </c>
      <c r="BW10" s="106">
        <v>793.52340498562683</v>
      </c>
      <c r="BX10" s="75">
        <v>1.716222594070451</v>
      </c>
      <c r="BY10" s="84">
        <v>8.3687304243360364E-2</v>
      </c>
      <c r="BZ10" s="75">
        <v>1.2871669455528383</v>
      </c>
      <c r="CA10" s="84">
        <v>0.27170377998026346</v>
      </c>
      <c r="CB10" s="75">
        <v>0.85811129703522548</v>
      </c>
      <c r="CC10" s="84">
        <v>0.20841807182391556</v>
      </c>
      <c r="CD10" s="75">
        <v>1.2871669455528383</v>
      </c>
      <c r="CE10" s="75">
        <v>14.244647530784743</v>
      </c>
      <c r="CF10" s="83" t="s">
        <v>9</v>
      </c>
      <c r="CG10" s="105">
        <v>0</v>
      </c>
      <c r="CH10" s="105">
        <v>8.3640013382402145</v>
      </c>
      <c r="CI10" s="105">
        <v>6.8588469184890659</v>
      </c>
      <c r="CJ10" s="75">
        <v>324.56772643411853</v>
      </c>
      <c r="CK10" s="56">
        <v>273.62594928562231</v>
      </c>
      <c r="CL10" s="75">
        <v>13.8</v>
      </c>
      <c r="CM10" s="75">
        <v>872.93428807031341</v>
      </c>
      <c r="CN10" s="88">
        <v>100</v>
      </c>
      <c r="CO10" s="88" t="s">
        <v>721</v>
      </c>
      <c r="CP10" s="83">
        <v>99.1</v>
      </c>
      <c r="CQ10" s="83">
        <v>89.1</v>
      </c>
      <c r="CR10" s="75">
        <v>61.8</v>
      </c>
      <c r="CS10" s="87">
        <v>43.5</v>
      </c>
      <c r="CT10" s="75">
        <v>4.7433180922642277</v>
      </c>
      <c r="CU10" s="75">
        <v>3.5233644859813085</v>
      </c>
      <c r="CV10" s="87">
        <v>0</v>
      </c>
      <c r="CW10" s="75">
        <v>64.018610690326767</v>
      </c>
      <c r="CX10" s="86">
        <v>49.259879006307123</v>
      </c>
      <c r="CY10" s="75">
        <v>1.3</v>
      </c>
      <c r="CZ10" s="75">
        <v>44.9</v>
      </c>
      <c r="DA10" s="75">
        <v>59.380248905582519</v>
      </c>
      <c r="DB10" s="75">
        <v>4.5402913270078846</v>
      </c>
      <c r="DC10" s="75">
        <v>2.0391985240485693</v>
      </c>
      <c r="DD10" s="75">
        <v>0.98986999613849913</v>
      </c>
      <c r="DE10" s="75">
        <v>3.0334234350195222</v>
      </c>
      <c r="DF10" s="75">
        <v>7.5084738490582232</v>
      </c>
      <c r="DG10" s="78" t="s">
        <v>9</v>
      </c>
      <c r="DH10" s="78">
        <v>1462.2682215743441</v>
      </c>
      <c r="DI10" s="75">
        <v>109.82640408460978</v>
      </c>
      <c r="DJ10" s="75" t="s">
        <v>9</v>
      </c>
      <c r="DK10" s="75" t="s">
        <v>9</v>
      </c>
      <c r="DL10" s="75">
        <v>53.98391812865497</v>
      </c>
      <c r="DM10" s="85">
        <v>149</v>
      </c>
      <c r="DN10" s="85">
        <v>10</v>
      </c>
      <c r="DO10" s="75">
        <v>28.664375509503582</v>
      </c>
      <c r="DP10" s="75">
        <v>15.965160681340368</v>
      </c>
      <c r="DQ10" s="75">
        <v>100</v>
      </c>
      <c r="DR10" s="75">
        <v>98.124159874339853</v>
      </c>
      <c r="DS10" s="75">
        <v>3274.9842602308499</v>
      </c>
      <c r="DT10" s="81">
        <v>15.59533939909668</v>
      </c>
      <c r="DU10" s="81">
        <v>10.3</v>
      </c>
      <c r="DV10" s="75">
        <v>42.148760330578511</v>
      </c>
      <c r="DW10" s="84">
        <v>0.11881698190501884</v>
      </c>
      <c r="DX10" s="75">
        <v>10.232558139534884</v>
      </c>
      <c r="DY10" s="83">
        <v>99.214828163212772</v>
      </c>
      <c r="DZ10" s="75">
        <v>1.2195085684547042</v>
      </c>
      <c r="EA10" s="75">
        <v>517.10021858328173</v>
      </c>
      <c r="EB10" s="82">
        <v>0</v>
      </c>
      <c r="EC10" s="81">
        <v>3.2133985730182628</v>
      </c>
      <c r="ED10" s="81">
        <v>69.688808718486911</v>
      </c>
      <c r="EE10" s="75">
        <v>77.499263910757392</v>
      </c>
      <c r="EF10" s="75">
        <v>16.350619079300241</v>
      </c>
      <c r="EG10" s="75">
        <v>78.825510245985782</v>
      </c>
      <c r="EH10" s="75">
        <v>139.83680904055612</v>
      </c>
      <c r="EI10" s="75">
        <v>78.400000000000006</v>
      </c>
      <c r="EJ10" s="75">
        <v>45.5</v>
      </c>
      <c r="EK10" s="75">
        <v>23.9</v>
      </c>
      <c r="EL10" s="75">
        <v>48.1</v>
      </c>
      <c r="EM10" s="75">
        <v>17.399999999999999</v>
      </c>
      <c r="EN10" s="80">
        <v>55.7</v>
      </c>
      <c r="EO10" s="79">
        <v>-3.6298107864590037</v>
      </c>
      <c r="EP10" s="55">
        <v>1.0456894277794835</v>
      </c>
      <c r="EQ10" s="78">
        <v>0.66</v>
      </c>
      <c r="ER10" s="75">
        <v>90.6</v>
      </c>
      <c r="ES10" s="75">
        <v>10.7</v>
      </c>
      <c r="ET10" s="75">
        <v>5.0999999999999996</v>
      </c>
      <c r="EU10" s="75">
        <v>455.72682026858882</v>
      </c>
      <c r="EV10" s="77">
        <v>39.889406957743141</v>
      </c>
      <c r="EW10" s="75">
        <v>42.790956073666621</v>
      </c>
      <c r="EX10" s="75" t="s">
        <v>9</v>
      </c>
      <c r="EY10" s="75" t="s">
        <v>9</v>
      </c>
      <c r="EZ10" s="75">
        <v>126.7</v>
      </c>
      <c r="FA10" s="75">
        <v>9.9969966104603767</v>
      </c>
      <c r="FB10" s="75">
        <v>25.8</v>
      </c>
      <c r="FC10" s="75">
        <v>11.902050113895218</v>
      </c>
      <c r="FD10" s="75">
        <v>77.908431323492621</v>
      </c>
      <c r="FE10" s="75">
        <v>81.752428187642082</v>
      </c>
      <c r="FF10" s="75">
        <v>78.2549881636794</v>
      </c>
      <c r="FG10" s="75">
        <v>78.60052371254001</v>
      </c>
      <c r="FH10" s="75">
        <v>79.512613274553019</v>
      </c>
      <c r="FI10" s="75">
        <v>79.029199848312487</v>
      </c>
      <c r="FJ10" s="75">
        <v>75.556127041275559</v>
      </c>
      <c r="FK10" s="75">
        <v>66.286930395593387</v>
      </c>
      <c r="FL10" s="75">
        <v>48.484182776801404</v>
      </c>
      <c r="FM10" s="75">
        <v>27.610279239174425</v>
      </c>
      <c r="FN10" s="75">
        <v>14.274999999999999</v>
      </c>
      <c r="FO10" s="75">
        <v>7.6327116212338595</v>
      </c>
      <c r="FP10" s="75">
        <v>4.0193462308205463</v>
      </c>
      <c r="FQ10" s="75">
        <v>2.0467337540508272</v>
      </c>
      <c r="FR10" s="75">
        <v>1.53</v>
      </c>
      <c r="FS10" s="75">
        <v>4.1275153387394337</v>
      </c>
      <c r="FT10" s="75">
        <v>0</v>
      </c>
    </row>
    <row r="11" spans="1:179" s="76" customFormat="1" x14ac:dyDescent="0.15">
      <c r="A11" s="136">
        <v>32018</v>
      </c>
      <c r="B11" s="154" t="s">
        <v>442</v>
      </c>
      <c r="C11" s="75">
        <v>100.33765504393625</v>
      </c>
      <c r="D11" s="55">
        <v>2272.4937845445766</v>
      </c>
      <c r="E11" s="75">
        <v>424.63717492996915</v>
      </c>
      <c r="F11" s="107">
        <v>375454</v>
      </c>
      <c r="G11" s="75">
        <v>287.73584905660374</v>
      </c>
      <c r="H11" s="111">
        <v>111.52291105121294</v>
      </c>
      <c r="I11" s="111">
        <v>161.72506738544473</v>
      </c>
      <c r="J11" s="83">
        <v>42.6</v>
      </c>
      <c r="K11" s="110">
        <v>0.93</v>
      </c>
      <c r="L11" s="75">
        <v>178.390981571651</v>
      </c>
      <c r="M11" s="75">
        <v>11.251906708973838</v>
      </c>
      <c r="N11" s="106">
        <v>80.058606699795135</v>
      </c>
      <c r="O11" s="106">
        <v>22.994297838482961</v>
      </c>
      <c r="P11" s="105">
        <v>23.55072463768116</v>
      </c>
      <c r="Q11" s="105">
        <v>7.8740157480314963</v>
      </c>
      <c r="R11" s="105">
        <v>2.6731470230862699</v>
      </c>
      <c r="S11" s="107">
        <v>16540</v>
      </c>
      <c r="T11" s="83">
        <v>57.142857142857139</v>
      </c>
      <c r="U11" s="82">
        <v>129</v>
      </c>
      <c r="V11" s="82">
        <v>0</v>
      </c>
      <c r="W11" s="75">
        <v>15.455640305098353</v>
      </c>
      <c r="X11" s="79">
        <v>70.655633354551242</v>
      </c>
      <c r="Y11" s="75">
        <v>83.333333333333343</v>
      </c>
      <c r="Z11" s="75">
        <v>100</v>
      </c>
      <c r="AA11" s="75">
        <v>3.59364201796821</v>
      </c>
      <c r="AB11" s="106">
        <v>62.446710548753458</v>
      </c>
      <c r="AC11" s="106">
        <v>5.3545240612530272</v>
      </c>
      <c r="AD11" s="106">
        <v>0.17052624398894989</v>
      </c>
      <c r="AE11" s="106">
        <v>91.666666666666657</v>
      </c>
      <c r="AF11" s="83">
        <v>92.8</v>
      </c>
      <c r="AG11" s="83">
        <v>88</v>
      </c>
      <c r="AH11" s="109">
        <v>91</v>
      </c>
      <c r="AI11" s="83">
        <v>63.4</v>
      </c>
      <c r="AJ11" s="84">
        <v>0.35699351485580921</v>
      </c>
      <c r="AK11" s="84">
        <v>0.11899783828526973</v>
      </c>
      <c r="AL11" s="75">
        <v>0.41778818823755026</v>
      </c>
      <c r="AM11" s="108">
        <v>101607.58594453899</v>
      </c>
      <c r="AN11" s="107">
        <v>135282.42254220456</v>
      </c>
      <c r="AO11" s="107">
        <v>274702.17858880776</v>
      </c>
      <c r="AP11" s="75">
        <v>17.901864391058343</v>
      </c>
      <c r="AQ11" s="75">
        <v>2.5706600235864681</v>
      </c>
      <c r="AR11" s="75">
        <v>16.16</v>
      </c>
      <c r="AS11" s="75">
        <v>5.2531727930852625</v>
      </c>
      <c r="AT11" s="75">
        <v>223.27696617285474</v>
      </c>
      <c r="AU11" s="75">
        <v>2.0546960077256569</v>
      </c>
      <c r="AV11" s="75">
        <v>1.575266939256337</v>
      </c>
      <c r="AW11" s="82">
        <v>11167.25</v>
      </c>
      <c r="AX11" s="82">
        <v>3116.4418604651164</v>
      </c>
      <c r="AY11" s="75">
        <v>0.74622967456923894</v>
      </c>
      <c r="AZ11" s="106">
        <v>358.5</v>
      </c>
      <c r="BA11" s="75">
        <v>2.007766750909203</v>
      </c>
      <c r="BB11" s="75">
        <v>46.267449896337247</v>
      </c>
      <c r="BC11" s="75">
        <v>223.12183662427145</v>
      </c>
      <c r="BD11" s="75">
        <v>2.3102317012198044</v>
      </c>
      <c r="BE11" s="106">
        <v>0.3455425017277125</v>
      </c>
      <c r="BF11" s="75">
        <v>2.8334485141672427</v>
      </c>
      <c r="BG11" s="75">
        <v>29.0736984448952</v>
      </c>
      <c r="BH11" s="75">
        <v>0</v>
      </c>
      <c r="BI11" s="88">
        <v>99.719887955182074</v>
      </c>
      <c r="BJ11" s="106">
        <v>0.81135902636916835</v>
      </c>
      <c r="BK11" s="55">
        <v>0.45735193231191401</v>
      </c>
      <c r="BL11" s="83">
        <v>106.9</v>
      </c>
      <c r="BM11" s="83">
        <v>113.8</v>
      </c>
      <c r="BN11" s="75">
        <v>1.463526183398125</v>
      </c>
      <c r="BO11" s="75">
        <v>47.058823529411761</v>
      </c>
      <c r="BP11" s="82">
        <v>21</v>
      </c>
      <c r="BQ11" s="75" t="s">
        <v>9</v>
      </c>
      <c r="BR11" s="75">
        <v>27.279513995904306</v>
      </c>
      <c r="BS11" s="75">
        <v>19.464820179854389</v>
      </c>
      <c r="BT11" s="75">
        <v>1357.3938235838009</v>
      </c>
      <c r="BU11" s="75" t="s">
        <v>9</v>
      </c>
      <c r="BV11" s="106">
        <v>942.42056887683464</v>
      </c>
      <c r="BW11" s="106">
        <v>483.88090981939223</v>
      </c>
      <c r="BX11" s="75">
        <v>3.082044011588486</v>
      </c>
      <c r="BY11" s="84">
        <v>0.10859068400830098</v>
      </c>
      <c r="BZ11" s="75">
        <v>2.0546960077256569</v>
      </c>
      <c r="CA11" s="84">
        <v>0.41433972343791736</v>
      </c>
      <c r="CB11" s="75">
        <v>0.34244933462094285</v>
      </c>
      <c r="CC11" s="84">
        <v>7.5338853616607429E-2</v>
      </c>
      <c r="CD11" s="75">
        <v>1.0273480038628284</v>
      </c>
      <c r="CE11" s="75">
        <v>11.365893416069092</v>
      </c>
      <c r="CF11" s="83">
        <v>31.4</v>
      </c>
      <c r="CG11" s="105">
        <v>1.9900497512437811</v>
      </c>
      <c r="CH11" s="105">
        <v>9.7457595498742595</v>
      </c>
      <c r="CI11" s="105">
        <v>2.4528301886792456</v>
      </c>
      <c r="CJ11" s="75">
        <v>334.50793455108317</v>
      </c>
      <c r="CK11" s="56">
        <v>278.23665988616983</v>
      </c>
      <c r="CL11" s="75">
        <v>16.100000000000001</v>
      </c>
      <c r="CM11" s="75">
        <v>886.78054561279703</v>
      </c>
      <c r="CN11" s="88">
        <v>100</v>
      </c>
      <c r="CO11" s="88" t="s">
        <v>721</v>
      </c>
      <c r="CP11" s="83">
        <v>98</v>
      </c>
      <c r="CQ11" s="83">
        <v>94</v>
      </c>
      <c r="CR11" s="75">
        <v>88.5</v>
      </c>
      <c r="CS11" s="87">
        <v>61.5</v>
      </c>
      <c r="CT11" s="75">
        <v>4.3288783421761545</v>
      </c>
      <c r="CU11" s="75">
        <v>3</v>
      </c>
      <c r="CV11" s="87">
        <v>5.3728536568985206</v>
      </c>
      <c r="CW11" s="75">
        <v>54.076349551786173</v>
      </c>
      <c r="CX11" s="86">
        <v>52.829658851972845</v>
      </c>
      <c r="CY11" s="75">
        <v>1.19</v>
      </c>
      <c r="CZ11" s="75">
        <v>38.1</v>
      </c>
      <c r="DA11" s="75">
        <v>60.098883061771893</v>
      </c>
      <c r="DB11" s="75">
        <v>4.2618954043738047</v>
      </c>
      <c r="DC11" s="75">
        <v>2.1245077290814822</v>
      </c>
      <c r="DD11" s="75">
        <v>1.3754956954118638</v>
      </c>
      <c r="DE11" s="75">
        <v>2.8902723842007574</v>
      </c>
      <c r="DF11" s="75">
        <v>7.468819988082763</v>
      </c>
      <c r="DG11" s="78" t="s">
        <v>9</v>
      </c>
      <c r="DH11" s="78">
        <v>584.25433526011557</v>
      </c>
      <c r="DI11" s="75">
        <v>71.151564651009878</v>
      </c>
      <c r="DJ11" s="75">
        <v>48.099762340161774</v>
      </c>
      <c r="DK11" s="75">
        <v>44.506852392720738</v>
      </c>
      <c r="DL11" s="75">
        <v>68.145062484685127</v>
      </c>
      <c r="DM11" s="85">
        <v>266</v>
      </c>
      <c r="DN11" s="85">
        <v>91</v>
      </c>
      <c r="DO11" s="75">
        <v>17.133849746929943</v>
      </c>
      <c r="DP11" s="75">
        <v>19.574403966933094</v>
      </c>
      <c r="DQ11" s="75">
        <v>100</v>
      </c>
      <c r="DR11" s="75">
        <v>94.25341497880359</v>
      </c>
      <c r="DS11" s="75">
        <v>5657.6061039580354</v>
      </c>
      <c r="DT11" s="81">
        <v>4.7311245727435782</v>
      </c>
      <c r="DU11" s="81">
        <v>10.3</v>
      </c>
      <c r="DV11" s="75">
        <v>88.698363211223693</v>
      </c>
      <c r="DW11" s="84">
        <v>0.14861022332293883</v>
      </c>
      <c r="DX11" s="75">
        <v>15.942028985507244</v>
      </c>
      <c r="DY11" s="83">
        <v>6.9756929462286053</v>
      </c>
      <c r="DZ11" s="75">
        <v>1.1796174826688157</v>
      </c>
      <c r="EA11" s="75">
        <v>1092.7417535151017</v>
      </c>
      <c r="EB11" s="82">
        <v>280</v>
      </c>
      <c r="EC11" s="81">
        <v>1.4110990783670061</v>
      </c>
      <c r="ED11" s="81">
        <v>75.817439614180486</v>
      </c>
      <c r="EE11" s="75">
        <v>84.04419172630638</v>
      </c>
      <c r="EF11" s="75">
        <v>22.500836341908176</v>
      </c>
      <c r="EG11" s="75">
        <v>72.688108148258195</v>
      </c>
      <c r="EH11" s="75">
        <v>250.41229189519947</v>
      </c>
      <c r="EI11" s="75">
        <v>74.400000000000006</v>
      </c>
      <c r="EJ11" s="75">
        <v>57.5</v>
      </c>
      <c r="EK11" s="75">
        <v>39.200000000000003</v>
      </c>
      <c r="EL11" s="75">
        <v>68.400000000000006</v>
      </c>
      <c r="EM11" s="75">
        <v>21.7</v>
      </c>
      <c r="EN11" s="80">
        <v>90</v>
      </c>
      <c r="EO11" s="79">
        <v>-2.1437328347271025</v>
      </c>
      <c r="EP11" s="55">
        <v>1.0573629763028716</v>
      </c>
      <c r="EQ11" s="78">
        <v>0.73</v>
      </c>
      <c r="ER11" s="75">
        <v>92.3</v>
      </c>
      <c r="ES11" s="75">
        <v>9.6</v>
      </c>
      <c r="ET11" s="75">
        <v>2</v>
      </c>
      <c r="EU11" s="75">
        <v>451.83844610189925</v>
      </c>
      <c r="EV11" s="77">
        <v>46.907045640613461</v>
      </c>
      <c r="EW11" s="75">
        <v>51.62613621652207</v>
      </c>
      <c r="EX11" s="75" t="s">
        <v>9</v>
      </c>
      <c r="EY11" s="75" t="s">
        <v>9</v>
      </c>
      <c r="EZ11" s="75">
        <v>68.599999999999994</v>
      </c>
      <c r="FA11" s="75">
        <v>7.5715547884690464</v>
      </c>
      <c r="FB11" s="75">
        <v>31.3</v>
      </c>
      <c r="FC11" s="75">
        <v>12.788778877887788</v>
      </c>
      <c r="FD11" s="75">
        <v>68.114378203398971</v>
      </c>
      <c r="FE11" s="75">
        <v>82.376264697839758</v>
      </c>
      <c r="FF11" s="75">
        <v>78.09737121301427</v>
      </c>
      <c r="FG11" s="75">
        <v>76.522460836186326</v>
      </c>
      <c r="FH11" s="75">
        <v>78.301624129930389</v>
      </c>
      <c r="FI11" s="75">
        <v>79.175572519083971</v>
      </c>
      <c r="FJ11" s="75">
        <v>77.290796045255334</v>
      </c>
      <c r="FK11" s="75">
        <v>68.685436499898728</v>
      </c>
      <c r="FL11" s="75">
        <v>50.841392649903284</v>
      </c>
      <c r="FM11" s="75">
        <v>31.465323378609337</v>
      </c>
      <c r="FN11" s="75">
        <v>17.451270944944717</v>
      </c>
      <c r="FO11" s="75">
        <v>11.028485001260398</v>
      </c>
      <c r="FP11" s="75">
        <v>5.7748234316576648</v>
      </c>
      <c r="FQ11" s="75">
        <v>2.5262094227611471</v>
      </c>
      <c r="FR11" s="75">
        <v>1.44</v>
      </c>
      <c r="FS11" s="75">
        <v>4.8011396713856183</v>
      </c>
      <c r="FT11" s="75">
        <v>0.13522650439486139</v>
      </c>
    </row>
    <row r="12" spans="1:179" s="76" customFormat="1" x14ac:dyDescent="0.15">
      <c r="A12" s="136">
        <v>52019</v>
      </c>
      <c r="B12" s="154" t="s">
        <v>441</v>
      </c>
      <c r="C12" s="75">
        <v>95.391840328734958</v>
      </c>
      <c r="D12" s="55">
        <v>1740.3427725526728</v>
      </c>
      <c r="E12" s="75">
        <v>391.45748522862135</v>
      </c>
      <c r="F12" s="107">
        <v>403252.85713406187</v>
      </c>
      <c r="G12" s="75">
        <v>292.79778393351802</v>
      </c>
      <c r="H12" s="111">
        <v>106.09418282548476</v>
      </c>
      <c r="I12" s="111">
        <v>122.1606648199446</v>
      </c>
      <c r="J12" s="83">
        <v>35.700000000000003</v>
      </c>
      <c r="K12" s="110">
        <v>-1.0118791938479619</v>
      </c>
      <c r="L12" s="75">
        <v>78.31896961215115</v>
      </c>
      <c r="M12" s="75">
        <v>10.45729947862386</v>
      </c>
      <c r="N12" s="106">
        <v>78.962439152696433</v>
      </c>
      <c r="O12" s="106">
        <v>19.914696435153495</v>
      </c>
      <c r="P12" s="105">
        <v>11.92299278057318</v>
      </c>
      <c r="Q12" s="105">
        <v>1.4492753623188406</v>
      </c>
      <c r="R12" s="105">
        <v>1.5615615615615615</v>
      </c>
      <c r="S12" s="107">
        <v>15753</v>
      </c>
      <c r="T12" s="83">
        <v>39.130434782608695</v>
      </c>
      <c r="U12" s="82">
        <v>55</v>
      </c>
      <c r="V12" s="82">
        <v>0</v>
      </c>
      <c r="W12" s="75">
        <v>15.565577766942953</v>
      </c>
      <c r="X12" s="79">
        <v>97.189907841063601</v>
      </c>
      <c r="Y12" s="75">
        <v>100</v>
      </c>
      <c r="Z12" s="75">
        <v>77.173913043478265</v>
      </c>
      <c r="AA12" s="75">
        <v>2.9049171035850927</v>
      </c>
      <c r="AB12" s="106">
        <v>88.916696460493384</v>
      </c>
      <c r="AC12" s="106">
        <v>14.015016088666428</v>
      </c>
      <c r="AD12" s="106">
        <v>2.8244547729710408</v>
      </c>
      <c r="AE12" s="106">
        <v>94.606205250596659</v>
      </c>
      <c r="AF12" s="83">
        <v>97.9</v>
      </c>
      <c r="AG12" s="83">
        <v>96.5</v>
      </c>
      <c r="AH12" s="109">
        <v>43</v>
      </c>
      <c r="AI12" s="83">
        <v>75.7</v>
      </c>
      <c r="AJ12" s="84">
        <v>1.1077647752779512E-2</v>
      </c>
      <c r="AK12" s="84">
        <v>0.19939765955003125</v>
      </c>
      <c r="AL12" s="75">
        <v>0.80716172585852652</v>
      </c>
      <c r="AM12" s="108">
        <v>93410.218664850137</v>
      </c>
      <c r="AN12" s="107">
        <v>134117.46825799896</v>
      </c>
      <c r="AO12" s="107">
        <v>254576.13712910988</v>
      </c>
      <c r="AP12" s="75">
        <v>14.677199673113593</v>
      </c>
      <c r="AQ12" s="75">
        <v>7.7798964859711246</v>
      </c>
      <c r="AR12" s="75">
        <v>17.23</v>
      </c>
      <c r="AS12" s="75">
        <v>3.2541698038565103</v>
      </c>
      <c r="AT12" s="75">
        <v>319.03625528005</v>
      </c>
      <c r="AU12" s="75">
        <v>1.9142175316803001</v>
      </c>
      <c r="AV12" s="75">
        <v>1.9780247827363102</v>
      </c>
      <c r="AW12" s="82">
        <v>10255</v>
      </c>
      <c r="AX12" s="82">
        <v>1966.7123287671234</v>
      </c>
      <c r="AY12" s="75">
        <v>2.0895730305774185</v>
      </c>
      <c r="AZ12" s="106">
        <v>334.2</v>
      </c>
      <c r="BA12" s="75">
        <v>1.2541506616811935</v>
      </c>
      <c r="BB12" s="75">
        <v>18.129587643474565</v>
      </c>
      <c r="BC12" s="75">
        <v>195.5210500121234</v>
      </c>
      <c r="BD12" s="75">
        <v>2.3687389134901289</v>
      </c>
      <c r="BE12" s="106">
        <v>2.9757687402578998</v>
      </c>
      <c r="BF12" s="75">
        <v>3.1883236502763213</v>
      </c>
      <c r="BG12" s="75">
        <v>33.484911120297646</v>
      </c>
      <c r="BH12" s="75">
        <v>0</v>
      </c>
      <c r="BI12" s="88">
        <v>100</v>
      </c>
      <c r="BJ12" s="106">
        <v>2.6181617748380872</v>
      </c>
      <c r="BK12" s="55">
        <v>1.49735623040569</v>
      </c>
      <c r="BL12" s="83">
        <v>109.67</v>
      </c>
      <c r="BM12" s="83">
        <v>125.45</v>
      </c>
      <c r="BN12" s="75">
        <v>1.5909409948060456</v>
      </c>
      <c r="BO12" s="75">
        <v>44.61538461538462</v>
      </c>
      <c r="BP12" s="82">
        <v>23</v>
      </c>
      <c r="BQ12" s="75" t="s">
        <v>9</v>
      </c>
      <c r="BR12" s="75" t="s">
        <v>9</v>
      </c>
      <c r="BS12" s="75">
        <v>9.6572274473271129</v>
      </c>
      <c r="BT12" s="75">
        <v>1216.399101593905</v>
      </c>
      <c r="BU12" s="75">
        <v>10.674953101670475</v>
      </c>
      <c r="BV12" s="106">
        <v>860.26212018733804</v>
      </c>
      <c r="BW12" s="106">
        <v>719.74579191179282</v>
      </c>
      <c r="BX12" s="75">
        <v>2.2332537869603502</v>
      </c>
      <c r="BY12" s="84">
        <v>7.5279029108867926E-2</v>
      </c>
      <c r="BZ12" s="75">
        <v>2.5522900422404002</v>
      </c>
      <c r="CA12" s="84">
        <v>0.71700600426232441</v>
      </c>
      <c r="CB12" s="75">
        <v>0.31903625528005003</v>
      </c>
      <c r="CC12" s="84">
        <v>9.3981700080397135E-2</v>
      </c>
      <c r="CD12" s="75">
        <v>0.31903625528005003</v>
      </c>
      <c r="CE12" s="75">
        <v>1.2282895828281926</v>
      </c>
      <c r="CF12" s="83">
        <v>38.200000000000003</v>
      </c>
      <c r="CG12" s="105">
        <v>10.40268456375839</v>
      </c>
      <c r="CH12" s="105">
        <v>9.8418889740196427</v>
      </c>
      <c r="CI12" s="105">
        <v>5.5476529160739689</v>
      </c>
      <c r="CJ12" s="75">
        <v>352.63715368614493</v>
      </c>
      <c r="CK12" s="56" t="s">
        <v>9</v>
      </c>
      <c r="CL12" s="75">
        <v>22.1</v>
      </c>
      <c r="CM12" s="75">
        <v>920.52011475515576</v>
      </c>
      <c r="CN12" s="88">
        <v>96.6</v>
      </c>
      <c r="CO12" s="88" t="s">
        <v>721</v>
      </c>
      <c r="CP12" s="83">
        <v>99.4</v>
      </c>
      <c r="CQ12" s="83">
        <v>92.6</v>
      </c>
      <c r="CR12" s="75">
        <v>93</v>
      </c>
      <c r="CS12" s="87">
        <v>49.2</v>
      </c>
      <c r="CT12" s="75">
        <v>3.271574841540712</v>
      </c>
      <c r="CU12" s="75">
        <v>1.743718592964824</v>
      </c>
      <c r="CV12" s="87" t="s">
        <v>11</v>
      </c>
      <c r="CW12" s="75">
        <v>65.957494591377639</v>
      </c>
      <c r="CX12" s="86">
        <v>49.137964038233306</v>
      </c>
      <c r="CY12" s="75">
        <v>1.1000000000000001</v>
      </c>
      <c r="CZ12" s="75">
        <v>37.1</v>
      </c>
      <c r="DA12" s="75">
        <v>56.223785840342877</v>
      </c>
      <c r="DB12" s="75">
        <v>4.4019132254426374</v>
      </c>
      <c r="DC12" s="75">
        <v>2.1187293424024705</v>
      </c>
      <c r="DD12" s="75">
        <v>1.0925013718558978</v>
      </c>
      <c r="DE12" s="75">
        <v>3.0372251502660763</v>
      </c>
      <c r="DF12" s="75">
        <v>6.9677518153162925</v>
      </c>
      <c r="DG12" s="78" t="s">
        <v>9</v>
      </c>
      <c r="DH12" s="78">
        <v>996.58020477815694</v>
      </c>
      <c r="DI12" s="75" t="s">
        <v>9</v>
      </c>
      <c r="DJ12" s="75" t="s">
        <v>9</v>
      </c>
      <c r="DK12" s="75">
        <v>73.823843243767584</v>
      </c>
      <c r="DL12" s="75">
        <v>79.976090854751945</v>
      </c>
      <c r="DM12" s="85">
        <v>608</v>
      </c>
      <c r="DN12" s="85">
        <v>4</v>
      </c>
      <c r="DO12" s="75">
        <v>22.367255394903076</v>
      </c>
      <c r="DP12" s="75">
        <v>14.117354296142214</v>
      </c>
      <c r="DQ12" s="75">
        <v>71.5</v>
      </c>
      <c r="DR12" s="75">
        <v>98.885532549103104</v>
      </c>
      <c r="DS12" s="75">
        <v>4575.7669831994162</v>
      </c>
      <c r="DT12" s="81">
        <v>6.0436831591378146</v>
      </c>
      <c r="DU12" s="81">
        <v>19.510000000000002</v>
      </c>
      <c r="DV12" s="75">
        <v>83.432963279248511</v>
      </c>
      <c r="DW12" s="84">
        <v>6.3006592425327593E-2</v>
      </c>
      <c r="DX12" s="75">
        <v>23.004694835680752</v>
      </c>
      <c r="DY12" s="83">
        <v>178.87086688531284</v>
      </c>
      <c r="DZ12" s="75">
        <v>1.2981054537856098</v>
      </c>
      <c r="EA12" s="75" t="s">
        <v>9</v>
      </c>
      <c r="EB12" s="82" t="s">
        <v>7</v>
      </c>
      <c r="EC12" s="81">
        <v>1.6614866401050692</v>
      </c>
      <c r="ED12" s="81">
        <v>85.164916807706376</v>
      </c>
      <c r="EE12" s="75">
        <v>83.228638630610902</v>
      </c>
      <c r="EF12" s="75">
        <v>17.624744432921958</v>
      </c>
      <c r="EG12" s="75">
        <v>74.480119840453369</v>
      </c>
      <c r="EH12" s="75">
        <v>323.67486243644214</v>
      </c>
      <c r="EI12" s="75">
        <v>67.8</v>
      </c>
      <c r="EJ12" s="75">
        <v>51.3</v>
      </c>
      <c r="EK12" s="75">
        <v>36.299999999999997</v>
      </c>
      <c r="EL12" s="75">
        <v>54.8</v>
      </c>
      <c r="EM12" s="75">
        <v>16.100000000000001</v>
      </c>
      <c r="EN12" s="80">
        <v>79.7</v>
      </c>
      <c r="EO12" s="79">
        <v>-2.2970610380163601</v>
      </c>
      <c r="EP12" s="55">
        <v>1.0435287859309594</v>
      </c>
      <c r="EQ12" s="78">
        <v>0.66</v>
      </c>
      <c r="ER12" s="75">
        <v>91.4</v>
      </c>
      <c r="ES12" s="75">
        <v>10.6</v>
      </c>
      <c r="ET12" s="75">
        <v>2.2999999999999998</v>
      </c>
      <c r="EU12" s="75">
        <v>448.79194050611909</v>
      </c>
      <c r="EV12" s="77">
        <v>47.477608360297886</v>
      </c>
      <c r="EW12" s="75">
        <v>51.171527035170229</v>
      </c>
      <c r="EX12" s="75" t="s">
        <v>9</v>
      </c>
      <c r="EY12" s="75" t="s">
        <v>9</v>
      </c>
      <c r="EZ12" s="75">
        <v>87</v>
      </c>
      <c r="FA12" s="75">
        <v>8.1162823343244739</v>
      </c>
      <c r="FB12" s="75">
        <v>32.1</v>
      </c>
      <c r="FC12" s="75">
        <v>11.750706529822995</v>
      </c>
      <c r="FD12" s="75">
        <v>67.09044093981332</v>
      </c>
      <c r="FE12" s="75">
        <v>83.812051201998131</v>
      </c>
      <c r="FF12" s="75">
        <v>78.622233930453106</v>
      </c>
      <c r="FG12" s="75">
        <v>76.483774551665235</v>
      </c>
      <c r="FH12" s="75">
        <v>77.745393004889053</v>
      </c>
      <c r="FI12" s="75">
        <v>77.43339898414014</v>
      </c>
      <c r="FJ12" s="75">
        <v>74.512656386383469</v>
      </c>
      <c r="FK12" s="75">
        <v>66.76739926739927</v>
      </c>
      <c r="FL12" s="75">
        <v>47.82858079318256</v>
      </c>
      <c r="FM12" s="75">
        <v>27.029478458049887</v>
      </c>
      <c r="FN12" s="75">
        <v>14.006449012494961</v>
      </c>
      <c r="FO12" s="75">
        <v>6.9661733615221983</v>
      </c>
      <c r="FP12" s="75">
        <v>3.3399509517692398</v>
      </c>
      <c r="FQ12" s="75">
        <v>1.4455343314403717</v>
      </c>
      <c r="FR12" s="75">
        <v>1.33</v>
      </c>
      <c r="FS12" s="75">
        <v>3.9081941271806127</v>
      </c>
      <c r="FT12" s="75">
        <v>0.41339396444811904</v>
      </c>
    </row>
    <row r="13" spans="1:179" s="76" customFormat="1" x14ac:dyDescent="0.15">
      <c r="A13" s="136">
        <v>62014</v>
      </c>
      <c r="B13" s="154" t="s">
        <v>710</v>
      </c>
      <c r="C13" s="27" t="s">
        <v>714</v>
      </c>
      <c r="D13" s="27" t="s">
        <v>714</v>
      </c>
      <c r="E13" s="27" t="s">
        <v>714</v>
      </c>
      <c r="F13" s="27" t="s">
        <v>714</v>
      </c>
      <c r="G13" s="27" t="s">
        <v>714</v>
      </c>
      <c r="H13" s="27" t="s">
        <v>714</v>
      </c>
      <c r="I13" s="27" t="s">
        <v>714</v>
      </c>
      <c r="J13" s="27" t="s">
        <v>714</v>
      </c>
      <c r="K13" s="27" t="s">
        <v>714</v>
      </c>
      <c r="L13" s="27" t="s">
        <v>714</v>
      </c>
      <c r="M13" s="27" t="s">
        <v>714</v>
      </c>
      <c r="N13" s="27" t="s">
        <v>714</v>
      </c>
      <c r="O13" s="27" t="s">
        <v>714</v>
      </c>
      <c r="P13" s="27" t="s">
        <v>714</v>
      </c>
      <c r="Q13" s="27" t="s">
        <v>714</v>
      </c>
      <c r="R13" s="27" t="s">
        <v>714</v>
      </c>
      <c r="S13" s="27" t="s">
        <v>714</v>
      </c>
      <c r="T13" s="27" t="s">
        <v>714</v>
      </c>
      <c r="U13" s="27" t="s">
        <v>714</v>
      </c>
      <c r="V13" s="27" t="s">
        <v>714</v>
      </c>
      <c r="W13" s="27" t="s">
        <v>714</v>
      </c>
      <c r="X13" s="27" t="s">
        <v>714</v>
      </c>
      <c r="Y13" s="27" t="s">
        <v>714</v>
      </c>
      <c r="Z13" s="27" t="s">
        <v>714</v>
      </c>
      <c r="AA13" s="27" t="s">
        <v>714</v>
      </c>
      <c r="AB13" s="27" t="s">
        <v>714</v>
      </c>
      <c r="AC13" s="27" t="s">
        <v>714</v>
      </c>
      <c r="AD13" s="27" t="s">
        <v>714</v>
      </c>
      <c r="AE13" s="27" t="s">
        <v>714</v>
      </c>
      <c r="AF13" s="27" t="s">
        <v>714</v>
      </c>
      <c r="AG13" s="27" t="s">
        <v>714</v>
      </c>
      <c r="AH13" s="27" t="s">
        <v>714</v>
      </c>
      <c r="AI13" s="27" t="s">
        <v>714</v>
      </c>
      <c r="AJ13" s="27" t="s">
        <v>714</v>
      </c>
      <c r="AK13" s="27" t="s">
        <v>714</v>
      </c>
      <c r="AL13" s="27" t="s">
        <v>714</v>
      </c>
      <c r="AM13" s="27" t="s">
        <v>714</v>
      </c>
      <c r="AN13" s="27" t="s">
        <v>714</v>
      </c>
      <c r="AO13" s="27" t="s">
        <v>714</v>
      </c>
      <c r="AP13" s="27" t="s">
        <v>714</v>
      </c>
      <c r="AQ13" s="27" t="s">
        <v>714</v>
      </c>
      <c r="AR13" s="27" t="s">
        <v>714</v>
      </c>
      <c r="AS13" s="27" t="s">
        <v>714</v>
      </c>
      <c r="AT13" s="27" t="s">
        <v>714</v>
      </c>
      <c r="AU13" s="27" t="s">
        <v>714</v>
      </c>
      <c r="AV13" s="27" t="s">
        <v>714</v>
      </c>
      <c r="AW13" s="27" t="s">
        <v>714</v>
      </c>
      <c r="AX13" s="27" t="s">
        <v>714</v>
      </c>
      <c r="AY13" s="27" t="s">
        <v>714</v>
      </c>
      <c r="AZ13" s="27" t="s">
        <v>714</v>
      </c>
      <c r="BA13" s="27" t="s">
        <v>714</v>
      </c>
      <c r="BB13" s="27" t="s">
        <v>714</v>
      </c>
      <c r="BC13" s="27" t="s">
        <v>714</v>
      </c>
      <c r="BD13" s="27" t="s">
        <v>714</v>
      </c>
      <c r="BE13" s="27" t="s">
        <v>714</v>
      </c>
      <c r="BF13" s="27" t="s">
        <v>714</v>
      </c>
      <c r="BG13" s="27" t="s">
        <v>714</v>
      </c>
      <c r="BH13" s="27" t="s">
        <v>714</v>
      </c>
      <c r="BI13" s="27" t="s">
        <v>714</v>
      </c>
      <c r="BJ13" s="27" t="s">
        <v>714</v>
      </c>
      <c r="BK13" s="27" t="s">
        <v>714</v>
      </c>
      <c r="BL13" s="27" t="s">
        <v>714</v>
      </c>
      <c r="BM13" s="27" t="s">
        <v>714</v>
      </c>
      <c r="BN13" s="27" t="s">
        <v>714</v>
      </c>
      <c r="BO13" s="27" t="s">
        <v>714</v>
      </c>
      <c r="BP13" s="27" t="s">
        <v>714</v>
      </c>
      <c r="BQ13" s="27" t="s">
        <v>714</v>
      </c>
      <c r="BR13" s="27" t="s">
        <v>714</v>
      </c>
      <c r="BS13" s="27" t="s">
        <v>714</v>
      </c>
      <c r="BT13" s="27" t="s">
        <v>714</v>
      </c>
      <c r="BU13" s="27" t="s">
        <v>714</v>
      </c>
      <c r="BV13" s="27" t="s">
        <v>714</v>
      </c>
      <c r="BW13" s="27" t="s">
        <v>714</v>
      </c>
      <c r="BX13" s="27" t="s">
        <v>714</v>
      </c>
      <c r="BY13" s="27" t="s">
        <v>714</v>
      </c>
      <c r="BZ13" s="27" t="s">
        <v>714</v>
      </c>
      <c r="CA13" s="27" t="s">
        <v>714</v>
      </c>
      <c r="CB13" s="27" t="s">
        <v>714</v>
      </c>
      <c r="CC13" s="27" t="s">
        <v>714</v>
      </c>
      <c r="CD13" s="27" t="s">
        <v>714</v>
      </c>
      <c r="CE13" s="27" t="s">
        <v>714</v>
      </c>
      <c r="CF13" s="27" t="s">
        <v>714</v>
      </c>
      <c r="CG13" s="27" t="s">
        <v>714</v>
      </c>
      <c r="CH13" s="27" t="s">
        <v>714</v>
      </c>
      <c r="CI13" s="27" t="s">
        <v>714</v>
      </c>
      <c r="CJ13" s="27" t="s">
        <v>714</v>
      </c>
      <c r="CK13" s="27" t="s">
        <v>714</v>
      </c>
      <c r="CL13" s="27" t="s">
        <v>714</v>
      </c>
      <c r="CM13" s="27" t="s">
        <v>714</v>
      </c>
      <c r="CN13" s="27" t="s">
        <v>714</v>
      </c>
      <c r="CO13" s="27" t="s">
        <v>714</v>
      </c>
      <c r="CP13" s="27" t="s">
        <v>714</v>
      </c>
      <c r="CQ13" s="27" t="s">
        <v>714</v>
      </c>
      <c r="CR13" s="27" t="s">
        <v>714</v>
      </c>
      <c r="CS13" s="27" t="s">
        <v>714</v>
      </c>
      <c r="CT13" s="27" t="s">
        <v>714</v>
      </c>
      <c r="CU13" s="27" t="s">
        <v>714</v>
      </c>
      <c r="CV13" s="27" t="s">
        <v>714</v>
      </c>
      <c r="CW13" s="27" t="s">
        <v>714</v>
      </c>
      <c r="CX13" s="27" t="s">
        <v>714</v>
      </c>
      <c r="CY13" s="27" t="s">
        <v>714</v>
      </c>
      <c r="CZ13" s="27" t="s">
        <v>714</v>
      </c>
      <c r="DA13" s="27" t="s">
        <v>714</v>
      </c>
      <c r="DB13" s="27" t="s">
        <v>714</v>
      </c>
      <c r="DC13" s="27" t="s">
        <v>714</v>
      </c>
      <c r="DD13" s="27" t="s">
        <v>714</v>
      </c>
      <c r="DE13" s="27" t="s">
        <v>714</v>
      </c>
      <c r="DF13" s="27" t="s">
        <v>714</v>
      </c>
      <c r="DG13" s="27" t="s">
        <v>714</v>
      </c>
      <c r="DH13" s="27" t="s">
        <v>714</v>
      </c>
      <c r="DI13" s="27" t="s">
        <v>714</v>
      </c>
      <c r="DJ13" s="27" t="s">
        <v>714</v>
      </c>
      <c r="DK13" s="27" t="s">
        <v>714</v>
      </c>
      <c r="DL13" s="27" t="s">
        <v>714</v>
      </c>
      <c r="DM13" s="27" t="s">
        <v>714</v>
      </c>
      <c r="DN13" s="27" t="s">
        <v>714</v>
      </c>
      <c r="DO13" s="27" t="s">
        <v>714</v>
      </c>
      <c r="DP13" s="27" t="s">
        <v>714</v>
      </c>
      <c r="DQ13" s="27" t="s">
        <v>714</v>
      </c>
      <c r="DR13" s="27" t="s">
        <v>714</v>
      </c>
      <c r="DS13" s="27" t="s">
        <v>714</v>
      </c>
      <c r="DT13" s="27" t="s">
        <v>714</v>
      </c>
      <c r="DU13" s="27" t="s">
        <v>714</v>
      </c>
      <c r="DV13" s="27" t="s">
        <v>714</v>
      </c>
      <c r="DW13" s="27" t="s">
        <v>714</v>
      </c>
      <c r="DX13" s="27" t="s">
        <v>714</v>
      </c>
      <c r="DY13" s="27" t="s">
        <v>714</v>
      </c>
      <c r="DZ13" s="27" t="s">
        <v>714</v>
      </c>
      <c r="EA13" s="27" t="s">
        <v>714</v>
      </c>
      <c r="EB13" s="27" t="s">
        <v>714</v>
      </c>
      <c r="EC13" s="27" t="s">
        <v>714</v>
      </c>
      <c r="ED13" s="27" t="s">
        <v>714</v>
      </c>
      <c r="EE13" s="27" t="s">
        <v>714</v>
      </c>
      <c r="EF13" s="27" t="s">
        <v>714</v>
      </c>
      <c r="EG13" s="27" t="s">
        <v>714</v>
      </c>
      <c r="EH13" s="27" t="s">
        <v>714</v>
      </c>
      <c r="EI13" s="27" t="s">
        <v>714</v>
      </c>
      <c r="EJ13" s="27" t="s">
        <v>714</v>
      </c>
      <c r="EK13" s="27" t="s">
        <v>714</v>
      </c>
      <c r="EL13" s="27" t="s">
        <v>714</v>
      </c>
      <c r="EM13" s="27" t="s">
        <v>714</v>
      </c>
      <c r="EN13" s="27" t="s">
        <v>714</v>
      </c>
      <c r="EO13" s="27" t="s">
        <v>714</v>
      </c>
      <c r="EP13" s="27" t="s">
        <v>714</v>
      </c>
      <c r="EQ13" s="27" t="s">
        <v>714</v>
      </c>
      <c r="ER13" s="27" t="s">
        <v>714</v>
      </c>
      <c r="ES13" s="27" t="s">
        <v>714</v>
      </c>
      <c r="ET13" s="27" t="s">
        <v>714</v>
      </c>
      <c r="EU13" s="27" t="s">
        <v>714</v>
      </c>
      <c r="EV13" s="27" t="s">
        <v>714</v>
      </c>
      <c r="EW13" s="27" t="s">
        <v>714</v>
      </c>
      <c r="EX13" s="27" t="s">
        <v>714</v>
      </c>
      <c r="EY13" s="27" t="s">
        <v>714</v>
      </c>
      <c r="EZ13" s="27" t="s">
        <v>714</v>
      </c>
      <c r="FA13" s="27" t="s">
        <v>714</v>
      </c>
      <c r="FB13" s="27" t="s">
        <v>714</v>
      </c>
      <c r="FC13" s="27" t="s">
        <v>714</v>
      </c>
      <c r="FD13" s="27" t="s">
        <v>714</v>
      </c>
      <c r="FE13" s="27" t="s">
        <v>714</v>
      </c>
      <c r="FF13" s="27" t="s">
        <v>714</v>
      </c>
      <c r="FG13" s="27" t="s">
        <v>714</v>
      </c>
      <c r="FH13" s="27" t="s">
        <v>714</v>
      </c>
      <c r="FI13" s="27" t="s">
        <v>714</v>
      </c>
      <c r="FJ13" s="27" t="s">
        <v>714</v>
      </c>
      <c r="FK13" s="27" t="s">
        <v>714</v>
      </c>
      <c r="FL13" s="27" t="s">
        <v>714</v>
      </c>
      <c r="FM13" s="27" t="s">
        <v>714</v>
      </c>
      <c r="FN13" s="27" t="s">
        <v>714</v>
      </c>
      <c r="FO13" s="27" t="s">
        <v>714</v>
      </c>
      <c r="FP13" s="27" t="s">
        <v>714</v>
      </c>
      <c r="FQ13" s="27" t="s">
        <v>714</v>
      </c>
      <c r="FR13" s="27" t="s">
        <v>714</v>
      </c>
      <c r="FS13" s="27" t="s">
        <v>714</v>
      </c>
      <c r="FT13" s="27" t="s">
        <v>714</v>
      </c>
    </row>
    <row r="14" spans="1:179" s="76" customFormat="1" x14ac:dyDescent="0.15">
      <c r="A14" s="136">
        <v>72010</v>
      </c>
      <c r="B14" s="154" t="s">
        <v>706</v>
      </c>
      <c r="C14" s="75">
        <v>102.06106653814533</v>
      </c>
      <c r="D14" s="55">
        <v>1540.1298443568735</v>
      </c>
      <c r="E14" s="75">
        <v>411.07929577864087</v>
      </c>
      <c r="F14" s="107">
        <v>324984</v>
      </c>
      <c r="G14" s="75">
        <v>274.60974832749287</v>
      </c>
      <c r="H14" s="111">
        <v>89.200382287352667</v>
      </c>
      <c r="I14" s="111">
        <v>153.23351385791653</v>
      </c>
      <c r="J14" s="83">
        <v>38.700000000000003</v>
      </c>
      <c r="K14" s="110">
        <v>0.73</v>
      </c>
      <c r="L14" s="75">
        <v>155.96446345853639</v>
      </c>
      <c r="M14" s="75">
        <v>14.301261547827304</v>
      </c>
      <c r="N14" s="106">
        <v>80.214065923821636</v>
      </c>
      <c r="O14" s="106">
        <v>22.040920390082221</v>
      </c>
      <c r="P14" s="105">
        <v>12.835249042145595</v>
      </c>
      <c r="Q14" s="105">
        <v>0</v>
      </c>
      <c r="R14" s="105">
        <v>3.2210834553440701</v>
      </c>
      <c r="S14" s="107" t="s">
        <v>9</v>
      </c>
      <c r="T14" s="83">
        <v>53.968253968253968</v>
      </c>
      <c r="U14" s="82">
        <v>66</v>
      </c>
      <c r="V14" s="82">
        <v>223</v>
      </c>
      <c r="W14" s="75">
        <v>18.432346961825164</v>
      </c>
      <c r="X14" s="79">
        <v>58.302290560355075</v>
      </c>
      <c r="Y14" s="75">
        <v>85.714285714285708</v>
      </c>
      <c r="Z14" s="75">
        <v>95.238095238095227</v>
      </c>
      <c r="AA14" s="75">
        <v>5.3554796647004039</v>
      </c>
      <c r="AB14" s="106">
        <v>36.724131369638847</v>
      </c>
      <c r="AC14" s="106">
        <v>10.313201659245728</v>
      </c>
      <c r="AD14" s="106">
        <v>4.26228260455912</v>
      </c>
      <c r="AE14" s="106">
        <v>97.039159503342887</v>
      </c>
      <c r="AF14" s="83">
        <v>98.3</v>
      </c>
      <c r="AG14" s="83">
        <v>97</v>
      </c>
      <c r="AH14" s="109">
        <v>160</v>
      </c>
      <c r="AI14" s="83">
        <v>68.2</v>
      </c>
      <c r="AJ14" s="84">
        <v>2.522268350586826E-2</v>
      </c>
      <c r="AK14" s="84">
        <v>0.23961549330574847</v>
      </c>
      <c r="AL14" s="75">
        <v>0.53865562895132257</v>
      </c>
      <c r="AM14" s="108">
        <v>96871.92599335975</v>
      </c>
      <c r="AN14" s="107">
        <v>147180.6930276088</v>
      </c>
      <c r="AO14" s="107">
        <v>257767.30993071594</v>
      </c>
      <c r="AP14" s="75">
        <v>16.588991056808162</v>
      </c>
      <c r="AQ14" s="75">
        <v>4.093714573623882</v>
      </c>
      <c r="AR14" s="75">
        <v>10</v>
      </c>
      <c r="AS14" s="75">
        <v>7.5659853145465368</v>
      </c>
      <c r="AT14" s="75">
        <v>311.85325886655517</v>
      </c>
      <c r="AU14" s="75">
        <v>4.2525444390893883</v>
      </c>
      <c r="AV14" s="75">
        <v>2.4097751821506534</v>
      </c>
      <c r="AW14" s="82">
        <v>15227.375</v>
      </c>
      <c r="AX14" s="82">
        <v>2436.38</v>
      </c>
      <c r="AY14" s="75">
        <v>3.2835600357908046</v>
      </c>
      <c r="AZ14" s="106">
        <v>434.66666666666669</v>
      </c>
      <c r="BA14" s="75">
        <v>3.844328523233068</v>
      </c>
      <c r="BB14" s="75">
        <v>29.802002483700715</v>
      </c>
      <c r="BC14" s="75">
        <v>326.16909534204632</v>
      </c>
      <c r="BD14" s="75">
        <v>3.3382438408981372</v>
      </c>
      <c r="BE14" s="106">
        <v>7.7615647314498604E-2</v>
      </c>
      <c r="BF14" s="75">
        <v>5.1226327227569071</v>
      </c>
      <c r="BG14" s="75">
        <v>47.419219471254721</v>
      </c>
      <c r="BH14" s="75">
        <v>61.428571428571431</v>
      </c>
      <c r="BI14" s="88">
        <v>76.991150442477874</v>
      </c>
      <c r="BJ14" s="106">
        <v>1.678556441460344</v>
      </c>
      <c r="BK14" s="55">
        <v>0.84859981031298359</v>
      </c>
      <c r="BL14" s="83">
        <v>127.2</v>
      </c>
      <c r="BM14" s="83">
        <v>114.4</v>
      </c>
      <c r="BN14" s="75">
        <v>0.948435082114511</v>
      </c>
      <c r="BO14" s="75">
        <v>24.324324324324326</v>
      </c>
      <c r="BP14" s="82">
        <v>10</v>
      </c>
      <c r="BQ14" s="75">
        <v>2.6224024041051228</v>
      </c>
      <c r="BR14" s="75">
        <v>19.958608567459532</v>
      </c>
      <c r="BS14" s="75">
        <v>10.719955773537833</v>
      </c>
      <c r="BT14" s="75">
        <v>179.78694752360161</v>
      </c>
      <c r="BU14" s="75" t="s">
        <v>9</v>
      </c>
      <c r="BV14" s="106">
        <v>35520.192498511613</v>
      </c>
      <c r="BW14" s="106">
        <v>14.054659371190429</v>
      </c>
      <c r="BX14" s="75">
        <v>1.7718935162872451</v>
      </c>
      <c r="BY14" s="84">
        <v>5.7281773594534062E-2</v>
      </c>
      <c r="BZ14" s="75">
        <v>1.0631361097723471</v>
      </c>
      <c r="CA14" s="84">
        <v>0.22516514047571798</v>
      </c>
      <c r="CB14" s="75">
        <v>0.35437870325744908</v>
      </c>
      <c r="CC14" s="84">
        <v>0.13386301136846879</v>
      </c>
      <c r="CD14" s="75">
        <v>0.70875740651489816</v>
      </c>
      <c r="CE14" s="75">
        <v>10.904232699231708</v>
      </c>
      <c r="CF14" s="83" t="s">
        <v>9</v>
      </c>
      <c r="CG14" s="105">
        <v>3.90625</v>
      </c>
      <c r="CH14" s="105">
        <v>31.809487846723417</v>
      </c>
      <c r="CI14" s="105">
        <v>4.4386422976501301</v>
      </c>
      <c r="CJ14" s="75">
        <v>373.61437927026338</v>
      </c>
      <c r="CK14" s="56">
        <v>317.07680095256995</v>
      </c>
      <c r="CL14" s="75">
        <v>9.6999999999999993</v>
      </c>
      <c r="CM14" s="75">
        <v>1138.9925702805785</v>
      </c>
      <c r="CN14" s="88">
        <v>95.7</v>
      </c>
      <c r="CO14" s="88" t="s">
        <v>721</v>
      </c>
      <c r="CP14" s="83">
        <v>97.6</v>
      </c>
      <c r="CQ14" s="83">
        <v>89.5</v>
      </c>
      <c r="CR14" s="75">
        <v>65.400000000000006</v>
      </c>
      <c r="CS14" s="87">
        <v>28.2</v>
      </c>
      <c r="CT14" s="75">
        <v>5.280785427560561</v>
      </c>
      <c r="CU14" s="75">
        <v>1.7167630057803469</v>
      </c>
      <c r="CV14" s="87">
        <v>1.6417800178954021</v>
      </c>
      <c r="CW14" s="75">
        <v>59.615352426225662</v>
      </c>
      <c r="CX14" s="86">
        <v>46.292490006520566</v>
      </c>
      <c r="CY14" s="75">
        <v>1.24</v>
      </c>
      <c r="CZ14" s="75">
        <v>32.5</v>
      </c>
      <c r="DA14" s="75">
        <v>59.055111743600001</v>
      </c>
      <c r="DB14" s="75">
        <v>3.8603721401481437</v>
      </c>
      <c r="DC14" s="75">
        <v>1.5851288520965043</v>
      </c>
      <c r="DD14" s="75">
        <v>1.1985548436481162</v>
      </c>
      <c r="DE14" s="75">
        <v>2.1120970714143965</v>
      </c>
      <c r="DF14" s="75">
        <v>7.1017492132792785</v>
      </c>
      <c r="DG14" s="78">
        <v>929.14929577464784</v>
      </c>
      <c r="DH14" s="78">
        <v>1750.5934065934066</v>
      </c>
      <c r="DI14" s="75">
        <v>44.349406770050749</v>
      </c>
      <c r="DJ14" s="75">
        <v>22.2951372154339</v>
      </c>
      <c r="DK14" s="75">
        <v>28.281768921517212</v>
      </c>
      <c r="DL14" s="75">
        <v>65.654362416107375</v>
      </c>
      <c r="DM14" s="85">
        <v>512</v>
      </c>
      <c r="DN14" s="85">
        <v>191</v>
      </c>
      <c r="DO14" s="75">
        <v>23.222688033339949</v>
      </c>
      <c r="DP14" s="75" t="s">
        <v>9</v>
      </c>
      <c r="DQ14" s="75">
        <v>100</v>
      </c>
      <c r="DR14" s="75">
        <v>99.982566248256617</v>
      </c>
      <c r="DS14" s="75">
        <v>4799.9750062484381</v>
      </c>
      <c r="DT14" s="81">
        <v>5.2115354556348663</v>
      </c>
      <c r="DU14" s="81">
        <v>11.27</v>
      </c>
      <c r="DV14" s="75" t="s">
        <v>9</v>
      </c>
      <c r="DW14" s="84">
        <v>5.1838371077416116E-2</v>
      </c>
      <c r="DX14" s="75">
        <v>52.205882352941181</v>
      </c>
      <c r="DY14" s="83">
        <v>372.30672185524338</v>
      </c>
      <c r="DZ14" s="75">
        <v>1.432756794917049</v>
      </c>
      <c r="EA14" s="75">
        <v>1197.2174766760559</v>
      </c>
      <c r="EB14" s="82">
        <v>13200</v>
      </c>
      <c r="EC14" s="81">
        <v>2.658626712864065</v>
      </c>
      <c r="ED14" s="81">
        <v>55.348045986350336</v>
      </c>
      <c r="EE14" s="75">
        <v>73.004922272776511</v>
      </c>
      <c r="EF14" s="75">
        <v>8.1928420539486506</v>
      </c>
      <c r="EG14" s="75">
        <v>60.417915955533005</v>
      </c>
      <c r="EH14" s="75">
        <v>0</v>
      </c>
      <c r="EI14" s="75">
        <v>66.900000000000006</v>
      </c>
      <c r="EJ14" s="75">
        <v>60.4</v>
      </c>
      <c r="EK14" s="75">
        <v>34.299999999999997</v>
      </c>
      <c r="EL14" s="75">
        <v>57.8</v>
      </c>
      <c r="EM14" s="75">
        <v>20.7</v>
      </c>
      <c r="EN14" s="80">
        <v>77</v>
      </c>
      <c r="EO14" s="79">
        <v>-1.711649136733479</v>
      </c>
      <c r="EP14" s="55">
        <v>1.0318711830536931</v>
      </c>
      <c r="EQ14" s="78">
        <v>0.75</v>
      </c>
      <c r="ER14" s="75">
        <v>87.5</v>
      </c>
      <c r="ES14" s="75">
        <v>1.7</v>
      </c>
      <c r="ET14" s="75">
        <v>7</v>
      </c>
      <c r="EU14" s="75">
        <v>289.65187962464205</v>
      </c>
      <c r="EV14" s="77">
        <v>27.45029797644586</v>
      </c>
      <c r="EW14" s="75">
        <v>24.273206825447307</v>
      </c>
      <c r="EX14" s="75" t="s">
        <v>9</v>
      </c>
      <c r="EY14" s="75" t="s">
        <v>9</v>
      </c>
      <c r="EZ14" s="75">
        <v>15.3</v>
      </c>
      <c r="FA14" s="75">
        <v>7.2895699260057274</v>
      </c>
      <c r="FB14" s="75">
        <v>30</v>
      </c>
      <c r="FC14" s="75">
        <v>14.264241695475723</v>
      </c>
      <c r="FD14" s="75">
        <v>69.661995053586139</v>
      </c>
      <c r="FE14" s="75">
        <v>80.175934652843225</v>
      </c>
      <c r="FF14" s="75">
        <v>74.545954870665938</v>
      </c>
      <c r="FG14" s="75">
        <v>74.874070520508525</v>
      </c>
      <c r="FH14" s="75">
        <v>77.971249240736995</v>
      </c>
      <c r="FI14" s="75">
        <v>83.535791757049893</v>
      </c>
      <c r="FJ14" s="75">
        <v>81.796927187708746</v>
      </c>
      <c r="FK14" s="75">
        <v>72.94393020534099</v>
      </c>
      <c r="FL14" s="75">
        <v>50.541015444372519</v>
      </c>
      <c r="FM14" s="75">
        <v>32.135853093243</v>
      </c>
      <c r="FN14" s="75">
        <v>18.553255713669685</v>
      </c>
      <c r="FO14" s="75">
        <v>11.60548757879125</v>
      </c>
      <c r="FP14" s="75">
        <v>6.3336425069564068</v>
      </c>
      <c r="FQ14" s="75">
        <v>2.7149321266968327</v>
      </c>
      <c r="FR14" s="75">
        <v>1.43</v>
      </c>
      <c r="FS14" s="75">
        <v>6.0279817424092075</v>
      </c>
      <c r="FT14" s="75">
        <v>2.3779549587354873</v>
      </c>
    </row>
    <row r="15" spans="1:179" s="89" customFormat="1" ht="11.25" x14ac:dyDescent="0.15">
      <c r="A15" s="136">
        <v>72036</v>
      </c>
      <c r="B15" s="154" t="s">
        <v>440</v>
      </c>
      <c r="C15" s="75">
        <v>81.573072299501973</v>
      </c>
      <c r="D15" s="55">
        <v>1787.5542798263048</v>
      </c>
      <c r="E15" s="75">
        <v>256.37251294129192</v>
      </c>
      <c r="F15" s="107">
        <v>324373</v>
      </c>
      <c r="G15" s="75">
        <v>277.76096822995459</v>
      </c>
      <c r="H15" s="111">
        <v>95.612708018154322</v>
      </c>
      <c r="I15" s="111">
        <v>150.07564296520422</v>
      </c>
      <c r="J15" s="83">
        <v>36.799999999999997</v>
      </c>
      <c r="K15" s="110">
        <v>0.67</v>
      </c>
      <c r="L15" s="75">
        <v>123.96274695064608</v>
      </c>
      <c r="M15" s="75">
        <v>27.612377765052397</v>
      </c>
      <c r="N15" s="106">
        <v>81.815722146328696</v>
      </c>
      <c r="O15" s="106">
        <v>20.97072735997806</v>
      </c>
      <c r="P15" s="105">
        <v>19.311002503278104</v>
      </c>
      <c r="Q15" s="105">
        <v>0.45662100456621002</v>
      </c>
      <c r="R15" s="105">
        <v>2.889784946236559</v>
      </c>
      <c r="S15" s="107">
        <v>12949</v>
      </c>
      <c r="T15" s="83">
        <v>40.983606557377051</v>
      </c>
      <c r="U15" s="82">
        <v>34</v>
      </c>
      <c r="V15" s="82">
        <v>64</v>
      </c>
      <c r="W15" s="75">
        <v>16.042496679946879</v>
      </c>
      <c r="X15" s="79">
        <v>55.427785763389792</v>
      </c>
      <c r="Y15" s="75">
        <v>70.491803278688522</v>
      </c>
      <c r="Z15" s="75">
        <v>77.049180327868854</v>
      </c>
      <c r="AA15" s="75">
        <v>3.082502266545784</v>
      </c>
      <c r="AB15" s="106">
        <v>9.7874805622465466</v>
      </c>
      <c r="AC15" s="106">
        <v>2.2867945238893803</v>
      </c>
      <c r="AD15" s="106">
        <v>1.3720767143336281</v>
      </c>
      <c r="AE15" s="106">
        <v>86.513523527232309</v>
      </c>
      <c r="AF15" s="83">
        <v>97.8</v>
      </c>
      <c r="AG15" s="83">
        <v>95.5</v>
      </c>
      <c r="AH15" s="109">
        <v>88</v>
      </c>
      <c r="AI15" s="83">
        <v>39.799999999999997</v>
      </c>
      <c r="AJ15" s="84">
        <v>2.4932169539550696E-2</v>
      </c>
      <c r="AK15" s="84">
        <v>0.22438952585595628</v>
      </c>
      <c r="AL15" s="75">
        <v>0.31586565589656784</v>
      </c>
      <c r="AM15" s="108">
        <v>94251.519503546093</v>
      </c>
      <c r="AN15" s="107">
        <v>157733.80502017032</v>
      </c>
      <c r="AO15" s="107">
        <v>260766.19194704908</v>
      </c>
      <c r="AP15" s="75">
        <v>15.377916018662519</v>
      </c>
      <c r="AQ15" s="75">
        <v>10.090202177293934</v>
      </c>
      <c r="AR15" s="75">
        <v>9.77</v>
      </c>
      <c r="AS15" s="75">
        <v>7.8445082309069951</v>
      </c>
      <c r="AT15" s="75">
        <v>345.9188930595422</v>
      </c>
      <c r="AU15" s="75">
        <v>2.7599911680282623</v>
      </c>
      <c r="AV15" s="75">
        <v>2.8826574421628517</v>
      </c>
      <c r="AW15" s="82">
        <v>7731.166666666667</v>
      </c>
      <c r="AX15" s="82">
        <v>1988.0142857142857</v>
      </c>
      <c r="AY15" s="75">
        <v>2.1557764028714943</v>
      </c>
      <c r="AZ15" s="106">
        <v>425.25</v>
      </c>
      <c r="BA15" s="75">
        <v>3.7903756041314001</v>
      </c>
      <c r="BB15" s="75">
        <v>18.286793593230584</v>
      </c>
      <c r="BC15" s="75">
        <v>273.61755109050318</v>
      </c>
      <c r="BD15" s="75">
        <v>3.7004244253085057</v>
      </c>
      <c r="BE15" s="106">
        <v>0.36264732547597461</v>
      </c>
      <c r="BF15" s="75">
        <v>4.4726503475370203</v>
      </c>
      <c r="BG15" s="75">
        <v>27.998236331569665</v>
      </c>
      <c r="BH15" s="75">
        <v>95.50561797752809</v>
      </c>
      <c r="BI15" s="88">
        <v>97.737556561085967</v>
      </c>
      <c r="BJ15" s="106">
        <v>1.8738977072310405</v>
      </c>
      <c r="BK15" s="55">
        <v>0.23421946363742829</v>
      </c>
      <c r="BL15" s="83">
        <v>123.7</v>
      </c>
      <c r="BM15" s="83">
        <v>115.4</v>
      </c>
      <c r="BN15" s="75">
        <v>1.093024163641332</v>
      </c>
      <c r="BO15" s="75">
        <v>32.967032967032964</v>
      </c>
      <c r="BP15" s="82">
        <v>8</v>
      </c>
      <c r="BQ15" s="75">
        <v>1.6406614165501336</v>
      </c>
      <c r="BR15" s="75">
        <v>18.942739383233974</v>
      </c>
      <c r="BS15" s="75" t="s">
        <v>9</v>
      </c>
      <c r="BT15" s="75">
        <v>1386.6103628468388</v>
      </c>
      <c r="BU15" s="75">
        <v>34.144770736733641</v>
      </c>
      <c r="BV15" s="106">
        <v>670.67785383086778</v>
      </c>
      <c r="BW15" s="106">
        <v>560.2782071097372</v>
      </c>
      <c r="BX15" s="75">
        <v>1.8399941120188414</v>
      </c>
      <c r="BY15" s="84">
        <v>8.2805868354554599E-2</v>
      </c>
      <c r="BZ15" s="75">
        <v>0.91999705600942072</v>
      </c>
      <c r="CA15" s="84">
        <v>0.16568226981673659</v>
      </c>
      <c r="CB15" s="75">
        <v>0.61333137067294718</v>
      </c>
      <c r="CC15" s="84">
        <v>0.11039964672113049</v>
      </c>
      <c r="CD15" s="75">
        <v>0.61333137067294718</v>
      </c>
      <c r="CE15" s="75">
        <v>7.5041093201835087</v>
      </c>
      <c r="CF15" s="83" t="s">
        <v>9</v>
      </c>
      <c r="CG15" s="105">
        <v>3.7527593818984544</v>
      </c>
      <c r="CH15" s="105">
        <v>27.069365698723061</v>
      </c>
      <c r="CI15" s="105">
        <v>4.800540906017579</v>
      </c>
      <c r="CJ15" s="75">
        <v>373.7764039155075</v>
      </c>
      <c r="CK15" s="56">
        <v>333.84853168469863</v>
      </c>
      <c r="CL15" s="75">
        <v>10.3</v>
      </c>
      <c r="CM15" s="75">
        <v>1098.526895672838</v>
      </c>
      <c r="CN15" s="88">
        <v>85.7</v>
      </c>
      <c r="CO15" s="88" t="s">
        <v>721</v>
      </c>
      <c r="CP15" s="83">
        <v>95.9</v>
      </c>
      <c r="CQ15" s="83">
        <v>92.1</v>
      </c>
      <c r="CR15" s="75">
        <v>72.900000000000006</v>
      </c>
      <c r="CS15" s="87">
        <v>35.799999999999997</v>
      </c>
      <c r="CT15" s="75">
        <v>4.4200602180208532</v>
      </c>
      <c r="CU15" s="75">
        <v>1.7616822429906542</v>
      </c>
      <c r="CV15" s="87">
        <v>0</v>
      </c>
      <c r="CW15" s="75">
        <v>56.251099384344769</v>
      </c>
      <c r="CX15" s="86">
        <v>49.876107063124067</v>
      </c>
      <c r="CY15" s="75">
        <v>1.53</v>
      </c>
      <c r="CZ15" s="75">
        <v>32.6</v>
      </c>
      <c r="DA15" s="75">
        <v>61.668309790257162</v>
      </c>
      <c r="DB15" s="75">
        <v>4.7777113359286334</v>
      </c>
      <c r="DC15" s="75">
        <v>2.6103168469860898</v>
      </c>
      <c r="DD15" s="75">
        <v>1.2308732612055642</v>
      </c>
      <c r="DE15" s="75">
        <v>3.109590049311842</v>
      </c>
      <c r="DF15" s="75">
        <v>6.2590466377174252</v>
      </c>
      <c r="DG15" s="78">
        <v>1528.0193236714977</v>
      </c>
      <c r="DH15" s="78">
        <v>2010.5435294117647</v>
      </c>
      <c r="DI15" s="75" t="s">
        <v>9</v>
      </c>
      <c r="DJ15" s="75" t="s">
        <v>9</v>
      </c>
      <c r="DK15" s="75">
        <v>51.673223350253807</v>
      </c>
      <c r="DL15" s="75">
        <v>71.216810555465059</v>
      </c>
      <c r="DM15" s="85">
        <v>584</v>
      </c>
      <c r="DN15" s="85">
        <v>285</v>
      </c>
      <c r="DO15" s="75">
        <v>13.808088614116436</v>
      </c>
      <c r="DP15" s="75">
        <v>17.670076789087609</v>
      </c>
      <c r="DQ15" s="75">
        <v>92</v>
      </c>
      <c r="DR15" s="75">
        <v>97.433958187023933</v>
      </c>
      <c r="DS15" s="75">
        <v>5030.6468494871251</v>
      </c>
      <c r="DT15" s="81">
        <v>6.3087691494981515</v>
      </c>
      <c r="DU15" s="81">
        <v>10.7</v>
      </c>
      <c r="DV15" s="75">
        <v>100</v>
      </c>
      <c r="DW15" s="84">
        <v>4.5626997737899473E-2</v>
      </c>
      <c r="DX15" s="75">
        <v>22.297297297297298</v>
      </c>
      <c r="DY15" s="83">
        <v>455.60094207698535</v>
      </c>
      <c r="DZ15" s="75">
        <v>1.4928248575391094</v>
      </c>
      <c r="EA15" s="75">
        <v>635.59613960833497</v>
      </c>
      <c r="EB15" s="82">
        <v>267</v>
      </c>
      <c r="EC15" s="81">
        <v>3.4148832540940304</v>
      </c>
      <c r="ED15" s="81">
        <v>65.499265482572596</v>
      </c>
      <c r="EE15" s="75">
        <v>81.742816480706111</v>
      </c>
      <c r="EF15" s="75">
        <v>13.455228067279046</v>
      </c>
      <c r="EG15" s="75">
        <v>68.566248529988243</v>
      </c>
      <c r="EH15" s="75">
        <v>0</v>
      </c>
      <c r="EI15" s="75">
        <v>69.599999999999994</v>
      </c>
      <c r="EJ15" s="75">
        <v>59.1</v>
      </c>
      <c r="EK15" s="75">
        <v>28.8</v>
      </c>
      <c r="EL15" s="75">
        <v>66.8</v>
      </c>
      <c r="EM15" s="75">
        <v>21.7</v>
      </c>
      <c r="EN15" s="80">
        <v>63.1</v>
      </c>
      <c r="EO15" s="79">
        <v>0.67159785088687718</v>
      </c>
      <c r="EP15" s="55">
        <v>1.0507327601626502</v>
      </c>
      <c r="EQ15" s="78">
        <v>0.79</v>
      </c>
      <c r="ER15" s="75">
        <v>90.6</v>
      </c>
      <c r="ES15" s="75">
        <v>5.0999999999999996</v>
      </c>
      <c r="ET15" s="75">
        <v>5.9</v>
      </c>
      <c r="EU15" s="75">
        <v>259.190166458134</v>
      </c>
      <c r="EV15" s="77">
        <v>41.029908456899051</v>
      </c>
      <c r="EW15" s="75">
        <v>29.342628190200408</v>
      </c>
      <c r="EX15" s="75" t="s">
        <v>9</v>
      </c>
      <c r="EY15" s="75" t="s">
        <v>9</v>
      </c>
      <c r="EZ15" s="75" t="s">
        <v>9</v>
      </c>
      <c r="FA15" s="75">
        <v>6.3571796570250978</v>
      </c>
      <c r="FB15" s="75">
        <v>29.3</v>
      </c>
      <c r="FC15" s="75">
        <v>13.139695712309821</v>
      </c>
      <c r="FD15" s="75">
        <v>74.269989298272435</v>
      </c>
      <c r="FE15" s="75">
        <v>80.269413629160056</v>
      </c>
      <c r="FF15" s="75">
        <v>74.37221309551748</v>
      </c>
      <c r="FG15" s="75">
        <v>75.514320290439699</v>
      </c>
      <c r="FH15" s="75">
        <v>77.823293920491579</v>
      </c>
      <c r="FI15" s="75">
        <v>78.25519526151993</v>
      </c>
      <c r="FJ15" s="75">
        <v>77.390877881314367</v>
      </c>
      <c r="FK15" s="75">
        <v>70.937295579852361</v>
      </c>
      <c r="FL15" s="75">
        <v>51.201098146877143</v>
      </c>
      <c r="FM15" s="75">
        <v>34.061326111644973</v>
      </c>
      <c r="FN15" s="75">
        <v>20.257271989801833</v>
      </c>
      <c r="FO15" s="75">
        <v>12.525720164609053</v>
      </c>
      <c r="FP15" s="75">
        <v>6.0002784351942084</v>
      </c>
      <c r="FQ15" s="75">
        <v>2.4713467048710602</v>
      </c>
      <c r="FR15" s="75">
        <v>1.53</v>
      </c>
      <c r="FS15" s="75">
        <v>6.8631780378302789</v>
      </c>
      <c r="FT15" s="75">
        <v>0.88183421516754845</v>
      </c>
    </row>
    <row r="16" spans="1:179" s="89" customFormat="1" ht="11.25" x14ac:dyDescent="0.15">
      <c r="A16" s="136">
        <v>72044</v>
      </c>
      <c r="B16" s="154" t="s">
        <v>439</v>
      </c>
      <c r="C16" s="75">
        <v>87.816658332215297</v>
      </c>
      <c r="D16" s="55">
        <v>1483.1257851663029</v>
      </c>
      <c r="E16" s="75">
        <v>177.76774933222751</v>
      </c>
      <c r="F16" s="107">
        <v>361619</v>
      </c>
      <c r="G16" s="75">
        <v>261.81292189006751</v>
      </c>
      <c r="H16" s="111">
        <v>113.30761812921889</v>
      </c>
      <c r="I16" s="111">
        <v>177.43490838958533</v>
      </c>
      <c r="J16" s="83">
        <v>32.299999999999997</v>
      </c>
      <c r="K16" s="110">
        <v>-0.73</v>
      </c>
      <c r="L16" s="75">
        <v>59.354051279376833</v>
      </c>
      <c r="M16" s="75">
        <v>11.576405749972347</v>
      </c>
      <c r="N16" s="106">
        <v>79.329649351616141</v>
      </c>
      <c r="O16" s="106">
        <v>22.412126761279822</v>
      </c>
      <c r="P16" s="105">
        <v>19.697584149238168</v>
      </c>
      <c r="Q16" s="105">
        <v>0.38022813688212925</v>
      </c>
      <c r="R16" s="105">
        <v>2.4468770122343853</v>
      </c>
      <c r="S16" s="107">
        <v>18941</v>
      </c>
      <c r="T16" s="83">
        <v>82.089552238805979</v>
      </c>
      <c r="U16" s="82">
        <v>184</v>
      </c>
      <c r="V16" s="82">
        <v>25</v>
      </c>
      <c r="W16" s="75">
        <v>14.923266890104076</v>
      </c>
      <c r="X16" s="79">
        <v>68.377697596841173</v>
      </c>
      <c r="Y16" s="75">
        <v>67.164179104477611</v>
      </c>
      <c r="Z16" s="75">
        <v>49.253731343283583</v>
      </c>
      <c r="AA16" s="75">
        <v>3.5433768381267345</v>
      </c>
      <c r="AB16" s="106">
        <v>15.290916159129196</v>
      </c>
      <c r="AC16" s="106">
        <v>9.0060904496566021</v>
      </c>
      <c r="AD16" s="106">
        <v>1.9113645198911495</v>
      </c>
      <c r="AE16" s="106">
        <v>98.987230295024219</v>
      </c>
      <c r="AF16" s="83">
        <v>96.7</v>
      </c>
      <c r="AG16" s="83">
        <v>95.6</v>
      </c>
      <c r="AH16" s="109">
        <v>40</v>
      </c>
      <c r="AI16" s="83">
        <v>68.7</v>
      </c>
      <c r="AJ16" s="84">
        <v>4.2057786557574375E-2</v>
      </c>
      <c r="AK16" s="84">
        <v>7.3601126475755146E-2</v>
      </c>
      <c r="AL16" s="75">
        <v>0.46652599738989381</v>
      </c>
      <c r="AM16" s="108">
        <v>84380.758566394245</v>
      </c>
      <c r="AN16" s="107">
        <v>143548.9704821253</v>
      </c>
      <c r="AO16" s="107">
        <v>253657.61011549184</v>
      </c>
      <c r="AP16" s="75">
        <v>16.329753632343653</v>
      </c>
      <c r="AQ16" s="75">
        <v>7.0330595914929459</v>
      </c>
      <c r="AR16" s="75">
        <v>12.21</v>
      </c>
      <c r="AS16" s="75">
        <v>6.5588066691873301</v>
      </c>
      <c r="AT16" s="75">
        <v>404.62745002378369</v>
      </c>
      <c r="AU16" s="75">
        <v>4.5737842881362134</v>
      </c>
      <c r="AV16" s="75">
        <v>2.6832867823732451</v>
      </c>
      <c r="AW16" s="82">
        <v>11136.692307692309</v>
      </c>
      <c r="AX16" s="82">
        <v>1832.620253164557</v>
      </c>
      <c r="AY16" s="75">
        <v>2.762869792853837</v>
      </c>
      <c r="AZ16" s="106">
        <v>637.33333333333337</v>
      </c>
      <c r="BA16" s="75">
        <v>3.1232116503433387</v>
      </c>
      <c r="BB16" s="75">
        <v>34.581290970294688</v>
      </c>
      <c r="BC16" s="75">
        <v>235.87798363195063</v>
      </c>
      <c r="BD16" s="75">
        <v>4.6828324531339574</v>
      </c>
      <c r="BE16" s="106">
        <v>0</v>
      </c>
      <c r="BF16" s="75">
        <v>2.8937577511368335</v>
      </c>
      <c r="BG16" s="75">
        <v>26.761332605133806</v>
      </c>
      <c r="BH16" s="75">
        <v>99.056603773584911</v>
      </c>
      <c r="BI16" s="88">
        <v>100</v>
      </c>
      <c r="BJ16" s="106">
        <v>2.4030584380120152</v>
      </c>
      <c r="BK16" s="55">
        <v>0.22999080036798528</v>
      </c>
      <c r="BL16" s="83">
        <v>134.19999999999999</v>
      </c>
      <c r="BM16" s="83">
        <v>111.1</v>
      </c>
      <c r="BN16" s="75">
        <v>0.651640601042625</v>
      </c>
      <c r="BO16" s="75">
        <v>14.159292035398231</v>
      </c>
      <c r="BP16" s="82">
        <v>14</v>
      </c>
      <c r="BQ16" s="75">
        <v>0.54580492505092149</v>
      </c>
      <c r="BR16" s="75">
        <v>5.1683762455939206</v>
      </c>
      <c r="BS16" s="75" t="s">
        <v>9</v>
      </c>
      <c r="BT16" s="75">
        <v>1982.573881862201</v>
      </c>
      <c r="BU16" s="75">
        <v>14.355889204649404</v>
      </c>
      <c r="BV16" s="106">
        <v>1677.5512568759223</v>
      </c>
      <c r="BW16" s="106">
        <v>839.50590932930038</v>
      </c>
      <c r="BX16" s="75">
        <v>2.744270572881728</v>
      </c>
      <c r="BY16" s="84">
        <v>6.8795814072619504E-2</v>
      </c>
      <c r="BZ16" s="75">
        <v>0.91475685762724279</v>
      </c>
      <c r="CA16" s="84">
        <v>0.38061508251106857</v>
      </c>
      <c r="CB16" s="75">
        <v>0.60983790508482849</v>
      </c>
      <c r="CC16" s="84">
        <v>0.12410506287428802</v>
      </c>
      <c r="CD16" s="75">
        <v>0.91475685762724279</v>
      </c>
      <c r="CE16" s="75">
        <v>11.714986156679554</v>
      </c>
      <c r="CF16" s="83">
        <v>39.200000000000003</v>
      </c>
      <c r="CG16" s="105">
        <v>4.5317220543806647</v>
      </c>
      <c r="CH16" s="105">
        <v>27.435297043038606</v>
      </c>
      <c r="CI16" s="105">
        <v>6.2682215743440235</v>
      </c>
      <c r="CJ16" s="75">
        <v>349.76527339033282</v>
      </c>
      <c r="CK16" s="56">
        <v>312.9807962043688</v>
      </c>
      <c r="CL16" s="75">
        <v>21.7</v>
      </c>
      <c r="CM16" s="75">
        <v>927.85584167070863</v>
      </c>
      <c r="CN16" s="88">
        <v>100</v>
      </c>
      <c r="CO16" s="88" t="s">
        <v>721</v>
      </c>
      <c r="CP16" s="83">
        <v>99.75</v>
      </c>
      <c r="CQ16" s="83">
        <v>86.76</v>
      </c>
      <c r="CR16" s="75">
        <v>53.7</v>
      </c>
      <c r="CS16" s="87">
        <v>46.3</v>
      </c>
      <c r="CT16" s="75">
        <v>8.5441748344004917</v>
      </c>
      <c r="CU16" s="75">
        <v>2.9118773946360155</v>
      </c>
      <c r="CV16" s="87">
        <v>15.12671211587476</v>
      </c>
      <c r="CW16" s="75">
        <v>62.371521318889748</v>
      </c>
      <c r="CX16" s="86">
        <v>44.143116759565309</v>
      </c>
      <c r="CY16" s="75">
        <v>1.67</v>
      </c>
      <c r="CZ16" s="75">
        <v>39.1</v>
      </c>
      <c r="DA16" s="75">
        <v>58.325948322299261</v>
      </c>
      <c r="DB16" s="75">
        <v>4.5754632664005239</v>
      </c>
      <c r="DC16" s="75">
        <v>1.3702844283989315</v>
      </c>
      <c r="DD16" s="75">
        <v>1.0769523960531291</v>
      </c>
      <c r="DE16" s="75">
        <v>1.7929234409493955</v>
      </c>
      <c r="DF16" s="75">
        <v>6.5130688263059673</v>
      </c>
      <c r="DG16" s="78">
        <v>1540.8077571669478</v>
      </c>
      <c r="DH16" s="78">
        <v>1517.7724252491694</v>
      </c>
      <c r="DI16" s="75">
        <v>50.210580077815315</v>
      </c>
      <c r="DJ16" s="75">
        <v>43.181993926014464</v>
      </c>
      <c r="DK16" s="75">
        <v>22.916630669546436</v>
      </c>
      <c r="DL16" s="75">
        <v>64.948783610755441</v>
      </c>
      <c r="DM16" s="85">
        <v>254</v>
      </c>
      <c r="DN16" s="85">
        <v>464</v>
      </c>
      <c r="DO16" s="75">
        <v>24.346796521484588</v>
      </c>
      <c r="DP16" s="75">
        <v>20.118552488748492</v>
      </c>
      <c r="DQ16" s="75">
        <v>100</v>
      </c>
      <c r="DR16" s="75">
        <v>98.322382217251501</v>
      </c>
      <c r="DS16" s="75">
        <v>3724.8600947051227</v>
      </c>
      <c r="DT16" s="81">
        <v>3.7710426778786061</v>
      </c>
      <c r="DU16" s="81">
        <v>14.449</v>
      </c>
      <c r="DV16" s="75">
        <v>90.172239108409329</v>
      </c>
      <c r="DW16" s="84">
        <v>3.2395750716308923E-2</v>
      </c>
      <c r="DX16" s="75">
        <v>36.30573248407643</v>
      </c>
      <c r="DY16" s="83">
        <v>421.03208967056554</v>
      </c>
      <c r="DZ16" s="75">
        <v>1.513444815129475</v>
      </c>
      <c r="EA16" s="75">
        <v>485.69829865249216</v>
      </c>
      <c r="EB16" s="82">
        <v>3250</v>
      </c>
      <c r="EC16" s="81">
        <v>2.1667132838752616</v>
      </c>
      <c r="ED16" s="81">
        <v>58.667338272795512</v>
      </c>
      <c r="EE16" s="75">
        <v>71.632981601149197</v>
      </c>
      <c r="EF16" s="75">
        <v>13.198317540543913</v>
      </c>
      <c r="EG16" s="75">
        <v>73.694476460679141</v>
      </c>
      <c r="EH16" s="75" t="s">
        <v>11</v>
      </c>
      <c r="EI16" s="75">
        <v>70</v>
      </c>
      <c r="EJ16" s="75">
        <v>49.9</v>
      </c>
      <c r="EK16" s="75">
        <v>34.1</v>
      </c>
      <c r="EL16" s="75">
        <v>57</v>
      </c>
      <c r="EM16" s="75">
        <v>16.899999999999999</v>
      </c>
      <c r="EN16" s="80">
        <v>79.260000000000005</v>
      </c>
      <c r="EO16" s="79">
        <v>-1.8173169571527887</v>
      </c>
      <c r="EP16" s="55">
        <v>0.9832913141672639</v>
      </c>
      <c r="EQ16" s="78">
        <v>0.75</v>
      </c>
      <c r="ER16" s="75">
        <v>85</v>
      </c>
      <c r="ES16" s="75">
        <v>9.4</v>
      </c>
      <c r="ET16" s="75">
        <v>5.2</v>
      </c>
      <c r="EU16" s="75">
        <v>380.30783702691826</v>
      </c>
      <c r="EV16" s="77">
        <v>55.21160643624885</v>
      </c>
      <c r="EW16" s="75">
        <v>38.453273208590019</v>
      </c>
      <c r="EX16" s="75" t="s">
        <v>9</v>
      </c>
      <c r="EY16" s="75" t="s">
        <v>9</v>
      </c>
      <c r="EZ16" s="75">
        <v>32.1</v>
      </c>
      <c r="FA16" s="75">
        <v>10.916098501018428</v>
      </c>
      <c r="FB16" s="75">
        <v>28.4</v>
      </c>
      <c r="FC16" s="75">
        <v>13.273001508295627</v>
      </c>
      <c r="FD16" s="75">
        <v>73.650739085596427</v>
      </c>
      <c r="FE16" s="75">
        <v>77.154602848333582</v>
      </c>
      <c r="FF16" s="75">
        <v>71.440961466980539</v>
      </c>
      <c r="FG16" s="75">
        <v>73.858435337945721</v>
      </c>
      <c r="FH16" s="75">
        <v>76.505071182655627</v>
      </c>
      <c r="FI16" s="75">
        <v>76.644508383768226</v>
      </c>
      <c r="FJ16" s="75">
        <v>75.32093023255814</v>
      </c>
      <c r="FK16" s="75">
        <v>67.059971611071674</v>
      </c>
      <c r="FL16" s="75">
        <v>48.703017469560614</v>
      </c>
      <c r="FM16" s="75">
        <v>31.291902071563086</v>
      </c>
      <c r="FN16" s="75">
        <v>17.426102773988177</v>
      </c>
      <c r="FO16" s="75">
        <v>9.6544916090819353</v>
      </c>
      <c r="FP16" s="75">
        <v>5.3013090987774536</v>
      </c>
      <c r="FQ16" s="75">
        <v>1.8129682730552215</v>
      </c>
      <c r="FR16" s="75">
        <v>1.5</v>
      </c>
      <c r="FS16" s="75">
        <v>6.4612326043737571</v>
      </c>
      <c r="FT16" s="75">
        <v>0.54614964500273067</v>
      </c>
    </row>
    <row r="17" spans="1:176" s="89" customFormat="1" ht="11.25" x14ac:dyDescent="0.15">
      <c r="A17" s="136">
        <v>82015</v>
      </c>
      <c r="B17" s="154" t="s">
        <v>722</v>
      </c>
      <c r="C17" s="27" t="s">
        <v>714</v>
      </c>
      <c r="D17" s="27" t="s">
        <v>714</v>
      </c>
      <c r="E17" s="27" t="s">
        <v>714</v>
      </c>
      <c r="F17" s="27" t="s">
        <v>714</v>
      </c>
      <c r="G17" s="27" t="s">
        <v>714</v>
      </c>
      <c r="H17" s="27" t="s">
        <v>714</v>
      </c>
      <c r="I17" s="27" t="s">
        <v>714</v>
      </c>
      <c r="J17" s="27" t="s">
        <v>714</v>
      </c>
      <c r="K17" s="27" t="s">
        <v>714</v>
      </c>
      <c r="L17" s="27" t="s">
        <v>714</v>
      </c>
      <c r="M17" s="27" t="s">
        <v>714</v>
      </c>
      <c r="N17" s="27" t="s">
        <v>714</v>
      </c>
      <c r="O17" s="27" t="s">
        <v>714</v>
      </c>
      <c r="P17" s="27" t="s">
        <v>714</v>
      </c>
      <c r="Q17" s="27" t="s">
        <v>714</v>
      </c>
      <c r="R17" s="27" t="s">
        <v>714</v>
      </c>
      <c r="S17" s="27" t="s">
        <v>714</v>
      </c>
      <c r="T17" s="27" t="s">
        <v>714</v>
      </c>
      <c r="U17" s="27" t="s">
        <v>714</v>
      </c>
      <c r="V17" s="27" t="s">
        <v>714</v>
      </c>
      <c r="W17" s="27" t="s">
        <v>714</v>
      </c>
      <c r="X17" s="27" t="s">
        <v>714</v>
      </c>
      <c r="Y17" s="27" t="s">
        <v>714</v>
      </c>
      <c r="Z17" s="27" t="s">
        <v>714</v>
      </c>
      <c r="AA17" s="27" t="s">
        <v>714</v>
      </c>
      <c r="AB17" s="27" t="s">
        <v>714</v>
      </c>
      <c r="AC17" s="27" t="s">
        <v>714</v>
      </c>
      <c r="AD17" s="27" t="s">
        <v>714</v>
      </c>
      <c r="AE17" s="27" t="s">
        <v>714</v>
      </c>
      <c r="AF17" s="27" t="s">
        <v>714</v>
      </c>
      <c r="AG17" s="27" t="s">
        <v>714</v>
      </c>
      <c r="AH17" s="27" t="s">
        <v>714</v>
      </c>
      <c r="AI17" s="27" t="s">
        <v>714</v>
      </c>
      <c r="AJ17" s="27" t="s">
        <v>714</v>
      </c>
      <c r="AK17" s="27" t="s">
        <v>714</v>
      </c>
      <c r="AL17" s="27" t="s">
        <v>714</v>
      </c>
      <c r="AM17" s="27" t="s">
        <v>714</v>
      </c>
      <c r="AN17" s="27" t="s">
        <v>714</v>
      </c>
      <c r="AO17" s="27" t="s">
        <v>714</v>
      </c>
      <c r="AP17" s="27" t="s">
        <v>714</v>
      </c>
      <c r="AQ17" s="27" t="s">
        <v>714</v>
      </c>
      <c r="AR17" s="27" t="s">
        <v>714</v>
      </c>
      <c r="AS17" s="27" t="s">
        <v>714</v>
      </c>
      <c r="AT17" s="27" t="s">
        <v>714</v>
      </c>
      <c r="AU17" s="27" t="s">
        <v>714</v>
      </c>
      <c r="AV17" s="27" t="s">
        <v>714</v>
      </c>
      <c r="AW17" s="27" t="s">
        <v>714</v>
      </c>
      <c r="AX17" s="27" t="s">
        <v>714</v>
      </c>
      <c r="AY17" s="27" t="s">
        <v>714</v>
      </c>
      <c r="AZ17" s="27" t="s">
        <v>714</v>
      </c>
      <c r="BA17" s="27" t="s">
        <v>714</v>
      </c>
      <c r="BB17" s="27" t="s">
        <v>714</v>
      </c>
      <c r="BC17" s="27" t="s">
        <v>714</v>
      </c>
      <c r="BD17" s="27" t="s">
        <v>714</v>
      </c>
      <c r="BE17" s="27" t="s">
        <v>714</v>
      </c>
      <c r="BF17" s="27" t="s">
        <v>714</v>
      </c>
      <c r="BG17" s="27" t="s">
        <v>714</v>
      </c>
      <c r="BH17" s="27" t="s">
        <v>714</v>
      </c>
      <c r="BI17" s="27" t="s">
        <v>714</v>
      </c>
      <c r="BJ17" s="27" t="s">
        <v>714</v>
      </c>
      <c r="BK17" s="27" t="s">
        <v>714</v>
      </c>
      <c r="BL17" s="27" t="s">
        <v>714</v>
      </c>
      <c r="BM17" s="27" t="s">
        <v>714</v>
      </c>
      <c r="BN17" s="27" t="s">
        <v>714</v>
      </c>
      <c r="BO17" s="27" t="s">
        <v>714</v>
      </c>
      <c r="BP17" s="27" t="s">
        <v>714</v>
      </c>
      <c r="BQ17" s="27" t="s">
        <v>714</v>
      </c>
      <c r="BR17" s="27" t="s">
        <v>714</v>
      </c>
      <c r="BS17" s="27" t="s">
        <v>714</v>
      </c>
      <c r="BT17" s="27" t="s">
        <v>714</v>
      </c>
      <c r="BU17" s="27" t="s">
        <v>714</v>
      </c>
      <c r="BV17" s="27" t="s">
        <v>714</v>
      </c>
      <c r="BW17" s="27" t="s">
        <v>714</v>
      </c>
      <c r="BX17" s="27" t="s">
        <v>714</v>
      </c>
      <c r="BY17" s="27" t="s">
        <v>714</v>
      </c>
      <c r="BZ17" s="27" t="s">
        <v>714</v>
      </c>
      <c r="CA17" s="27" t="s">
        <v>714</v>
      </c>
      <c r="CB17" s="27" t="s">
        <v>714</v>
      </c>
      <c r="CC17" s="27" t="s">
        <v>714</v>
      </c>
      <c r="CD17" s="27" t="s">
        <v>714</v>
      </c>
      <c r="CE17" s="27" t="s">
        <v>714</v>
      </c>
      <c r="CF17" s="27" t="s">
        <v>714</v>
      </c>
      <c r="CG17" s="27" t="s">
        <v>714</v>
      </c>
      <c r="CH17" s="27" t="s">
        <v>714</v>
      </c>
      <c r="CI17" s="27" t="s">
        <v>714</v>
      </c>
      <c r="CJ17" s="27" t="s">
        <v>714</v>
      </c>
      <c r="CK17" s="27" t="s">
        <v>714</v>
      </c>
      <c r="CL17" s="27" t="s">
        <v>714</v>
      </c>
      <c r="CM17" s="27" t="s">
        <v>714</v>
      </c>
      <c r="CN17" s="27" t="s">
        <v>714</v>
      </c>
      <c r="CO17" s="27" t="s">
        <v>714</v>
      </c>
      <c r="CP17" s="27" t="s">
        <v>714</v>
      </c>
      <c r="CQ17" s="27" t="s">
        <v>714</v>
      </c>
      <c r="CR17" s="27" t="s">
        <v>714</v>
      </c>
      <c r="CS17" s="27" t="s">
        <v>714</v>
      </c>
      <c r="CT17" s="27" t="s">
        <v>714</v>
      </c>
      <c r="CU17" s="27" t="s">
        <v>714</v>
      </c>
      <c r="CV17" s="27" t="s">
        <v>714</v>
      </c>
      <c r="CW17" s="27" t="s">
        <v>714</v>
      </c>
      <c r="CX17" s="27" t="s">
        <v>714</v>
      </c>
      <c r="CY17" s="27" t="s">
        <v>714</v>
      </c>
      <c r="CZ17" s="27" t="s">
        <v>714</v>
      </c>
      <c r="DA17" s="27" t="s">
        <v>714</v>
      </c>
      <c r="DB17" s="27" t="s">
        <v>714</v>
      </c>
      <c r="DC17" s="27" t="s">
        <v>714</v>
      </c>
      <c r="DD17" s="27" t="s">
        <v>714</v>
      </c>
      <c r="DE17" s="27" t="s">
        <v>714</v>
      </c>
      <c r="DF17" s="27" t="s">
        <v>714</v>
      </c>
      <c r="DG17" s="27" t="s">
        <v>714</v>
      </c>
      <c r="DH17" s="27" t="s">
        <v>714</v>
      </c>
      <c r="DI17" s="27" t="s">
        <v>714</v>
      </c>
      <c r="DJ17" s="27" t="s">
        <v>714</v>
      </c>
      <c r="DK17" s="27" t="s">
        <v>714</v>
      </c>
      <c r="DL17" s="27" t="s">
        <v>714</v>
      </c>
      <c r="DM17" s="27" t="s">
        <v>714</v>
      </c>
      <c r="DN17" s="27" t="s">
        <v>714</v>
      </c>
      <c r="DO17" s="27" t="s">
        <v>714</v>
      </c>
      <c r="DP17" s="27" t="s">
        <v>714</v>
      </c>
      <c r="DQ17" s="27" t="s">
        <v>714</v>
      </c>
      <c r="DR17" s="27" t="s">
        <v>714</v>
      </c>
      <c r="DS17" s="27" t="s">
        <v>714</v>
      </c>
      <c r="DT17" s="27" t="s">
        <v>714</v>
      </c>
      <c r="DU17" s="27" t="s">
        <v>714</v>
      </c>
      <c r="DV17" s="27" t="s">
        <v>714</v>
      </c>
      <c r="DW17" s="27" t="s">
        <v>714</v>
      </c>
      <c r="DX17" s="27" t="s">
        <v>714</v>
      </c>
      <c r="DY17" s="27" t="s">
        <v>714</v>
      </c>
      <c r="DZ17" s="27" t="s">
        <v>714</v>
      </c>
      <c r="EA17" s="27" t="s">
        <v>714</v>
      </c>
      <c r="EB17" s="27" t="s">
        <v>714</v>
      </c>
      <c r="EC17" s="27" t="s">
        <v>714</v>
      </c>
      <c r="ED17" s="27" t="s">
        <v>714</v>
      </c>
      <c r="EE17" s="27" t="s">
        <v>714</v>
      </c>
      <c r="EF17" s="27" t="s">
        <v>714</v>
      </c>
      <c r="EG17" s="27" t="s">
        <v>714</v>
      </c>
      <c r="EH17" s="27" t="s">
        <v>714</v>
      </c>
      <c r="EI17" s="27" t="s">
        <v>714</v>
      </c>
      <c r="EJ17" s="27" t="s">
        <v>714</v>
      </c>
      <c r="EK17" s="27" t="s">
        <v>714</v>
      </c>
      <c r="EL17" s="27" t="s">
        <v>714</v>
      </c>
      <c r="EM17" s="27" t="s">
        <v>714</v>
      </c>
      <c r="EN17" s="27" t="s">
        <v>714</v>
      </c>
      <c r="EO17" s="27" t="s">
        <v>714</v>
      </c>
      <c r="EP17" s="27" t="s">
        <v>714</v>
      </c>
      <c r="EQ17" s="27" t="s">
        <v>714</v>
      </c>
      <c r="ER17" s="27" t="s">
        <v>714</v>
      </c>
      <c r="ES17" s="27" t="s">
        <v>714</v>
      </c>
      <c r="ET17" s="27" t="s">
        <v>714</v>
      </c>
      <c r="EU17" s="27" t="s">
        <v>714</v>
      </c>
      <c r="EV17" s="27" t="s">
        <v>714</v>
      </c>
      <c r="EW17" s="27" t="s">
        <v>714</v>
      </c>
      <c r="EX17" s="27" t="s">
        <v>714</v>
      </c>
      <c r="EY17" s="27" t="s">
        <v>714</v>
      </c>
      <c r="EZ17" s="27" t="s">
        <v>714</v>
      </c>
      <c r="FA17" s="27" t="s">
        <v>714</v>
      </c>
      <c r="FB17" s="27" t="s">
        <v>714</v>
      </c>
      <c r="FC17" s="27" t="s">
        <v>714</v>
      </c>
      <c r="FD17" s="27" t="s">
        <v>714</v>
      </c>
      <c r="FE17" s="27" t="s">
        <v>714</v>
      </c>
      <c r="FF17" s="27" t="s">
        <v>714</v>
      </c>
      <c r="FG17" s="27" t="s">
        <v>714</v>
      </c>
      <c r="FH17" s="27" t="s">
        <v>714</v>
      </c>
      <c r="FI17" s="27" t="s">
        <v>714</v>
      </c>
      <c r="FJ17" s="27" t="s">
        <v>714</v>
      </c>
      <c r="FK17" s="27" t="s">
        <v>714</v>
      </c>
      <c r="FL17" s="27" t="s">
        <v>714</v>
      </c>
      <c r="FM17" s="27" t="s">
        <v>714</v>
      </c>
      <c r="FN17" s="27" t="s">
        <v>714</v>
      </c>
      <c r="FO17" s="27" t="s">
        <v>714</v>
      </c>
      <c r="FP17" s="27" t="s">
        <v>714</v>
      </c>
      <c r="FQ17" s="27" t="s">
        <v>714</v>
      </c>
      <c r="FR17" s="27" t="s">
        <v>714</v>
      </c>
      <c r="FS17" s="27" t="s">
        <v>714</v>
      </c>
      <c r="FT17" s="27" t="s">
        <v>714</v>
      </c>
    </row>
    <row r="18" spans="1:176" s="89" customFormat="1" ht="11.25" x14ac:dyDescent="0.15">
      <c r="A18" s="136">
        <v>92011</v>
      </c>
      <c r="B18" s="157" t="s">
        <v>8</v>
      </c>
      <c r="C18" s="91">
        <v>88.939662872674432</v>
      </c>
      <c r="D18" s="94">
        <v>1214.1030703351721</v>
      </c>
      <c r="E18" s="91">
        <v>212.57346147800851</v>
      </c>
      <c r="F18" s="114">
        <v>328276</v>
      </c>
      <c r="G18" s="91">
        <v>282.61332198340074</v>
      </c>
      <c r="H18" s="118">
        <v>104.06469461587572</v>
      </c>
      <c r="I18" s="118">
        <v>156.6290700148968</v>
      </c>
      <c r="J18" s="98">
        <v>29.5</v>
      </c>
      <c r="K18" s="117">
        <v>2.17</v>
      </c>
      <c r="L18" s="91">
        <v>149.0435200957796</v>
      </c>
      <c r="M18" s="91">
        <v>13.006878037106022</v>
      </c>
      <c r="N18" s="113">
        <v>84.204898324227656</v>
      </c>
      <c r="O18" s="113">
        <v>22.409749133183766</v>
      </c>
      <c r="P18" s="112">
        <v>16.805586843883759</v>
      </c>
      <c r="Q18" s="112">
        <v>1.0101010101010102</v>
      </c>
      <c r="R18" s="112">
        <v>3.5678391959798992</v>
      </c>
      <c r="S18" s="114">
        <v>16293</v>
      </c>
      <c r="T18" s="98">
        <v>39.694656488549619</v>
      </c>
      <c r="U18" s="97">
        <v>121</v>
      </c>
      <c r="V18" s="97">
        <v>0</v>
      </c>
      <c r="W18" s="91">
        <v>13.500119894492846</v>
      </c>
      <c r="X18" s="95">
        <v>61.844989746128277</v>
      </c>
      <c r="Y18" s="91">
        <v>90.839694656488547</v>
      </c>
      <c r="Z18" s="91">
        <v>90.07633587786259</v>
      </c>
      <c r="AA18" s="91">
        <v>5.3665342921541264</v>
      </c>
      <c r="AB18" s="113">
        <v>32.571249608518634</v>
      </c>
      <c r="AC18" s="113">
        <v>8.5429933535163727</v>
      </c>
      <c r="AD18" s="113">
        <v>3.0622542366983332</v>
      </c>
      <c r="AE18" s="113">
        <v>96.110036535568454</v>
      </c>
      <c r="AF18" s="98">
        <v>97.5</v>
      </c>
      <c r="AG18" s="98">
        <v>94.9</v>
      </c>
      <c r="AH18" s="116">
        <v>99</v>
      </c>
      <c r="AI18" s="98">
        <v>44.2</v>
      </c>
      <c r="AJ18" s="99">
        <v>4.0268972251102236E-2</v>
      </c>
      <c r="AK18" s="99">
        <v>0.20134486125551115</v>
      </c>
      <c r="AL18" s="91">
        <v>0.632545016120314</v>
      </c>
      <c r="AM18" s="115">
        <v>94221.547052061098</v>
      </c>
      <c r="AN18" s="114">
        <v>142932.14588634437</v>
      </c>
      <c r="AO18" s="114">
        <v>267467.0571010249</v>
      </c>
      <c r="AP18" s="91">
        <v>15.787440857446329</v>
      </c>
      <c r="AQ18" s="91">
        <v>3.8301844282081818</v>
      </c>
      <c r="AR18" s="91">
        <v>16.600000000000001</v>
      </c>
      <c r="AS18" s="91">
        <v>7.8033053352296902</v>
      </c>
      <c r="AT18" s="91">
        <v>333.14037515669861</v>
      </c>
      <c r="AU18" s="91">
        <v>1.9168030791524664</v>
      </c>
      <c r="AV18" s="91">
        <v>2.664356280021928</v>
      </c>
      <c r="AW18" s="97">
        <v>17697.23076923077</v>
      </c>
      <c r="AX18" s="97">
        <v>2644.4137931034484</v>
      </c>
      <c r="AY18" s="91">
        <v>1.7386466374574032</v>
      </c>
      <c r="AZ18" s="113">
        <v>339.76923076923077</v>
      </c>
      <c r="BA18" s="91">
        <v>1.3944780736895777</v>
      </c>
      <c r="BB18" s="91">
        <v>55.825408751028583</v>
      </c>
      <c r="BC18" s="91">
        <v>326.57992493799145</v>
      </c>
      <c r="BD18" s="91">
        <v>8.0931566296468098</v>
      </c>
      <c r="BE18" s="113">
        <v>1.8603985546134305</v>
      </c>
      <c r="BF18" s="91">
        <v>5.8316339308074845</v>
      </c>
      <c r="BG18" s="91">
        <v>39.6429111817219</v>
      </c>
      <c r="BH18" s="91">
        <v>100</v>
      </c>
      <c r="BI18" s="103">
        <v>100</v>
      </c>
      <c r="BJ18" s="113">
        <v>2.8748676047813588</v>
      </c>
      <c r="BK18" s="94">
        <v>2.8662343025091697</v>
      </c>
      <c r="BL18" s="98">
        <v>121.3</v>
      </c>
      <c r="BM18" s="98">
        <v>119</v>
      </c>
      <c r="BN18" s="91">
        <v>2.2589812723165488</v>
      </c>
      <c r="BO18" s="91">
        <v>100</v>
      </c>
      <c r="BP18" s="97">
        <v>17</v>
      </c>
      <c r="BQ18" s="91">
        <v>1.0561584966130089</v>
      </c>
      <c r="BR18" s="91">
        <v>16.152899548017835</v>
      </c>
      <c r="BS18" s="91">
        <v>6.908158297265488</v>
      </c>
      <c r="BT18" s="91">
        <v>904.6831332829853</v>
      </c>
      <c r="BU18" s="91">
        <v>23.774491951343872</v>
      </c>
      <c r="BV18" s="113">
        <v>244.87351016480673</v>
      </c>
      <c r="BW18" s="113">
        <v>283.76352783773115</v>
      </c>
      <c r="BX18" s="91">
        <v>1.1500818474914798</v>
      </c>
      <c r="BY18" s="99">
        <v>6.3208498338131733E-2</v>
      </c>
      <c r="BZ18" s="91">
        <v>3.066884926643946</v>
      </c>
      <c r="CA18" s="99">
        <v>0.57249540925662545</v>
      </c>
      <c r="CB18" s="91">
        <v>0.19168030791524662</v>
      </c>
      <c r="CC18" s="99">
        <v>4.9183250207973137E-2</v>
      </c>
      <c r="CD18" s="91">
        <v>0.76672123166098649</v>
      </c>
      <c r="CE18" s="91">
        <v>10.540500132259414</v>
      </c>
      <c r="CF18" s="98">
        <v>41.1</v>
      </c>
      <c r="CG18" s="112">
        <v>14.824120603015075</v>
      </c>
      <c r="CH18" s="112">
        <v>43.540058418527018</v>
      </c>
      <c r="CI18" s="112">
        <v>1.9208153665229322</v>
      </c>
      <c r="CJ18" s="91">
        <v>299.14395574485053</v>
      </c>
      <c r="CK18" s="102">
        <v>250.91719027337444</v>
      </c>
      <c r="CL18" s="91">
        <v>17.3</v>
      </c>
      <c r="CM18" s="91">
        <v>777.75991679079061</v>
      </c>
      <c r="CN18" s="103">
        <v>94.4</v>
      </c>
      <c r="CO18" s="88" t="s">
        <v>721</v>
      </c>
      <c r="CP18" s="98">
        <v>98</v>
      </c>
      <c r="CQ18" s="98">
        <v>88.2</v>
      </c>
      <c r="CR18" s="91">
        <v>86</v>
      </c>
      <c r="CS18" s="102">
        <v>36.799999999999997</v>
      </c>
      <c r="CT18" s="91">
        <v>3.1912859030530636</v>
      </c>
      <c r="CU18" s="91">
        <v>1.5961538461538463</v>
      </c>
      <c r="CV18" s="102">
        <v>8.0412406982404896</v>
      </c>
      <c r="CW18" s="91">
        <v>60.113733215967358</v>
      </c>
      <c r="CX18" s="101">
        <v>43.218159025650664</v>
      </c>
      <c r="CY18" s="91">
        <v>1.46</v>
      </c>
      <c r="CZ18" s="91">
        <v>31.6</v>
      </c>
      <c r="DA18" s="91">
        <v>61.966816784721871</v>
      </c>
      <c r="DB18" s="91">
        <v>4.0485621280425672</v>
      </c>
      <c r="DC18" s="91">
        <v>2.7491518146374752</v>
      </c>
      <c r="DD18" s="91">
        <v>1.1615481635109699</v>
      </c>
      <c r="DE18" s="91">
        <v>2.6566890677053183</v>
      </c>
      <c r="DF18" s="91">
        <v>5.8654174222065469</v>
      </c>
      <c r="DG18" s="93">
        <v>1114.3688362919131</v>
      </c>
      <c r="DH18" s="93">
        <v>3744.913043478261</v>
      </c>
      <c r="DI18" s="91">
        <v>58.388190959589956</v>
      </c>
      <c r="DJ18" s="91">
        <v>21.090657118431594</v>
      </c>
      <c r="DK18" s="91">
        <v>55.534510190165918</v>
      </c>
      <c r="DL18" s="91">
        <v>74.837102338060561</v>
      </c>
      <c r="DM18" s="100">
        <v>748</v>
      </c>
      <c r="DN18" s="100">
        <v>383</v>
      </c>
      <c r="DO18" s="91">
        <v>28.426381344138992</v>
      </c>
      <c r="DP18" s="91">
        <v>11.648412312009539</v>
      </c>
      <c r="DQ18" s="91">
        <v>87.291666666666686</v>
      </c>
      <c r="DR18" s="91">
        <v>95.696996862393547</v>
      </c>
      <c r="DS18" s="91">
        <v>5395.94178561433</v>
      </c>
      <c r="DT18" s="94">
        <v>17.142857142857139</v>
      </c>
      <c r="DU18" s="94">
        <v>10.7</v>
      </c>
      <c r="DV18" s="91">
        <v>95.238095238095227</v>
      </c>
      <c r="DW18" s="99">
        <v>7.3311573504697983E-2</v>
      </c>
      <c r="DX18" s="91">
        <v>50.335570469798661</v>
      </c>
      <c r="DY18" s="98">
        <v>74.071021387688759</v>
      </c>
      <c r="DZ18" s="91">
        <v>1.4684870296960846</v>
      </c>
      <c r="EA18" s="91">
        <v>1007.1881165771274</v>
      </c>
      <c r="EB18" s="97">
        <v>18390</v>
      </c>
      <c r="EC18" s="94">
        <v>4.320956459157971</v>
      </c>
      <c r="ED18" s="94">
        <v>80.730402670304215</v>
      </c>
      <c r="EE18" s="91">
        <v>95.729374938145753</v>
      </c>
      <c r="EF18" s="91">
        <v>21.750342058329512</v>
      </c>
      <c r="EG18" s="91">
        <v>66.622496459639891</v>
      </c>
      <c r="EH18" s="91">
        <v>145.37259197440713</v>
      </c>
      <c r="EI18" s="91">
        <v>74.400000000000006</v>
      </c>
      <c r="EJ18" s="91">
        <v>57.7</v>
      </c>
      <c r="EK18" s="91">
        <v>36.200000000000003</v>
      </c>
      <c r="EL18" s="91">
        <v>58.4</v>
      </c>
      <c r="EM18" s="91">
        <v>20.2</v>
      </c>
      <c r="EN18" s="96">
        <v>67.2</v>
      </c>
      <c r="EO18" s="95">
        <v>1.0120720257925022</v>
      </c>
      <c r="EP18" s="94">
        <v>1.0368573489087802</v>
      </c>
      <c r="EQ18" s="93">
        <v>0.97499999999999998</v>
      </c>
      <c r="ER18" s="91">
        <v>92.9</v>
      </c>
      <c r="ES18" s="91">
        <v>4.4000000000000004</v>
      </c>
      <c r="ET18" s="91">
        <v>1.2</v>
      </c>
      <c r="EU18" s="91">
        <v>222.47945762140071</v>
      </c>
      <c r="EV18" s="92">
        <v>62.1</v>
      </c>
      <c r="EW18" s="91">
        <v>49.2</v>
      </c>
      <c r="EX18" s="91" t="s">
        <v>9</v>
      </c>
      <c r="EY18" s="91" t="s">
        <v>9</v>
      </c>
      <c r="EZ18" s="91">
        <v>7.5</v>
      </c>
      <c r="FA18" s="91">
        <v>6.2890309026992419</v>
      </c>
      <c r="FB18" s="91">
        <v>25.9</v>
      </c>
      <c r="FC18" s="91">
        <v>13.483582669516222</v>
      </c>
      <c r="FD18" s="91">
        <v>71.015742937243914</v>
      </c>
      <c r="FE18" s="91">
        <v>78.716704961279888</v>
      </c>
      <c r="FF18" s="91">
        <v>69.047456469784905</v>
      </c>
      <c r="FG18" s="91">
        <v>67.994100294985245</v>
      </c>
      <c r="FH18" s="91">
        <v>71.800910661014285</v>
      </c>
      <c r="FI18" s="91">
        <v>75.203625451650439</v>
      </c>
      <c r="FJ18" s="91">
        <v>72.894826995546424</v>
      </c>
      <c r="FK18" s="91">
        <v>66.770781571661814</v>
      </c>
      <c r="FL18" s="91">
        <v>50.465173215815881</v>
      </c>
      <c r="FM18" s="91">
        <v>33.353404860959053</v>
      </c>
      <c r="FN18" s="91">
        <v>19.224806201550386</v>
      </c>
      <c r="FO18" s="91">
        <v>11.877151657909041</v>
      </c>
      <c r="FP18" s="91">
        <v>6.0323315612455248</v>
      </c>
      <c r="FQ18" s="91">
        <v>2.6975683890577509</v>
      </c>
      <c r="FR18" s="91">
        <v>1.5</v>
      </c>
      <c r="FS18" s="91">
        <v>16.440420009890705</v>
      </c>
      <c r="FT18" s="91">
        <v>0.8321985171735512</v>
      </c>
    </row>
    <row r="19" spans="1:176" s="89" customFormat="1" ht="11.25" x14ac:dyDescent="0.15">
      <c r="A19" s="136">
        <v>102016</v>
      </c>
      <c r="B19" s="154" t="s">
        <v>438</v>
      </c>
      <c r="C19" s="75">
        <v>107.94760548551285</v>
      </c>
      <c r="D19" s="55">
        <v>1413.6700115637025</v>
      </c>
      <c r="E19" s="75">
        <v>467.57579252765976</v>
      </c>
      <c r="F19" s="107">
        <v>340060</v>
      </c>
      <c r="G19" s="75">
        <v>259.90939977349944</v>
      </c>
      <c r="H19" s="111">
        <v>85.220838052095132</v>
      </c>
      <c r="I19" s="111">
        <v>172.9898074745187</v>
      </c>
      <c r="J19" s="83">
        <v>43</v>
      </c>
      <c r="K19" s="110">
        <v>-0.87</v>
      </c>
      <c r="L19" s="75">
        <v>265.40621480758591</v>
      </c>
      <c r="M19" s="75">
        <v>12.65966793414411</v>
      </c>
      <c r="N19" s="106">
        <v>82.379657143426144</v>
      </c>
      <c r="O19" s="106">
        <v>22.622713276580331</v>
      </c>
      <c r="P19" s="105">
        <v>19.019442096365175</v>
      </c>
      <c r="Q19" s="105">
        <v>1.3477088948787064</v>
      </c>
      <c r="R19" s="105">
        <v>0.61967467079783123</v>
      </c>
      <c r="S19" s="107">
        <v>16860</v>
      </c>
      <c r="T19" s="83">
        <v>31.707317073170731</v>
      </c>
      <c r="U19" s="82">
        <v>40</v>
      </c>
      <c r="V19" s="82">
        <v>0</v>
      </c>
      <c r="W19" s="75">
        <v>11.066398390342053</v>
      </c>
      <c r="X19" s="79">
        <v>78.866535508028178</v>
      </c>
      <c r="Y19" s="75">
        <v>75.609756097560975</v>
      </c>
      <c r="Z19" s="75">
        <v>60.975609756097562</v>
      </c>
      <c r="AA19" s="75">
        <v>3.8596068025569896</v>
      </c>
      <c r="AB19" s="106">
        <v>35.383040231269568</v>
      </c>
      <c r="AC19" s="106">
        <v>12.105516742953505</v>
      </c>
      <c r="AD19" s="106">
        <v>2.288605155384245</v>
      </c>
      <c r="AE19" s="106">
        <v>96.379726468222046</v>
      </c>
      <c r="AF19" s="83">
        <v>96.7</v>
      </c>
      <c r="AG19" s="83">
        <v>96.7</v>
      </c>
      <c r="AH19" s="109">
        <v>59</v>
      </c>
      <c r="AI19" s="83">
        <v>43.6</v>
      </c>
      <c r="AJ19" s="84">
        <v>5.3191882076235757E-2</v>
      </c>
      <c r="AK19" s="84">
        <v>0.11702214056771866</v>
      </c>
      <c r="AL19" s="75">
        <v>0.15083090081537412</v>
      </c>
      <c r="AM19" s="108">
        <v>99467.278902734513</v>
      </c>
      <c r="AN19" s="107">
        <v>149886.1949327818</v>
      </c>
      <c r="AO19" s="107">
        <v>257889.16286388671</v>
      </c>
      <c r="AP19" s="75">
        <v>18.110554044867438</v>
      </c>
      <c r="AQ19" s="75">
        <v>4.5993371855880358</v>
      </c>
      <c r="AR19" s="75">
        <v>11.7</v>
      </c>
      <c r="AS19" s="75">
        <v>7.8343344364691365</v>
      </c>
      <c r="AT19" s="75">
        <v>966.50075267576983</v>
      </c>
      <c r="AU19" s="75">
        <v>3.5489623721264496</v>
      </c>
      <c r="AV19" s="75">
        <v>2.6912964655292244</v>
      </c>
      <c r="AW19" s="82">
        <v>13246.09090909091</v>
      </c>
      <c r="AX19" s="82">
        <v>2023.7083333333333</v>
      </c>
      <c r="AY19" s="75">
        <v>3.4315441262259192</v>
      </c>
      <c r="AZ19" s="106">
        <v>985</v>
      </c>
      <c r="BA19" s="75">
        <v>2.890535213100403</v>
      </c>
      <c r="BB19" s="75">
        <v>44.752743939211193</v>
      </c>
      <c r="BC19" s="75">
        <v>307.24165772032404</v>
      </c>
      <c r="BD19" s="75">
        <v>6.331339999467656</v>
      </c>
      <c r="BE19" s="106">
        <v>2.5328669641780244</v>
      </c>
      <c r="BF19" s="75">
        <v>2.7740923893378362</v>
      </c>
      <c r="BG19" s="75">
        <v>27.560434427186731</v>
      </c>
      <c r="BH19" s="75">
        <v>100</v>
      </c>
      <c r="BI19" s="88">
        <v>100</v>
      </c>
      <c r="BJ19" s="106">
        <v>2.8027560434427188</v>
      </c>
      <c r="BK19" s="55">
        <v>2.704314973155697</v>
      </c>
      <c r="BL19" s="83">
        <v>116.1</v>
      </c>
      <c r="BM19" s="83">
        <v>111.8</v>
      </c>
      <c r="BN19" s="75">
        <v>0.43746271624577449</v>
      </c>
      <c r="BO19" s="75">
        <v>23.287671232876711</v>
      </c>
      <c r="BP19" s="82">
        <v>3</v>
      </c>
      <c r="BQ19" s="75">
        <v>0.82513375151939949</v>
      </c>
      <c r="BR19" s="75">
        <v>18.333348120676551</v>
      </c>
      <c r="BS19" s="75">
        <v>11.545957583984716</v>
      </c>
      <c r="BT19" s="75">
        <v>38.37907058590411</v>
      </c>
      <c r="BU19" s="75">
        <v>25.04177424458857</v>
      </c>
      <c r="BV19" s="106">
        <v>195.08941906443434</v>
      </c>
      <c r="BW19" s="106">
        <v>256.44210607257037</v>
      </c>
      <c r="BX19" s="75">
        <v>1.478734321719354</v>
      </c>
      <c r="BY19" s="84">
        <v>6.0506850976112525E-2</v>
      </c>
      <c r="BZ19" s="75">
        <v>3.2532155077825791</v>
      </c>
      <c r="CA19" s="84">
        <v>0.72976721764307495</v>
      </c>
      <c r="CB19" s="75">
        <v>1.478734321719354</v>
      </c>
      <c r="CC19" s="84">
        <v>0.34754692763369976</v>
      </c>
      <c r="CD19" s="75">
        <v>1.478734321719354</v>
      </c>
      <c r="CE19" s="75">
        <v>12.720072635429883</v>
      </c>
      <c r="CF19" s="83">
        <v>39.1</v>
      </c>
      <c r="CG19" s="105">
        <v>2.6143790849673203</v>
      </c>
      <c r="CH19" s="105">
        <v>41.006952308399732</v>
      </c>
      <c r="CI19" s="105">
        <v>6.5485362095531592</v>
      </c>
      <c r="CJ19" s="75">
        <v>295.3742232947975</v>
      </c>
      <c r="CK19" s="56">
        <v>264.0428004862078</v>
      </c>
      <c r="CL19" s="75">
        <v>19.7</v>
      </c>
      <c r="CM19" s="75">
        <v>789.8142835283054</v>
      </c>
      <c r="CN19" s="88">
        <v>80.8</v>
      </c>
      <c r="CO19" s="88" t="s">
        <v>721</v>
      </c>
      <c r="CP19" s="83">
        <v>99.9</v>
      </c>
      <c r="CQ19" s="83">
        <v>85.3</v>
      </c>
      <c r="CR19" s="75">
        <v>70.5</v>
      </c>
      <c r="CS19" s="87">
        <v>54.4</v>
      </c>
      <c r="CT19" s="75">
        <v>5.4499783812720048</v>
      </c>
      <c r="CU19" s="75">
        <v>0.5</v>
      </c>
      <c r="CV19" s="87">
        <v>6.1081485446821366</v>
      </c>
      <c r="CW19" s="75">
        <v>67.156232924253828</v>
      </c>
      <c r="CX19" s="86">
        <v>48.58529487441109</v>
      </c>
      <c r="CY19" s="75">
        <v>1.29</v>
      </c>
      <c r="CZ19" s="75">
        <v>34</v>
      </c>
      <c r="DA19" s="75">
        <v>60.364367688580501</v>
      </c>
      <c r="DB19" s="75">
        <v>3.7069313035024067</v>
      </c>
      <c r="DC19" s="75">
        <v>1.8683837729610471</v>
      </c>
      <c r="DD19" s="75">
        <v>1.1043394937405175</v>
      </c>
      <c r="DE19" s="75">
        <v>2.4103369444025469</v>
      </c>
      <c r="DF19" s="75">
        <v>6.8524548468474862</v>
      </c>
      <c r="DG19" s="78">
        <v>772.38148984198642</v>
      </c>
      <c r="DH19" s="78">
        <v>1254.3333333333333</v>
      </c>
      <c r="DI19" s="75" t="s">
        <v>9</v>
      </c>
      <c r="DJ19" s="75" t="s">
        <v>9</v>
      </c>
      <c r="DK19" s="75">
        <v>111.75412293853073</v>
      </c>
      <c r="DL19" s="75">
        <v>55.288317896623838</v>
      </c>
      <c r="DM19" s="85">
        <v>567</v>
      </c>
      <c r="DN19" s="85">
        <v>101</v>
      </c>
      <c r="DO19" s="75">
        <v>19.097558018141111</v>
      </c>
      <c r="DP19" s="75">
        <v>7.6598437865062534</v>
      </c>
      <c r="DQ19" s="75">
        <v>100</v>
      </c>
      <c r="DR19" s="75">
        <v>84.523766687056963</v>
      </c>
      <c r="DS19" s="75">
        <v>4274.4671596346243</v>
      </c>
      <c r="DT19" s="81">
        <v>14.756571135145544</v>
      </c>
      <c r="DU19" s="81">
        <v>11.66</v>
      </c>
      <c r="DV19" s="75">
        <v>60.600193610842211</v>
      </c>
      <c r="DW19" s="84">
        <v>1.7944574687852353E-2</v>
      </c>
      <c r="DX19" s="75">
        <v>41.666666666666671</v>
      </c>
      <c r="DY19" s="83">
        <v>479.51805090986522</v>
      </c>
      <c r="DZ19" s="75">
        <v>1.5783181315928541</v>
      </c>
      <c r="EA19" s="75">
        <v>741.06871816138153</v>
      </c>
      <c r="EB19" s="82">
        <v>0</v>
      </c>
      <c r="EC19" s="81">
        <v>7.3620465996983224</v>
      </c>
      <c r="ED19" s="81">
        <v>59.658006696181602</v>
      </c>
      <c r="EE19" s="75">
        <v>78.75442635589593</v>
      </c>
      <c r="EF19" s="75">
        <v>7.2838531285981114</v>
      </c>
      <c r="EG19" s="75">
        <v>57.698296076285757</v>
      </c>
      <c r="EH19" s="75" t="s">
        <v>9</v>
      </c>
      <c r="EI19" s="75">
        <v>71.099999999999994</v>
      </c>
      <c r="EJ19" s="75">
        <v>54</v>
      </c>
      <c r="EK19" s="75">
        <v>36</v>
      </c>
      <c r="EL19" s="75">
        <v>59.4</v>
      </c>
      <c r="EM19" s="75">
        <v>20.399999999999999</v>
      </c>
      <c r="EN19" s="80">
        <v>89.1</v>
      </c>
      <c r="EO19" s="79">
        <v>2.4132944130459859</v>
      </c>
      <c r="EP19" s="55">
        <v>1.0454137091928104</v>
      </c>
      <c r="EQ19" s="78">
        <v>0.8</v>
      </c>
      <c r="ER19" s="75">
        <v>98</v>
      </c>
      <c r="ES19" s="75">
        <v>8.3000000000000007</v>
      </c>
      <c r="ET19" s="75">
        <v>2.1</v>
      </c>
      <c r="EU19" s="75">
        <v>453.86673942039528</v>
      </c>
      <c r="EV19" s="77">
        <v>52.66844005605693</v>
      </c>
      <c r="EW19" s="75">
        <v>48.11247952856565</v>
      </c>
      <c r="EX19" s="75" t="s">
        <v>9</v>
      </c>
      <c r="EY19" s="75" t="s">
        <v>9</v>
      </c>
      <c r="EZ19" s="75">
        <v>64.599999999999994</v>
      </c>
      <c r="FA19" s="75">
        <v>7.7367379712356596</v>
      </c>
      <c r="FB19" s="75">
        <v>22.7</v>
      </c>
      <c r="FC19" s="75">
        <v>14.380209022357453</v>
      </c>
      <c r="FD19" s="75">
        <v>68.812304186841359</v>
      </c>
      <c r="FE19" s="75">
        <v>81.064205239581923</v>
      </c>
      <c r="FF19" s="75">
        <v>74.596199524940616</v>
      </c>
      <c r="FG19" s="75">
        <v>74.060985460420042</v>
      </c>
      <c r="FH19" s="75">
        <v>77.879537953795378</v>
      </c>
      <c r="FI19" s="75">
        <v>79.763324465645354</v>
      </c>
      <c r="FJ19" s="75">
        <v>78.170457873669818</v>
      </c>
      <c r="FK19" s="75">
        <v>72.309698124561223</v>
      </c>
      <c r="FL19" s="75">
        <v>54.24797098946641</v>
      </c>
      <c r="FM19" s="75">
        <v>35.163147792706333</v>
      </c>
      <c r="FN19" s="75">
        <v>20.98382242287434</v>
      </c>
      <c r="FO19" s="75">
        <v>13.309352517985612</v>
      </c>
      <c r="FP19" s="75">
        <v>8.1091227631084966</v>
      </c>
      <c r="FQ19" s="75">
        <v>2.9335275148236764</v>
      </c>
      <c r="FR19" s="75">
        <v>1.48</v>
      </c>
      <c r="FS19" s="75">
        <v>15.538540252626971</v>
      </c>
      <c r="FT19" s="75">
        <v>0.35034450543033985</v>
      </c>
    </row>
    <row r="20" spans="1:176" s="89" customFormat="1" ht="11.25" x14ac:dyDescent="0.15">
      <c r="A20" s="136">
        <v>102024</v>
      </c>
      <c r="B20" s="154" t="s">
        <v>437</v>
      </c>
      <c r="C20" s="75">
        <v>100.66997604748846</v>
      </c>
      <c r="D20" s="55">
        <v>1084.6722618167059</v>
      </c>
      <c r="E20" s="75">
        <v>217.6287280602204</v>
      </c>
      <c r="F20" s="107">
        <v>336920</v>
      </c>
      <c r="G20" s="75">
        <v>276.56817003628828</v>
      </c>
      <c r="H20" s="111">
        <v>91.757387247278388</v>
      </c>
      <c r="I20" s="111">
        <v>161.22343182996372</v>
      </c>
      <c r="J20" s="83">
        <v>36.6</v>
      </c>
      <c r="K20" s="110">
        <v>1.96</v>
      </c>
      <c r="L20" s="75">
        <v>171.097908536311</v>
      </c>
      <c r="M20" s="75">
        <v>15.005442013491985</v>
      </c>
      <c r="N20" s="106">
        <v>83.764032031218335</v>
      </c>
      <c r="O20" s="106">
        <v>25.811598649892602</v>
      </c>
      <c r="P20" s="105">
        <v>19.209659714599344</v>
      </c>
      <c r="Q20" s="105">
        <v>0.2304147465437788</v>
      </c>
      <c r="R20" s="105">
        <v>0.68493150684931503</v>
      </c>
      <c r="S20" s="107">
        <v>17883</v>
      </c>
      <c r="T20" s="83">
        <v>30.434782608695656</v>
      </c>
      <c r="U20" s="82">
        <v>66</v>
      </c>
      <c r="V20" s="82">
        <v>0</v>
      </c>
      <c r="W20" s="75">
        <v>10.891417209764718</v>
      </c>
      <c r="X20" s="79">
        <v>65.373408158860343</v>
      </c>
      <c r="Y20" s="75">
        <v>95.652173913043484</v>
      </c>
      <c r="Z20" s="75">
        <v>44.565217391304344</v>
      </c>
      <c r="AA20" s="75">
        <v>4.6666335699746808</v>
      </c>
      <c r="AB20" s="106">
        <v>21.530486553069185</v>
      </c>
      <c r="AC20" s="106">
        <v>9.366659823444877</v>
      </c>
      <c r="AD20" s="106">
        <v>3.2334222952165876</v>
      </c>
      <c r="AE20" s="106">
        <v>93.779108449767136</v>
      </c>
      <c r="AF20" s="83">
        <v>98.3</v>
      </c>
      <c r="AG20" s="83">
        <v>98.8</v>
      </c>
      <c r="AH20" s="109">
        <v>111</v>
      </c>
      <c r="AI20" s="83">
        <v>50.5</v>
      </c>
      <c r="AJ20" s="84">
        <v>0.11956527500790425</v>
      </c>
      <c r="AK20" s="84">
        <v>0.28894941460243528</v>
      </c>
      <c r="AL20" s="75">
        <v>0.46730094982255915</v>
      </c>
      <c r="AM20" s="108">
        <v>106945.26882258711</v>
      </c>
      <c r="AN20" s="107">
        <v>173068.17958347558</v>
      </c>
      <c r="AO20" s="107">
        <v>262852.42454954953</v>
      </c>
      <c r="AP20" s="75">
        <v>19.177752603983922</v>
      </c>
      <c r="AQ20" s="75">
        <v>6.9573237361028966</v>
      </c>
      <c r="AR20" s="75">
        <v>9.4</v>
      </c>
      <c r="AS20" s="75">
        <v>7.4020470451893372</v>
      </c>
      <c r="AT20" s="75">
        <v>837.13627296784171</v>
      </c>
      <c r="AU20" s="75">
        <v>1.8692037992902366</v>
      </c>
      <c r="AV20" s="75">
        <v>2.616885319006331</v>
      </c>
      <c r="AW20" s="82">
        <v>14694.363636363636</v>
      </c>
      <c r="AX20" s="82">
        <v>2693.9666666666667</v>
      </c>
      <c r="AY20" s="75">
        <v>2.4746656108093394</v>
      </c>
      <c r="AZ20" s="106">
        <v>591</v>
      </c>
      <c r="BA20" s="75">
        <v>2.363301120721192</v>
      </c>
      <c r="BB20" s="75">
        <v>25.909745320955171</v>
      </c>
      <c r="BC20" s="75">
        <v>301.24462270121313</v>
      </c>
      <c r="BD20" s="75">
        <v>6.197793805458609</v>
      </c>
      <c r="BE20" s="106">
        <v>0</v>
      </c>
      <c r="BF20" s="75">
        <v>6.3049198232636643</v>
      </c>
      <c r="BG20" s="75">
        <v>35.103510351035098</v>
      </c>
      <c r="BH20" s="75">
        <v>100</v>
      </c>
      <c r="BI20" s="88">
        <v>100</v>
      </c>
      <c r="BJ20" s="106">
        <v>2.5002500250025004</v>
      </c>
      <c r="BK20" s="55">
        <v>1.4929334483445027</v>
      </c>
      <c r="BL20" s="83">
        <v>120.6</v>
      </c>
      <c r="BM20" s="83">
        <v>111.4</v>
      </c>
      <c r="BN20" s="75">
        <v>2.1232831265344037</v>
      </c>
      <c r="BO20" s="75">
        <v>77.906976744186053</v>
      </c>
      <c r="BP20" s="82">
        <v>13</v>
      </c>
      <c r="BQ20" s="75">
        <v>3.1429326739494408</v>
      </c>
      <c r="BR20" s="75">
        <v>27.482636431850164</v>
      </c>
      <c r="BS20" s="75" t="s">
        <v>9</v>
      </c>
      <c r="BT20" s="75">
        <v>2043.2453650421505</v>
      </c>
      <c r="BU20" s="75">
        <v>17.059421988779437</v>
      </c>
      <c r="BV20" s="106">
        <v>649.94886392463366</v>
      </c>
      <c r="BW20" s="106">
        <v>254.7457749318408</v>
      </c>
      <c r="BX20" s="75">
        <v>2.9373202560275149</v>
      </c>
      <c r="BY20" s="84">
        <v>0.14467103348278063</v>
      </c>
      <c r="BZ20" s="75">
        <v>2.6702911418431952</v>
      </c>
      <c r="CA20" s="84">
        <v>0.49647388054719604</v>
      </c>
      <c r="CB20" s="75">
        <v>0.80108734255295855</v>
      </c>
      <c r="CC20" s="84">
        <v>0.16243381015832156</v>
      </c>
      <c r="CD20" s="75">
        <v>1.6021746851059171</v>
      </c>
      <c r="CE20" s="75">
        <v>27.394516824169337</v>
      </c>
      <c r="CF20" s="83" t="s">
        <v>9</v>
      </c>
      <c r="CG20" s="105">
        <v>3.9215686274509802</v>
      </c>
      <c r="CH20" s="105">
        <v>45.527660574864818</v>
      </c>
      <c r="CI20" s="105">
        <v>1.6201620162016201</v>
      </c>
      <c r="CJ20" s="75">
        <v>319.97831723592822</v>
      </c>
      <c r="CK20" s="56">
        <v>284.54889436595272</v>
      </c>
      <c r="CL20" s="75">
        <v>13.1</v>
      </c>
      <c r="CM20" s="75">
        <v>869.65895590226341</v>
      </c>
      <c r="CN20" s="88">
        <v>88.9</v>
      </c>
      <c r="CO20" s="88" t="s">
        <v>721</v>
      </c>
      <c r="CP20" s="83">
        <v>98.2</v>
      </c>
      <c r="CQ20" s="83">
        <v>88.7</v>
      </c>
      <c r="CR20" s="75">
        <v>73</v>
      </c>
      <c r="CS20" s="87">
        <v>32.5</v>
      </c>
      <c r="CT20" s="75">
        <v>4.4018114552271124</v>
      </c>
      <c r="CU20" s="75">
        <v>1.1268656716417911</v>
      </c>
      <c r="CV20" s="87">
        <v>1.2373328054046697</v>
      </c>
      <c r="CW20" s="75">
        <v>66.884059438694564</v>
      </c>
      <c r="CX20" s="86">
        <v>46.278815779284415</v>
      </c>
      <c r="CY20" s="75">
        <v>1.97</v>
      </c>
      <c r="CZ20" s="75">
        <v>34.799999999999997</v>
      </c>
      <c r="DA20" s="75">
        <v>59.904188840704286</v>
      </c>
      <c r="DB20" s="75">
        <v>4.4569487663178711</v>
      </c>
      <c r="DC20" s="75">
        <v>6.0047344261944877</v>
      </c>
      <c r="DD20" s="75">
        <v>1.1811845945563444</v>
      </c>
      <c r="DE20" s="75">
        <v>2.5474577493184078</v>
      </c>
      <c r="DF20" s="75">
        <v>6.4540936898350028</v>
      </c>
      <c r="DG20" s="78" t="s">
        <v>9</v>
      </c>
      <c r="DH20" s="78">
        <v>1090.4270986745214</v>
      </c>
      <c r="DI20" s="75" t="s">
        <v>9</v>
      </c>
      <c r="DJ20" s="75" t="s">
        <v>9</v>
      </c>
      <c r="DK20" s="75">
        <v>48.542168674698793</v>
      </c>
      <c r="DL20" s="75">
        <v>49.64131994261119</v>
      </c>
      <c r="DM20" s="85">
        <v>280</v>
      </c>
      <c r="DN20" s="85">
        <v>304</v>
      </c>
      <c r="DO20" s="75">
        <v>16.803875126505044</v>
      </c>
      <c r="DP20" s="75">
        <v>10.683834858514624</v>
      </c>
      <c r="DQ20" s="75">
        <v>90.909090909090921</v>
      </c>
      <c r="DR20" s="75">
        <v>92.855116566948638</v>
      </c>
      <c r="DS20" s="75">
        <v>4358.5720581754076</v>
      </c>
      <c r="DT20" s="81">
        <v>9.8832650927781174</v>
      </c>
      <c r="DU20" s="81">
        <v>21.35</v>
      </c>
      <c r="DV20" s="75">
        <v>97.9381443298969</v>
      </c>
      <c r="DW20" s="84">
        <v>1.917106627615061E-2</v>
      </c>
      <c r="DX20" s="75">
        <v>67.948717948717956</v>
      </c>
      <c r="DY20" s="83">
        <v>144.75114221703592</v>
      </c>
      <c r="DZ20" s="75">
        <v>1.5082035164998329</v>
      </c>
      <c r="EA20" s="75">
        <v>1272.3022807615071</v>
      </c>
      <c r="EB20" s="82" t="s">
        <v>9</v>
      </c>
      <c r="EC20" s="81">
        <v>4.1141959229898069</v>
      </c>
      <c r="ED20" s="81">
        <v>49.972007090376437</v>
      </c>
      <c r="EE20" s="75">
        <v>75.639378699174088</v>
      </c>
      <c r="EF20" s="75">
        <v>5.6025862414165228</v>
      </c>
      <c r="EG20" s="75">
        <v>49.788155540909514</v>
      </c>
      <c r="EH20" s="75" t="s">
        <v>9</v>
      </c>
      <c r="EI20" s="75">
        <v>67.099999999999994</v>
      </c>
      <c r="EJ20" s="75">
        <v>53</v>
      </c>
      <c r="EK20" s="75">
        <v>45.9</v>
      </c>
      <c r="EL20" s="75">
        <v>56.2</v>
      </c>
      <c r="EM20" s="75">
        <v>25.1</v>
      </c>
      <c r="EN20" s="80" t="s">
        <v>7</v>
      </c>
      <c r="EO20" s="79">
        <v>1.7089863307796449</v>
      </c>
      <c r="EP20" s="55">
        <v>1.0182590783101995</v>
      </c>
      <c r="EQ20" s="78">
        <v>0.85</v>
      </c>
      <c r="ER20" s="75">
        <v>93.7</v>
      </c>
      <c r="ES20" s="75">
        <v>6.1</v>
      </c>
      <c r="ET20" s="75">
        <v>4.8</v>
      </c>
      <c r="EU20" s="75">
        <v>377.34576798908387</v>
      </c>
      <c r="EV20" s="77">
        <v>56.36733977369537</v>
      </c>
      <c r="EW20" s="75">
        <v>41.998741622661399</v>
      </c>
      <c r="EX20" s="75" t="s">
        <v>9</v>
      </c>
      <c r="EY20" s="75" t="s">
        <v>9</v>
      </c>
      <c r="EZ20" s="75">
        <v>31</v>
      </c>
      <c r="FA20" s="75">
        <v>6.2751841833315085</v>
      </c>
      <c r="FB20" s="75">
        <v>24.4</v>
      </c>
      <c r="FC20" s="75">
        <v>13.620569840166782</v>
      </c>
      <c r="FD20" s="75">
        <v>68.541033434650458</v>
      </c>
      <c r="FE20" s="75">
        <v>80.385224917713032</v>
      </c>
      <c r="FF20" s="75">
        <v>71.853569987898354</v>
      </c>
      <c r="FG20" s="75">
        <v>73.112616002006519</v>
      </c>
      <c r="FH20" s="75">
        <v>77.237436476566913</v>
      </c>
      <c r="FI20" s="75">
        <v>79.012647898816809</v>
      </c>
      <c r="FJ20" s="75">
        <v>76.98600254499182</v>
      </c>
      <c r="FK20" s="75">
        <v>69.693464430306534</v>
      </c>
      <c r="FL20" s="75">
        <v>51.6060655470406</v>
      </c>
      <c r="FM20" s="75">
        <v>31.95319531953195</v>
      </c>
      <c r="FN20" s="75">
        <v>18.431438407926777</v>
      </c>
      <c r="FO20" s="75">
        <v>10.764251409480059</v>
      </c>
      <c r="FP20" s="75">
        <v>5.8586105675146776</v>
      </c>
      <c r="FQ20" s="75">
        <v>2.5330507619335956</v>
      </c>
      <c r="FR20" s="75">
        <v>1.5</v>
      </c>
      <c r="FS20" s="75">
        <v>12.347426239882935</v>
      </c>
      <c r="FT20" s="75">
        <v>0.40004000400040007</v>
      </c>
    </row>
    <row r="21" spans="1:176" s="89" customFormat="1" ht="11.25" x14ac:dyDescent="0.15">
      <c r="A21" s="136">
        <v>112011</v>
      </c>
      <c r="B21" s="154" t="s">
        <v>436</v>
      </c>
      <c r="C21" s="75">
        <v>63.376939320133118</v>
      </c>
      <c r="D21" s="55">
        <v>1241.3922464140871</v>
      </c>
      <c r="E21" s="75">
        <v>244.41330858885416</v>
      </c>
      <c r="F21" s="107">
        <v>328208</v>
      </c>
      <c r="G21" s="75">
        <v>298.74421678783875</v>
      </c>
      <c r="H21" s="111">
        <v>84.269662921348313</v>
      </c>
      <c r="I21" s="111">
        <v>175.47918043621942</v>
      </c>
      <c r="J21" s="83">
        <v>40.700000000000003</v>
      </c>
      <c r="K21" s="110">
        <v>-0.9</v>
      </c>
      <c r="L21" s="75">
        <v>85.116696959931716</v>
      </c>
      <c r="M21" s="75">
        <v>30.266909130743549</v>
      </c>
      <c r="N21" s="106">
        <v>85.473652965237591</v>
      </c>
      <c r="O21" s="106">
        <v>23.340438489646772</v>
      </c>
      <c r="P21" s="105">
        <v>10.685360375689104</v>
      </c>
      <c r="Q21" s="105">
        <v>0</v>
      </c>
      <c r="R21" s="105">
        <v>2.5931928687196111</v>
      </c>
      <c r="S21" s="107">
        <v>15631</v>
      </c>
      <c r="T21" s="83">
        <v>35.135135135135137</v>
      </c>
      <c r="U21" s="82">
        <v>91</v>
      </c>
      <c r="V21" s="82">
        <v>64</v>
      </c>
      <c r="W21" s="75">
        <v>16.282287822878228</v>
      </c>
      <c r="X21" s="79">
        <v>59.462099879317279</v>
      </c>
      <c r="Y21" s="75">
        <v>91.891891891891902</v>
      </c>
      <c r="Z21" s="75">
        <v>85.13513513513513</v>
      </c>
      <c r="AA21" s="75">
        <v>3.1168252908109308</v>
      </c>
      <c r="AB21" s="106">
        <v>41.498173299495221</v>
      </c>
      <c r="AC21" s="106">
        <v>14.836712496862537</v>
      </c>
      <c r="AD21" s="106">
        <v>2.2310845859943669</v>
      </c>
      <c r="AE21" s="106">
        <v>93.465703971119126</v>
      </c>
      <c r="AF21" s="83">
        <v>93.5</v>
      </c>
      <c r="AG21" s="83">
        <v>91.9</v>
      </c>
      <c r="AH21" s="109">
        <v>319</v>
      </c>
      <c r="AI21" s="83">
        <v>62.27</v>
      </c>
      <c r="AJ21" s="84">
        <v>3.3175274896686389E-2</v>
      </c>
      <c r="AK21" s="84">
        <v>9.9525824690059175E-2</v>
      </c>
      <c r="AL21" s="75">
        <v>0.73608194098271196</v>
      </c>
      <c r="AM21" s="108">
        <v>103769.19393466094</v>
      </c>
      <c r="AN21" s="107">
        <v>119325.97326589595</v>
      </c>
      <c r="AO21" s="107">
        <v>261236.4536989136</v>
      </c>
      <c r="AP21" s="75">
        <v>11.903315923721609</v>
      </c>
      <c r="AQ21" s="75">
        <v>1.4244227775139957</v>
      </c>
      <c r="AR21" s="75">
        <v>12.6</v>
      </c>
      <c r="AS21" s="75">
        <v>10.009577591278424</v>
      </c>
      <c r="AT21" s="75">
        <v>485.13199739671404</v>
      </c>
      <c r="AU21" s="75">
        <v>1.4210076080747336</v>
      </c>
      <c r="AV21" s="75">
        <v>2.8420152161494676</v>
      </c>
      <c r="AW21" s="82">
        <v>19345.75</v>
      </c>
      <c r="AX21" s="82">
        <v>2763.6785714285716</v>
      </c>
      <c r="AY21" s="75">
        <v>2.5845469935257097</v>
      </c>
      <c r="AZ21" s="106">
        <v>213.8</v>
      </c>
      <c r="BA21" s="75">
        <v>2.8789784660507074</v>
      </c>
      <c r="BB21" s="75">
        <v>30.42828518951411</v>
      </c>
      <c r="BC21" s="75">
        <v>242.397751397561</v>
      </c>
      <c r="BD21" s="75">
        <v>5.1262963141904665</v>
      </c>
      <c r="BE21" s="106" t="s">
        <v>11</v>
      </c>
      <c r="BF21" s="75">
        <v>3.7847164245561307</v>
      </c>
      <c r="BG21" s="75">
        <v>26.778437536383745</v>
      </c>
      <c r="BH21" s="75">
        <v>25.925925925925924</v>
      </c>
      <c r="BI21" s="88">
        <v>100</v>
      </c>
      <c r="BJ21" s="106">
        <v>2.7942717429269996</v>
      </c>
      <c r="BK21" s="55">
        <v>1.7698448561530351</v>
      </c>
      <c r="BL21" s="83">
        <v>91.5</v>
      </c>
      <c r="BM21" s="83">
        <v>110.3</v>
      </c>
      <c r="BN21" s="75">
        <v>0.37656273535170959</v>
      </c>
      <c r="BO21" s="75">
        <v>24.137931034482758</v>
      </c>
      <c r="BP21" s="82">
        <v>2</v>
      </c>
      <c r="BQ21" s="75" t="s">
        <v>11</v>
      </c>
      <c r="BR21" s="75">
        <v>39.930313786900015</v>
      </c>
      <c r="BS21" s="75" t="s">
        <v>9</v>
      </c>
      <c r="BT21" s="75">
        <v>1570.8358082549173</v>
      </c>
      <c r="BU21" s="75">
        <v>19.819077311339925</v>
      </c>
      <c r="BV21" s="106">
        <v>859.03320326377025</v>
      </c>
      <c r="BW21" s="106">
        <v>243.20261010677453</v>
      </c>
      <c r="BX21" s="75">
        <v>0.85260456484484015</v>
      </c>
      <c r="BY21" s="84">
        <v>3.4166706928548896E-2</v>
      </c>
      <c r="BZ21" s="75">
        <v>0.28420152161494672</v>
      </c>
      <c r="CA21" s="84">
        <v>4.5472243458391473E-2</v>
      </c>
      <c r="CB21" s="75">
        <v>0.28420152161494672</v>
      </c>
      <c r="CC21" s="84">
        <v>0.14494277602362282</v>
      </c>
      <c r="CD21" s="75">
        <v>0.56840304322989343</v>
      </c>
      <c r="CE21" s="75">
        <v>5.030366932584557</v>
      </c>
      <c r="CF21" s="83">
        <v>47.2</v>
      </c>
      <c r="CG21" s="105">
        <v>15.135135135135137</v>
      </c>
      <c r="CH21" s="105">
        <v>31.699468875592828</v>
      </c>
      <c r="CI21" s="105">
        <v>5.1599587203302368</v>
      </c>
      <c r="CJ21" s="75">
        <v>282.9197727524633</v>
      </c>
      <c r="CK21" s="56">
        <v>238.66959583701612</v>
      </c>
      <c r="CL21" s="75">
        <v>23.5</v>
      </c>
      <c r="CM21" s="75">
        <v>722.93859390090302</v>
      </c>
      <c r="CN21" s="88">
        <v>88.9</v>
      </c>
      <c r="CO21" s="88" t="s">
        <v>721</v>
      </c>
      <c r="CP21" s="83">
        <v>99.9</v>
      </c>
      <c r="CQ21" s="83">
        <v>95</v>
      </c>
      <c r="CR21" s="75">
        <v>85.4</v>
      </c>
      <c r="CS21" s="87">
        <v>34</v>
      </c>
      <c r="CT21" s="75">
        <v>1.9338872879056124</v>
      </c>
      <c r="CU21" s="75">
        <v>3.1749999999999998</v>
      </c>
      <c r="CV21" s="87">
        <v>6.3321401341379895</v>
      </c>
      <c r="CW21" s="75">
        <v>69.359810190435766</v>
      </c>
      <c r="CX21" s="86">
        <v>31.537842853610638</v>
      </c>
      <c r="CY21" s="75">
        <v>1.05</v>
      </c>
      <c r="CZ21" s="75">
        <v>27.3</v>
      </c>
      <c r="DA21" s="75">
        <v>60.71317225253312</v>
      </c>
      <c r="DB21" s="75">
        <v>4.0106436986852927</v>
      </c>
      <c r="DC21" s="75">
        <v>0.96031125750647273</v>
      </c>
      <c r="DD21" s="75">
        <v>0.85720294546456999</v>
      </c>
      <c r="DE21" s="75">
        <v>1.2732228168349613</v>
      </c>
      <c r="DF21" s="75">
        <v>3.984505333041553</v>
      </c>
      <c r="DG21" s="78">
        <v>1198.3507625272332</v>
      </c>
      <c r="DH21" s="78">
        <v>2063.9322033898306</v>
      </c>
      <c r="DI21" s="75" t="s">
        <v>9</v>
      </c>
      <c r="DJ21" s="75" t="s">
        <v>9</v>
      </c>
      <c r="DK21" s="75">
        <v>2.6150627615062758</v>
      </c>
      <c r="DL21" s="75">
        <v>66.394835202174647</v>
      </c>
      <c r="DM21" s="85">
        <v>145</v>
      </c>
      <c r="DN21" s="85">
        <v>2</v>
      </c>
      <c r="DO21" s="75">
        <v>20.00778712169225</v>
      </c>
      <c r="DP21" s="75">
        <v>3.5809391723483288</v>
      </c>
      <c r="DQ21" s="75">
        <v>100</v>
      </c>
      <c r="DR21" s="75">
        <v>100</v>
      </c>
      <c r="DS21" s="75">
        <v>8127.7150304083407</v>
      </c>
      <c r="DT21" s="81">
        <v>31.641161916979748</v>
      </c>
      <c r="DU21" s="81">
        <v>4.7</v>
      </c>
      <c r="DV21" s="75">
        <v>99.420765027322403</v>
      </c>
      <c r="DW21" s="84">
        <v>8.5356228504096729E-2</v>
      </c>
      <c r="DX21" s="75">
        <v>91.082802547770697</v>
      </c>
      <c r="DY21" s="83">
        <v>0</v>
      </c>
      <c r="DZ21" s="75">
        <v>1.0105707972035201</v>
      </c>
      <c r="EA21" s="75">
        <v>6143.9697167316717</v>
      </c>
      <c r="EB21" s="82">
        <v>22911</v>
      </c>
      <c r="EC21" s="81">
        <v>7.4901960963987904</v>
      </c>
      <c r="ED21" s="81">
        <v>44.909719482060886</v>
      </c>
      <c r="EE21" s="75">
        <v>74.989633564541961</v>
      </c>
      <c r="EF21" s="75">
        <v>8.9769253497456543</v>
      </c>
      <c r="EG21" s="75">
        <v>45.038822679667753</v>
      </c>
      <c r="EH21" s="75">
        <v>497.01484822247784</v>
      </c>
      <c r="EI21" s="75">
        <v>75</v>
      </c>
      <c r="EJ21" s="75">
        <v>54</v>
      </c>
      <c r="EK21" s="75">
        <v>49.3</v>
      </c>
      <c r="EL21" s="75">
        <v>61.6</v>
      </c>
      <c r="EM21" s="75">
        <v>19.7</v>
      </c>
      <c r="EN21" s="80">
        <v>76</v>
      </c>
      <c r="EO21" s="79">
        <v>4.7887956392118518</v>
      </c>
      <c r="EP21" s="55">
        <v>0.96555332221414414</v>
      </c>
      <c r="EQ21" s="78">
        <v>0.97</v>
      </c>
      <c r="ER21" s="75">
        <v>95.7</v>
      </c>
      <c r="ES21" s="75">
        <v>5.4</v>
      </c>
      <c r="ET21" s="75">
        <v>5.7</v>
      </c>
      <c r="EU21" s="75">
        <v>285.94306022514445</v>
      </c>
      <c r="EV21" s="77">
        <v>62.006500473432169</v>
      </c>
      <c r="EW21" s="75">
        <v>51.511889853565407</v>
      </c>
      <c r="EX21" s="75" t="s">
        <v>9</v>
      </c>
      <c r="EY21" s="75" t="s">
        <v>9</v>
      </c>
      <c r="EZ21" s="75">
        <v>66.599999999999994</v>
      </c>
      <c r="FA21" s="75">
        <v>6.6162114231959599</v>
      </c>
      <c r="FB21" s="75">
        <v>28.8</v>
      </c>
      <c r="FC21" s="75">
        <v>16.688776863889625</v>
      </c>
      <c r="FD21" s="75">
        <v>67.842013456267139</v>
      </c>
      <c r="FE21" s="75">
        <v>79.433699911515603</v>
      </c>
      <c r="FF21" s="75">
        <v>70.245865970409056</v>
      </c>
      <c r="FG21" s="75">
        <v>67.935578330893122</v>
      </c>
      <c r="FH21" s="75">
        <v>73.281621995238467</v>
      </c>
      <c r="FI21" s="75">
        <v>75.81934803620068</v>
      </c>
      <c r="FJ21" s="75">
        <v>75.333060053289614</v>
      </c>
      <c r="FK21" s="75">
        <v>66.339395291754983</v>
      </c>
      <c r="FL21" s="75">
        <v>50.184842883548988</v>
      </c>
      <c r="FM21" s="75">
        <v>31.835994194484762</v>
      </c>
      <c r="FN21" s="75">
        <v>18.291526592535128</v>
      </c>
      <c r="FO21" s="75">
        <v>11.287033705169726</v>
      </c>
      <c r="FP21" s="75">
        <v>6.913097565310113</v>
      </c>
      <c r="FQ21" s="75">
        <v>3.4596981965403022</v>
      </c>
      <c r="FR21" s="75">
        <v>1.31</v>
      </c>
      <c r="FS21" s="75">
        <v>20.118625715122079</v>
      </c>
      <c r="FT21" s="75">
        <v>0.69856793573174991</v>
      </c>
    </row>
    <row r="22" spans="1:176" s="89" customFormat="1" ht="11.25" x14ac:dyDescent="0.15">
      <c r="A22" s="136">
        <v>112038</v>
      </c>
      <c r="B22" s="154" t="s">
        <v>709</v>
      </c>
      <c r="C22" s="75">
        <v>56.328111248019717</v>
      </c>
      <c r="D22" s="55">
        <v>597.14503650430424</v>
      </c>
      <c r="E22" s="75">
        <v>136.62919841409544</v>
      </c>
      <c r="F22" s="107">
        <v>296856</v>
      </c>
      <c r="G22" s="75">
        <v>314.14162639209917</v>
      </c>
      <c r="H22" s="111">
        <v>80.689220424458924</v>
      </c>
      <c r="I22" s="111">
        <v>152.76318554318132</v>
      </c>
      <c r="J22" s="83">
        <v>33</v>
      </c>
      <c r="K22" s="110">
        <v>0.68</v>
      </c>
      <c r="L22" s="75">
        <v>98.393080168170073</v>
      </c>
      <c r="M22" s="75">
        <v>15.753969251844374</v>
      </c>
      <c r="N22" s="106">
        <v>84.642686506040548</v>
      </c>
      <c r="O22" s="106">
        <v>23.294346978557503</v>
      </c>
      <c r="P22" s="105">
        <v>10.673337502605795</v>
      </c>
      <c r="Q22" s="105" t="s">
        <v>11</v>
      </c>
      <c r="R22" s="105" t="s">
        <v>11</v>
      </c>
      <c r="S22" s="107">
        <v>14623</v>
      </c>
      <c r="T22" s="83">
        <v>51.724137931034484</v>
      </c>
      <c r="U22" s="82">
        <v>347</v>
      </c>
      <c r="V22" s="82">
        <v>49</v>
      </c>
      <c r="W22" s="75">
        <v>18.64366729678639</v>
      </c>
      <c r="X22" s="79">
        <v>59.379247847757135</v>
      </c>
      <c r="Y22" s="75">
        <v>75.862068965517238</v>
      </c>
      <c r="Z22" s="75">
        <v>100</v>
      </c>
      <c r="AA22" s="75">
        <v>4.3163556677070192</v>
      </c>
      <c r="AB22" s="106">
        <v>26.901415269417594</v>
      </c>
      <c r="AC22" s="106">
        <v>3.6793777333096651</v>
      </c>
      <c r="AD22" s="106">
        <v>3.9375796795068347</v>
      </c>
      <c r="AE22" s="106">
        <v>84.942852410137476</v>
      </c>
      <c r="AF22" s="83">
        <v>92.2</v>
      </c>
      <c r="AG22" s="83">
        <v>86.5</v>
      </c>
      <c r="AH22" s="109">
        <v>267</v>
      </c>
      <c r="AI22" s="83">
        <v>57.2</v>
      </c>
      <c r="AJ22" s="84">
        <v>6.7356638131401123E-2</v>
      </c>
      <c r="AK22" s="84">
        <v>0.1496814180697803</v>
      </c>
      <c r="AL22" s="75">
        <v>0.34199210400583402</v>
      </c>
      <c r="AM22" s="108">
        <v>99373.754944662622</v>
      </c>
      <c r="AN22" s="107">
        <v>117755.18445869483</v>
      </c>
      <c r="AO22" s="107">
        <v>265811.34244264505</v>
      </c>
      <c r="AP22" s="75">
        <v>22.13427477082443</v>
      </c>
      <c r="AQ22" s="75">
        <v>1.2367610352814193</v>
      </c>
      <c r="AR22" s="75">
        <v>19.399999999999999</v>
      </c>
      <c r="AS22" s="75">
        <v>9.652894778752902</v>
      </c>
      <c r="AT22" s="75">
        <v>340.4833153116906</v>
      </c>
      <c r="AU22" s="75">
        <v>1.8440750706196929</v>
      </c>
      <c r="AV22" s="75">
        <v>2.1123041718007394</v>
      </c>
      <c r="AW22" s="82">
        <v>21266.23076923077</v>
      </c>
      <c r="AX22" s="82">
        <v>4065.6029411764707</v>
      </c>
      <c r="AY22" s="75">
        <v>1.4468586889289989</v>
      </c>
      <c r="AZ22" s="106">
        <v>239.22222222222223</v>
      </c>
      <c r="BA22" s="75">
        <v>4.2401756900612737</v>
      </c>
      <c r="BB22" s="75">
        <v>28.504249950195895</v>
      </c>
      <c r="BC22" s="75">
        <v>222.53543557891385</v>
      </c>
      <c r="BD22" s="75">
        <v>5.2913269796564988</v>
      </c>
      <c r="BE22" s="106">
        <v>0.76366292582508799</v>
      </c>
      <c r="BF22" s="75">
        <v>3.8515173650308783</v>
      </c>
      <c r="BG22" s="75">
        <v>37.07687894434882</v>
      </c>
      <c r="BH22" s="75">
        <v>8.9743589743589745</v>
      </c>
      <c r="BI22" s="88">
        <v>100</v>
      </c>
      <c r="BJ22" s="106">
        <v>1.8646012621916237</v>
      </c>
      <c r="BK22" s="55">
        <v>19.767600199718579</v>
      </c>
      <c r="BL22" s="83">
        <v>113.6</v>
      </c>
      <c r="BM22" s="83">
        <v>92.5</v>
      </c>
      <c r="BN22" s="75">
        <v>0.61277291089827968</v>
      </c>
      <c r="BO22" s="75">
        <v>37.037037037037038</v>
      </c>
      <c r="BP22" s="82">
        <v>13</v>
      </c>
      <c r="BQ22" s="75">
        <v>0.78959941660170496</v>
      </c>
      <c r="BR22" s="75">
        <v>2.1944493340374347</v>
      </c>
      <c r="BS22" s="75" t="s">
        <v>9</v>
      </c>
      <c r="BT22" s="75">
        <v>1041.7984761234188</v>
      </c>
      <c r="BU22" s="75" t="s">
        <v>9</v>
      </c>
      <c r="BV22" s="106">
        <v>89.318614261406012</v>
      </c>
      <c r="BW22" s="106">
        <v>254.57791636281337</v>
      </c>
      <c r="BX22" s="75">
        <v>1.8440750706196929</v>
      </c>
      <c r="BY22" s="84">
        <v>2.396836573037946E-2</v>
      </c>
      <c r="BZ22" s="75">
        <v>1.1735023176670774</v>
      </c>
      <c r="CA22" s="84">
        <v>0.13072815818811243</v>
      </c>
      <c r="CB22" s="75">
        <v>0.16764318823815391</v>
      </c>
      <c r="CC22" s="84">
        <v>3.3193351271154477E-2</v>
      </c>
      <c r="CD22" s="75">
        <v>1.1735023176670774</v>
      </c>
      <c r="CE22" s="75">
        <v>8.9962867033805249</v>
      </c>
      <c r="CF22" s="83" t="s">
        <v>9</v>
      </c>
      <c r="CG22" s="105">
        <v>16.467780429594274</v>
      </c>
      <c r="CH22" s="105">
        <v>12.85895659785648</v>
      </c>
      <c r="CI22" s="105">
        <v>7.4866310160427805</v>
      </c>
      <c r="CJ22" s="75">
        <v>287.39407046043203</v>
      </c>
      <c r="CK22" s="56">
        <v>255.44463164600461</v>
      </c>
      <c r="CL22" s="75">
        <v>23</v>
      </c>
      <c r="CM22" s="75">
        <v>699.35685872490365</v>
      </c>
      <c r="CN22" s="88">
        <v>80</v>
      </c>
      <c r="CO22" s="88" t="s">
        <v>721</v>
      </c>
      <c r="CP22" s="83">
        <v>99.9</v>
      </c>
      <c r="CQ22" s="83">
        <v>90.52</v>
      </c>
      <c r="CR22" s="75">
        <v>86.5</v>
      </c>
      <c r="CS22" s="87">
        <v>26</v>
      </c>
      <c r="CT22" s="75">
        <v>3.2717092103406986</v>
      </c>
      <c r="CU22" s="75">
        <v>27.94</v>
      </c>
      <c r="CV22" s="87">
        <v>11.900412716441018</v>
      </c>
      <c r="CW22" s="75">
        <v>59.861775870605719</v>
      </c>
      <c r="CX22" s="86">
        <v>37.104466852750612</v>
      </c>
      <c r="CY22" s="75">
        <v>1.04</v>
      </c>
      <c r="CZ22" s="75">
        <v>26.4</v>
      </c>
      <c r="DA22" s="75">
        <v>64.320348596599999</v>
      </c>
      <c r="DB22" s="75">
        <v>4.2982976342443218</v>
      </c>
      <c r="DC22" s="75">
        <v>1.0989782147676885</v>
      </c>
      <c r="DD22" s="75">
        <v>0.66434648494145065</v>
      </c>
      <c r="DE22" s="75">
        <v>1.5104651260257667</v>
      </c>
      <c r="DF22" s="75">
        <v>3.9228506047728016</v>
      </c>
      <c r="DG22" s="78">
        <v>291.95655172413791</v>
      </c>
      <c r="DH22" s="78">
        <v>321.79353062629042</v>
      </c>
      <c r="DI22" s="75" t="s">
        <v>9</v>
      </c>
      <c r="DJ22" s="75" t="s">
        <v>9</v>
      </c>
      <c r="DK22" s="75">
        <v>0</v>
      </c>
      <c r="DL22" s="75">
        <v>55.722543352601164</v>
      </c>
      <c r="DM22" s="85">
        <v>58</v>
      </c>
      <c r="DN22" s="85">
        <v>0</v>
      </c>
      <c r="DO22" s="75">
        <v>6.1008658770672497</v>
      </c>
      <c r="DP22" s="75">
        <v>2.2732416325093672</v>
      </c>
      <c r="DQ22" s="75">
        <v>100</v>
      </c>
      <c r="DR22" s="75">
        <v>75.49090198250444</v>
      </c>
      <c r="DS22" s="75">
        <v>10305.869485964273</v>
      </c>
      <c r="DT22" s="81">
        <v>88.555286521388211</v>
      </c>
      <c r="DU22" s="81">
        <v>3.22</v>
      </c>
      <c r="DV22" s="75">
        <v>47.312961011591149</v>
      </c>
      <c r="DW22" s="84">
        <v>1.4571867429144631E-3</v>
      </c>
      <c r="DX22" s="75">
        <v>38.541666666666671</v>
      </c>
      <c r="DY22" s="83">
        <v>0</v>
      </c>
      <c r="DZ22" s="75">
        <v>0.7045442214272537</v>
      </c>
      <c r="EA22" s="75">
        <v>3836.5488100606121</v>
      </c>
      <c r="EB22" s="82">
        <v>2070</v>
      </c>
      <c r="EC22" s="81">
        <v>12.956234059725585</v>
      </c>
      <c r="ED22" s="81">
        <v>80.761476858646645</v>
      </c>
      <c r="EE22" s="75">
        <v>95.379697434697945</v>
      </c>
      <c r="EF22" s="75">
        <v>27.380300611830666</v>
      </c>
      <c r="EG22" s="75">
        <v>66.727904667328701</v>
      </c>
      <c r="EH22" s="75">
        <v>137.25624952524947</v>
      </c>
      <c r="EI22" s="75">
        <v>71</v>
      </c>
      <c r="EJ22" s="75">
        <v>57.9</v>
      </c>
      <c r="EK22" s="75">
        <v>32.6</v>
      </c>
      <c r="EL22" s="75">
        <v>58.9</v>
      </c>
      <c r="EM22" s="75">
        <v>20.7</v>
      </c>
      <c r="EN22" s="80">
        <v>62</v>
      </c>
      <c r="EO22" s="79">
        <v>9.621042572987653</v>
      </c>
      <c r="EP22" s="55">
        <v>0.81952632015941551</v>
      </c>
      <c r="EQ22" s="78">
        <v>0.96</v>
      </c>
      <c r="ER22" s="75">
        <v>95.1</v>
      </c>
      <c r="ES22" s="75">
        <v>4.9000000000000004</v>
      </c>
      <c r="ET22" s="75">
        <v>7.7</v>
      </c>
      <c r="EU22" s="75">
        <v>272.46271028742427</v>
      </c>
      <c r="EV22" s="77">
        <v>61.149703199573899</v>
      </c>
      <c r="EW22" s="75">
        <v>50.935065620506059</v>
      </c>
      <c r="EX22" s="75" t="s">
        <v>9</v>
      </c>
      <c r="EY22" s="75" t="s">
        <v>9</v>
      </c>
      <c r="EZ22" s="75">
        <v>5.8</v>
      </c>
      <c r="FA22" s="75">
        <v>7.4768861954216641</v>
      </c>
      <c r="FB22" s="75">
        <v>27.2</v>
      </c>
      <c r="FC22" s="75">
        <v>16.63645352669743</v>
      </c>
      <c r="FD22" s="75">
        <v>70.386164416015163</v>
      </c>
      <c r="FE22" s="75">
        <v>79.868010218563725</v>
      </c>
      <c r="FF22" s="75">
        <v>69.674917983895028</v>
      </c>
      <c r="FG22" s="75">
        <v>67.851906158357764</v>
      </c>
      <c r="FH22" s="75">
        <v>72.410821988626566</v>
      </c>
      <c r="FI22" s="75">
        <v>75.384690299961051</v>
      </c>
      <c r="FJ22" s="75">
        <v>74.669265296480035</v>
      </c>
      <c r="FK22" s="75">
        <v>68.54990583804144</v>
      </c>
      <c r="FL22" s="75">
        <v>53.99584846912299</v>
      </c>
      <c r="FM22" s="75">
        <v>36.145326570748374</v>
      </c>
      <c r="FN22" s="75">
        <v>20.929545857201916</v>
      </c>
      <c r="FO22" s="75">
        <v>11.442822032673124</v>
      </c>
      <c r="FP22" s="75">
        <v>6.1942364885652754</v>
      </c>
      <c r="FQ22" s="75">
        <v>2.6748271562960442</v>
      </c>
      <c r="FR22" s="75">
        <v>1.25</v>
      </c>
      <c r="FS22" s="75">
        <v>51.610631930998061</v>
      </c>
      <c r="FT22" s="75">
        <v>0.35857716580608151</v>
      </c>
    </row>
    <row r="23" spans="1:176" s="89" customFormat="1" ht="11.25" x14ac:dyDescent="0.15">
      <c r="A23" s="136">
        <v>112224</v>
      </c>
      <c r="B23" s="154" t="s">
        <v>435</v>
      </c>
      <c r="C23" s="75">
        <v>60.940246175042759</v>
      </c>
      <c r="D23" s="55">
        <v>872.29927254421114</v>
      </c>
      <c r="E23" s="75">
        <v>219.32600676525053</v>
      </c>
      <c r="F23" s="107">
        <v>322761</v>
      </c>
      <c r="G23" s="75">
        <v>317.32545253047658</v>
      </c>
      <c r="H23" s="111">
        <v>80.162541558921319</v>
      </c>
      <c r="I23" s="111">
        <v>159.21684521610638</v>
      </c>
      <c r="J23" s="83">
        <v>40.1</v>
      </c>
      <c r="K23" s="110">
        <v>1.29</v>
      </c>
      <c r="L23" s="75">
        <v>60.290625632513269</v>
      </c>
      <c r="M23" s="75">
        <v>17.262388573958095</v>
      </c>
      <c r="N23" s="106">
        <v>86.814162808095006</v>
      </c>
      <c r="O23" s="106">
        <v>19.494418304271612</v>
      </c>
      <c r="P23" s="105">
        <v>7.5678105799490485</v>
      </c>
      <c r="Q23" s="105">
        <v>0.46296296296296291</v>
      </c>
      <c r="R23" s="105">
        <v>3.5467128027681665</v>
      </c>
      <c r="S23" s="107">
        <v>10736</v>
      </c>
      <c r="T23" s="83">
        <v>46.428571428571431</v>
      </c>
      <c r="U23" s="82">
        <v>118</v>
      </c>
      <c r="V23" s="82">
        <v>43</v>
      </c>
      <c r="W23" s="75">
        <v>15.121368881814565</v>
      </c>
      <c r="X23" s="79">
        <v>57.824994288325335</v>
      </c>
      <c r="Y23" s="75">
        <v>90.476190476190482</v>
      </c>
      <c r="Z23" s="75">
        <v>97.61904761904762</v>
      </c>
      <c r="AA23" s="75">
        <v>2.661639126095154</v>
      </c>
      <c r="AB23" s="106">
        <v>43.335100594357783</v>
      </c>
      <c r="AC23" s="106">
        <v>8.817702374640735</v>
      </c>
      <c r="AD23" s="106">
        <v>0.72550715740714911</v>
      </c>
      <c r="AE23" s="106">
        <v>86.680911680911677</v>
      </c>
      <c r="AF23" s="83">
        <v>96.1</v>
      </c>
      <c r="AG23" s="83">
        <v>95</v>
      </c>
      <c r="AH23" s="109">
        <v>50</v>
      </c>
      <c r="AI23" s="83">
        <v>30.1</v>
      </c>
      <c r="AJ23" s="84">
        <v>4.8660714796217322E-2</v>
      </c>
      <c r="AK23" s="84">
        <v>0.13381696568959767</v>
      </c>
      <c r="AL23" s="75">
        <v>0.26790156531057446</v>
      </c>
      <c r="AM23" s="108">
        <v>105244.09656553211</v>
      </c>
      <c r="AN23" s="107">
        <v>128602.85043352601</v>
      </c>
      <c r="AO23" s="107">
        <v>251441.65612382235</v>
      </c>
      <c r="AP23" s="75">
        <v>11.618035848553202</v>
      </c>
      <c r="AQ23" s="75">
        <v>2.1950568774406367</v>
      </c>
      <c r="AR23" s="75">
        <v>12.1</v>
      </c>
      <c r="AS23" s="75">
        <v>13.118344780482635</v>
      </c>
      <c r="AT23" s="75">
        <v>2200.325603440916</v>
      </c>
      <c r="AU23" s="75">
        <v>2.0607812716198035</v>
      </c>
      <c r="AV23" s="75">
        <v>2.3846183285886298</v>
      </c>
      <c r="AW23" s="82">
        <v>24810.666666666668</v>
      </c>
      <c r="AX23" s="82">
        <v>4023.3513513513512</v>
      </c>
      <c r="AY23" s="75">
        <v>0.6717540842648323</v>
      </c>
      <c r="AZ23" s="106">
        <v>341</v>
      </c>
      <c r="BA23" s="75">
        <v>2.2113154555651398</v>
      </c>
      <c r="BB23" s="75">
        <v>28.916768326494399</v>
      </c>
      <c r="BC23" s="75">
        <v>190.48802244485202</v>
      </c>
      <c r="BD23" s="75">
        <v>5.6345734329966408</v>
      </c>
      <c r="BE23" s="106">
        <v>0.99811467228568262</v>
      </c>
      <c r="BF23" s="75">
        <v>3.4934013529998889</v>
      </c>
      <c r="BG23" s="75">
        <v>20.533642691415313</v>
      </c>
      <c r="BH23" s="75">
        <v>0</v>
      </c>
      <c r="BI23" s="88">
        <v>100</v>
      </c>
      <c r="BJ23" s="106">
        <v>3.1322505800464038</v>
      </c>
      <c r="BK23" s="55">
        <v>1.6507841224581676</v>
      </c>
      <c r="BL23" s="83">
        <v>111.5</v>
      </c>
      <c r="BM23" s="83">
        <v>110.5</v>
      </c>
      <c r="BN23" s="75">
        <v>0.33766038868462522</v>
      </c>
      <c r="BO23" s="75">
        <v>25</v>
      </c>
      <c r="BP23" s="82">
        <v>12</v>
      </c>
      <c r="BQ23" s="75">
        <v>0.45925982624669903</v>
      </c>
      <c r="BR23" s="75">
        <v>19.901259137356959</v>
      </c>
      <c r="BS23" s="75" t="s">
        <v>9</v>
      </c>
      <c r="BT23" s="75">
        <v>1031.2178922917949</v>
      </c>
      <c r="BU23" s="75" t="s">
        <v>9</v>
      </c>
      <c r="BV23" s="106" t="s">
        <v>9</v>
      </c>
      <c r="BW23" s="106">
        <v>100.80753186115045</v>
      </c>
      <c r="BX23" s="75">
        <v>1.766383947102689</v>
      </c>
      <c r="BY23" s="84">
        <v>6.307757075103701E-2</v>
      </c>
      <c r="BZ23" s="75">
        <v>2.0607812716198035</v>
      </c>
      <c r="CA23" s="84">
        <v>0.21113292922393923</v>
      </c>
      <c r="CB23" s="75">
        <v>0.29439732451711481</v>
      </c>
      <c r="CC23" s="84">
        <v>0.11511524183268222</v>
      </c>
      <c r="CD23" s="75">
        <v>0.29439732451711481</v>
      </c>
      <c r="CE23" s="75">
        <v>1.6280172045796448</v>
      </c>
      <c r="CF23" s="83">
        <v>38.799999999999997</v>
      </c>
      <c r="CG23" s="105">
        <v>2.1604938271604937</v>
      </c>
      <c r="CH23" s="105">
        <v>7.5370808254514188</v>
      </c>
      <c r="CI23" s="105">
        <v>9.3951093951093956</v>
      </c>
      <c r="CJ23" s="75">
        <v>283.58705476084634</v>
      </c>
      <c r="CK23" s="56">
        <v>255.07172990811861</v>
      </c>
      <c r="CL23" s="75">
        <v>15.8</v>
      </c>
      <c r="CM23" s="75">
        <v>729.39558495155404</v>
      </c>
      <c r="CN23" s="88">
        <v>90</v>
      </c>
      <c r="CO23" s="88" t="s">
        <v>721</v>
      </c>
      <c r="CP23" s="83">
        <v>99.9</v>
      </c>
      <c r="CQ23" s="83">
        <v>97.3</v>
      </c>
      <c r="CR23" s="75">
        <v>83.24</v>
      </c>
      <c r="CS23" s="87">
        <v>66.5</v>
      </c>
      <c r="CT23" s="75">
        <v>1.3475386930352538</v>
      </c>
      <c r="CU23" s="75">
        <v>11.4</v>
      </c>
      <c r="CV23" s="87">
        <v>10.882416165090282</v>
      </c>
      <c r="CW23" s="75">
        <v>68.305799281979475</v>
      </c>
      <c r="CX23" s="86">
        <v>33.475919770841116</v>
      </c>
      <c r="CY23" s="75">
        <v>1.03</v>
      </c>
      <c r="CZ23" s="75">
        <v>32.299999999999997</v>
      </c>
      <c r="DA23" s="75">
        <v>61.526425271063822</v>
      </c>
      <c r="DB23" s="75">
        <v>4.1348771803847644</v>
      </c>
      <c r="DC23" s="75">
        <v>1.1858854146733515</v>
      </c>
      <c r="DD23" s="75">
        <v>0.95483061849933903</v>
      </c>
      <c r="DE23" s="75">
        <v>1.4248830506628356</v>
      </c>
      <c r="DF23" s="75">
        <v>4.8575558545323938</v>
      </c>
      <c r="DG23" s="78">
        <v>494.1154791154791</v>
      </c>
      <c r="DH23" s="78">
        <v>508.48039215686276</v>
      </c>
      <c r="DI23" s="75" t="s">
        <v>9</v>
      </c>
      <c r="DJ23" s="75" t="s">
        <v>9</v>
      </c>
      <c r="DK23" s="75">
        <v>2.3087553857409961</v>
      </c>
      <c r="DL23" s="75">
        <v>55.464256368118328</v>
      </c>
      <c r="DM23" s="85">
        <v>73</v>
      </c>
      <c r="DN23" s="85">
        <v>9</v>
      </c>
      <c r="DO23" s="75">
        <v>162.51970548491656</v>
      </c>
      <c r="DP23" s="75">
        <v>0.49753147843392392</v>
      </c>
      <c r="DQ23" s="75">
        <v>100</v>
      </c>
      <c r="DR23" s="75">
        <v>97.932816537467701</v>
      </c>
      <c r="DS23" s="75">
        <v>9341.2323727774383</v>
      </c>
      <c r="DT23" s="81">
        <v>54.150066401062411</v>
      </c>
      <c r="DU23" s="81">
        <v>2.58</v>
      </c>
      <c r="DV23" s="75">
        <v>84.108207688951381</v>
      </c>
      <c r="DW23" s="84">
        <v>8.7471333060525153E-2</v>
      </c>
      <c r="DX23" s="75">
        <v>84.677419354838719</v>
      </c>
      <c r="DY23" s="83">
        <v>0</v>
      </c>
      <c r="DZ23" s="75">
        <v>0.86725467540842649</v>
      </c>
      <c r="EA23" s="75">
        <v>8060.1954612724157</v>
      </c>
      <c r="EB23" s="82">
        <v>4800</v>
      </c>
      <c r="EC23" s="81">
        <v>13.637033532536522</v>
      </c>
      <c r="ED23" s="81">
        <v>85.825138402385974</v>
      </c>
      <c r="EE23" s="75">
        <v>89.486959580239656</v>
      </c>
      <c r="EF23" s="75">
        <v>27.888783424156134</v>
      </c>
      <c r="EG23" s="75">
        <v>64.624461893599758</v>
      </c>
      <c r="EH23" s="75">
        <v>227.04616294067068</v>
      </c>
      <c r="EI23" s="75">
        <v>73.099999999999994</v>
      </c>
      <c r="EJ23" s="75">
        <v>56.5</v>
      </c>
      <c r="EK23" s="75">
        <v>44.7</v>
      </c>
      <c r="EL23" s="75">
        <v>53.7</v>
      </c>
      <c r="EM23" s="75">
        <v>27.3</v>
      </c>
      <c r="EN23" s="80">
        <v>65.8</v>
      </c>
      <c r="EO23" s="79">
        <v>7.1509110125207185</v>
      </c>
      <c r="EP23" s="55">
        <v>0.87323480435439615</v>
      </c>
      <c r="EQ23" s="78">
        <v>0.92</v>
      </c>
      <c r="ER23" s="75">
        <v>89.2</v>
      </c>
      <c r="ES23" s="75">
        <v>7.6</v>
      </c>
      <c r="ET23" s="75">
        <v>8</v>
      </c>
      <c r="EU23" s="75">
        <v>225.73226329719117</v>
      </c>
      <c r="EV23" s="77">
        <v>60.511414485537472</v>
      </c>
      <c r="EW23" s="75">
        <v>53.753994156757216</v>
      </c>
      <c r="EX23" s="75" t="s">
        <v>9</v>
      </c>
      <c r="EY23" s="75" t="s">
        <v>9</v>
      </c>
      <c r="EZ23" s="75">
        <v>49.9</v>
      </c>
      <c r="FA23" s="75">
        <v>8.2607889259502425</v>
      </c>
      <c r="FB23" s="75">
        <v>29</v>
      </c>
      <c r="FC23" s="75">
        <v>16.994234800838576</v>
      </c>
      <c r="FD23" s="75">
        <v>70.348983178508661</v>
      </c>
      <c r="FE23" s="75">
        <v>80.06881610806677</v>
      </c>
      <c r="FF23" s="75">
        <v>69.722791500377525</v>
      </c>
      <c r="FG23" s="75">
        <v>66.763629539269971</v>
      </c>
      <c r="FH23" s="75">
        <v>72.555464256368111</v>
      </c>
      <c r="FI23" s="75">
        <v>75.738486422065208</v>
      </c>
      <c r="FJ23" s="75">
        <v>73.220303285593928</v>
      </c>
      <c r="FK23" s="75">
        <v>67.02560421153386</v>
      </c>
      <c r="FL23" s="75">
        <v>49.836746809142177</v>
      </c>
      <c r="FM23" s="75">
        <v>30.289288506645818</v>
      </c>
      <c r="FN23" s="75">
        <v>16.893732970027248</v>
      </c>
      <c r="FO23" s="75">
        <v>9.2189967205150012</v>
      </c>
      <c r="FP23" s="75">
        <v>4.6881129854845032</v>
      </c>
      <c r="FQ23" s="75">
        <v>1.8655877725331536</v>
      </c>
      <c r="FR23" s="75">
        <v>1.38</v>
      </c>
      <c r="FS23" s="75">
        <v>16.344939457190211</v>
      </c>
      <c r="FT23" s="75">
        <v>0.6960556844547563</v>
      </c>
    </row>
    <row r="24" spans="1:176" s="89" customFormat="1" ht="11.25" x14ac:dyDescent="0.15">
      <c r="A24" s="136">
        <v>122041</v>
      </c>
      <c r="B24" s="154" t="s">
        <v>434</v>
      </c>
      <c r="C24" s="75">
        <v>59.936015535921285</v>
      </c>
      <c r="D24" s="55">
        <v>706.73892725602173</v>
      </c>
      <c r="E24" s="75">
        <v>144.5422643795041</v>
      </c>
      <c r="F24" s="107">
        <v>324174</v>
      </c>
      <c r="G24" s="75">
        <v>305.43500723289935</v>
      </c>
      <c r="H24" s="111">
        <v>74.188882000413301</v>
      </c>
      <c r="I24" s="111">
        <v>182.8890266584005</v>
      </c>
      <c r="J24" s="83">
        <v>48.5</v>
      </c>
      <c r="K24" s="110">
        <v>-0.38</v>
      </c>
      <c r="L24" s="75">
        <v>94.209689981591538</v>
      </c>
      <c r="M24" s="75">
        <v>9.9616271903060198</v>
      </c>
      <c r="N24" s="106">
        <v>83.282848698818881</v>
      </c>
      <c r="O24" s="106">
        <v>20.924967658473481</v>
      </c>
      <c r="P24" s="105">
        <v>12.647300038848362</v>
      </c>
      <c r="Q24" s="105">
        <v>0.35714285714285715</v>
      </c>
      <c r="R24" s="105">
        <v>5.3613053613053614</v>
      </c>
      <c r="S24" s="107">
        <v>15407</v>
      </c>
      <c r="T24" s="83">
        <v>40.15748031496063</v>
      </c>
      <c r="U24" s="82">
        <v>115</v>
      </c>
      <c r="V24" s="82">
        <v>81</v>
      </c>
      <c r="W24" s="75">
        <v>13.662790697674417</v>
      </c>
      <c r="X24" s="79">
        <v>62.138816229697667</v>
      </c>
      <c r="Y24" s="75">
        <v>89.763779527559052</v>
      </c>
      <c r="Z24" s="75">
        <v>90.551181102362193</v>
      </c>
      <c r="AA24" s="75">
        <v>2.6453453810486272</v>
      </c>
      <c r="AB24" s="106">
        <v>37.720980715761932</v>
      </c>
      <c r="AC24" s="106">
        <v>8.5492959840611391</v>
      </c>
      <c r="AD24" s="106">
        <v>1.5017024250263915</v>
      </c>
      <c r="AE24" s="106">
        <v>98.475437605872386</v>
      </c>
      <c r="AF24" s="83">
        <v>95.8</v>
      </c>
      <c r="AG24" s="83">
        <v>93.4</v>
      </c>
      <c r="AH24" s="109">
        <v>506</v>
      </c>
      <c r="AI24" s="83">
        <v>34.700000000000003</v>
      </c>
      <c r="AJ24" s="84">
        <v>3.3791137009179177E-2</v>
      </c>
      <c r="AK24" s="84">
        <v>6.7582274018358354E-2</v>
      </c>
      <c r="AL24" s="75">
        <v>0.33368071973824254</v>
      </c>
      <c r="AM24" s="108">
        <v>102385.6675</v>
      </c>
      <c r="AN24" s="107">
        <v>126801.82397003745</v>
      </c>
      <c r="AO24" s="107">
        <v>263284.21495327103</v>
      </c>
      <c r="AP24" s="75">
        <v>13.276335219035932</v>
      </c>
      <c r="AQ24" s="75">
        <v>1.3957345811784854</v>
      </c>
      <c r="AR24" s="75">
        <v>14.2</v>
      </c>
      <c r="AS24" s="75">
        <v>9.2371046634648089</v>
      </c>
      <c r="AT24" s="75">
        <v>265.20500805736145</v>
      </c>
      <c r="AU24" s="75">
        <v>1.8977102544355025</v>
      </c>
      <c r="AV24" s="75">
        <v>2.4037663222849699</v>
      </c>
      <c r="AW24" s="82">
        <v>22628.23076923077</v>
      </c>
      <c r="AX24" s="82">
        <v>4143.1971830985913</v>
      </c>
      <c r="AY24" s="75">
        <v>3.3994295757171948</v>
      </c>
      <c r="AZ24" s="106">
        <v>365.81818181818181</v>
      </c>
      <c r="BA24" s="75">
        <v>3.4429239919600341</v>
      </c>
      <c r="BB24" s="75">
        <v>20.687373677327308</v>
      </c>
      <c r="BC24" s="75">
        <v>245.8788849687115</v>
      </c>
      <c r="BD24" s="75">
        <v>3.7856726038640542</v>
      </c>
      <c r="BE24" s="106">
        <v>1.6050410177148973</v>
      </c>
      <c r="BF24" s="75">
        <v>5.4095826893353935</v>
      </c>
      <c r="BG24" s="75">
        <v>32.144283242379878</v>
      </c>
      <c r="BH24" s="75">
        <v>37.037037037037038</v>
      </c>
      <c r="BI24" s="88">
        <v>100</v>
      </c>
      <c r="BJ24" s="106">
        <v>1.6637827765206974</v>
      </c>
      <c r="BK24" s="55">
        <v>2.5066776248202176</v>
      </c>
      <c r="BL24" s="83">
        <v>108.6</v>
      </c>
      <c r="BM24" s="83">
        <v>111.3</v>
      </c>
      <c r="BN24" s="75">
        <v>1.6642695705773576</v>
      </c>
      <c r="BO24" s="75" t="s">
        <v>11</v>
      </c>
      <c r="BP24" s="82" t="s">
        <v>11</v>
      </c>
      <c r="BQ24" s="75">
        <v>0.61359298226747905</v>
      </c>
      <c r="BR24" s="75">
        <v>15.540665558614736</v>
      </c>
      <c r="BS24" s="75" t="s">
        <v>9</v>
      </c>
      <c r="BT24" s="75">
        <v>357.49065773055992</v>
      </c>
      <c r="BU24" s="75" t="s">
        <v>9</v>
      </c>
      <c r="BV24" s="106">
        <v>233.57650381676973</v>
      </c>
      <c r="BW24" s="106">
        <v>129.51872486522302</v>
      </c>
      <c r="BX24" s="75">
        <v>0.31628504240591709</v>
      </c>
      <c r="BY24" s="84">
        <v>4.18966981422998E-2</v>
      </c>
      <c r="BZ24" s="75">
        <v>0.47442756360887561</v>
      </c>
      <c r="CA24" s="84">
        <v>6.0272859106083584E-2</v>
      </c>
      <c r="CB24" s="75">
        <v>0.15814252120295855</v>
      </c>
      <c r="CC24" s="84">
        <v>3.7274192247537329E-2</v>
      </c>
      <c r="CD24" s="75">
        <v>0.15814252120295855</v>
      </c>
      <c r="CE24" s="75">
        <v>0.54559169815020692</v>
      </c>
      <c r="CF24" s="83" t="s">
        <v>9</v>
      </c>
      <c r="CG24" s="105">
        <v>13.411078717201166</v>
      </c>
      <c r="CH24" s="105">
        <v>8.7603300166232092</v>
      </c>
      <c r="CI24" s="105">
        <v>6.1143984220907299</v>
      </c>
      <c r="CJ24" s="75">
        <v>286.63015682993824</v>
      </c>
      <c r="CK24" s="56">
        <v>259.31261771733921</v>
      </c>
      <c r="CL24" s="75">
        <v>20.3</v>
      </c>
      <c r="CM24" s="75">
        <v>779.54731075068241</v>
      </c>
      <c r="CN24" s="88">
        <v>100</v>
      </c>
      <c r="CO24" s="88" t="s">
        <v>721</v>
      </c>
      <c r="CP24" s="83">
        <v>98.4</v>
      </c>
      <c r="CQ24" s="83" t="s">
        <v>9</v>
      </c>
      <c r="CR24" s="75">
        <v>84.3</v>
      </c>
      <c r="CS24" s="87">
        <v>25.6</v>
      </c>
      <c r="CT24" s="75">
        <v>4.9006176763539075</v>
      </c>
      <c r="CU24" s="75">
        <v>6.4444444444444446</v>
      </c>
      <c r="CV24" s="87">
        <v>0</v>
      </c>
      <c r="CW24" s="75">
        <v>61.908670151966575</v>
      </c>
      <c r="CX24" s="86">
        <v>25.570064253306366</v>
      </c>
      <c r="CY24" s="75">
        <v>1.02</v>
      </c>
      <c r="CZ24" s="75">
        <v>27.73</v>
      </c>
      <c r="DA24" s="75">
        <v>61.291086385386386</v>
      </c>
      <c r="DB24" s="75">
        <v>3.8551335154074327</v>
      </c>
      <c r="DC24" s="75">
        <v>0.87548174165521453</v>
      </c>
      <c r="DD24" s="75">
        <v>0.75879470096039958</v>
      </c>
      <c r="DE24" s="75">
        <v>0.98364648188240211</v>
      </c>
      <c r="DF24" s="75">
        <v>3.5170896715537974</v>
      </c>
      <c r="DG24" s="78" t="s">
        <v>9</v>
      </c>
      <c r="DH24" s="78">
        <v>2160.5690235690236</v>
      </c>
      <c r="DI24" s="75">
        <v>17.846502124644772</v>
      </c>
      <c r="DJ24" s="75">
        <v>21.062243314920273</v>
      </c>
      <c r="DK24" s="75">
        <v>59.453962293671289</v>
      </c>
      <c r="DL24" s="75">
        <v>77.017364657814085</v>
      </c>
      <c r="DM24" s="85">
        <v>200</v>
      </c>
      <c r="DN24" s="85">
        <v>180</v>
      </c>
      <c r="DO24" s="75">
        <v>2.8402270294034389</v>
      </c>
      <c r="DP24" s="75">
        <v>2.6061887494247569</v>
      </c>
      <c r="DQ24" s="75">
        <v>100</v>
      </c>
      <c r="DR24" s="75">
        <v>97.783039173482564</v>
      </c>
      <c r="DS24" s="75">
        <v>10189.35516888434</v>
      </c>
      <c r="DT24" s="81">
        <v>68.465311843027322</v>
      </c>
      <c r="DU24" s="81">
        <v>3.3</v>
      </c>
      <c r="DV24" s="75">
        <v>58.018018018018012</v>
      </c>
      <c r="DW24" s="84">
        <v>0.10838637805382144</v>
      </c>
      <c r="DX24" s="75">
        <v>57.528957528957527</v>
      </c>
      <c r="DY24" s="83">
        <v>61.346646825051671</v>
      </c>
      <c r="DZ24" s="75">
        <v>0.68487287833101607</v>
      </c>
      <c r="EA24" s="75">
        <v>15023.452860844784</v>
      </c>
      <c r="EB24" s="82">
        <v>550</v>
      </c>
      <c r="EC24" s="81">
        <v>7.839305068909133</v>
      </c>
      <c r="ED24" s="81">
        <v>49.301588753643784</v>
      </c>
      <c r="EE24" s="75">
        <v>91.420800692429893</v>
      </c>
      <c r="EF24" s="75">
        <v>15.173380152102359</v>
      </c>
      <c r="EG24" s="75">
        <v>44.609143392104855</v>
      </c>
      <c r="EH24" s="75">
        <v>609.51092406694147</v>
      </c>
      <c r="EI24" s="75">
        <v>71.3</v>
      </c>
      <c r="EJ24" s="75">
        <v>65.099999999999994</v>
      </c>
      <c r="EK24" s="75">
        <v>43.1</v>
      </c>
      <c r="EL24" s="75">
        <v>67.5</v>
      </c>
      <c r="EM24" s="75">
        <v>27.9</v>
      </c>
      <c r="EN24" s="80">
        <v>74</v>
      </c>
      <c r="EO24" s="79">
        <v>3.0679649113373957</v>
      </c>
      <c r="EP24" s="55">
        <v>0.84199617910064373</v>
      </c>
      <c r="EQ24" s="78">
        <v>0.96</v>
      </c>
      <c r="ER24" s="75">
        <v>96.6</v>
      </c>
      <c r="ES24" s="75">
        <v>-0.1</v>
      </c>
      <c r="ET24" s="75">
        <v>2.4</v>
      </c>
      <c r="EU24" s="75">
        <v>251.60365530623508</v>
      </c>
      <c r="EV24" s="77">
        <v>60.362013274479708</v>
      </c>
      <c r="EW24" s="75">
        <v>50.070512817260806</v>
      </c>
      <c r="EX24" s="75" t="s">
        <v>9</v>
      </c>
      <c r="EY24" s="75" t="s">
        <v>9</v>
      </c>
      <c r="EZ24" s="75" t="s">
        <v>9</v>
      </c>
      <c r="FA24" s="75">
        <v>7.7695420667013524</v>
      </c>
      <c r="FB24" s="75">
        <v>30.4</v>
      </c>
      <c r="FC24" s="75">
        <v>15.848629416996845</v>
      </c>
      <c r="FD24" s="75">
        <v>70.305537873965633</v>
      </c>
      <c r="FE24" s="75">
        <v>82.122547625817461</v>
      </c>
      <c r="FF24" s="75">
        <v>70.61768644117133</v>
      </c>
      <c r="FG24" s="75">
        <v>67.291747011183958</v>
      </c>
      <c r="FH24" s="75">
        <v>70.526786440126827</v>
      </c>
      <c r="FI24" s="75">
        <v>74.248887240356083</v>
      </c>
      <c r="FJ24" s="75">
        <v>73.176511385966933</v>
      </c>
      <c r="FK24" s="75">
        <v>66.931857488758212</v>
      </c>
      <c r="FL24" s="75">
        <v>49.341828454649281</v>
      </c>
      <c r="FM24" s="75">
        <v>28.792598447161655</v>
      </c>
      <c r="FN24" s="75">
        <v>16.067993969953733</v>
      </c>
      <c r="FO24" s="75">
        <v>8.7000608395862908</v>
      </c>
      <c r="FP24" s="75">
        <v>4.9587588373919873</v>
      </c>
      <c r="FQ24" s="75">
        <v>2.5616291532690245</v>
      </c>
      <c r="FR24" s="75">
        <v>1.37</v>
      </c>
      <c r="FS24" s="75">
        <v>24.687628984993857</v>
      </c>
      <c r="FT24" s="75">
        <v>1.5972314654598696</v>
      </c>
    </row>
    <row r="25" spans="1:176" s="76" customFormat="1" x14ac:dyDescent="0.15">
      <c r="A25" s="136">
        <v>122173</v>
      </c>
      <c r="B25" s="154" t="s">
        <v>433</v>
      </c>
      <c r="C25" s="75">
        <v>65.271468873970463</v>
      </c>
      <c r="D25" s="55">
        <v>1191.5669262214831</v>
      </c>
      <c r="E25" s="75">
        <v>247.78983554007306</v>
      </c>
      <c r="F25" s="107">
        <v>322173.41321905999</v>
      </c>
      <c r="G25" s="75">
        <v>330.16175071360607</v>
      </c>
      <c r="H25" s="111">
        <v>69.45765937202664</v>
      </c>
      <c r="I25" s="111">
        <v>165.87377101173487</v>
      </c>
      <c r="J25" s="83">
        <v>42.3</v>
      </c>
      <c r="K25" s="110">
        <v>0.80759218002953803</v>
      </c>
      <c r="L25" s="75">
        <v>56.810352538455774</v>
      </c>
      <c r="M25" s="75">
        <v>15.384726959775852</v>
      </c>
      <c r="N25" s="106">
        <v>85.107468264770091</v>
      </c>
      <c r="O25" s="106">
        <v>20.667489124082852</v>
      </c>
      <c r="P25" s="105">
        <v>14.92627874522177</v>
      </c>
      <c r="Q25" s="105">
        <v>0.49751243781094528</v>
      </c>
      <c r="R25" s="105">
        <v>4.5705279747832934</v>
      </c>
      <c r="S25" s="107">
        <v>9364</v>
      </c>
      <c r="T25" s="83">
        <v>52.777777777777779</v>
      </c>
      <c r="U25" s="82">
        <v>226</v>
      </c>
      <c r="V25" s="82">
        <v>0</v>
      </c>
      <c r="W25" s="75">
        <v>12.983425414364641</v>
      </c>
      <c r="X25" s="79">
        <v>64.291474927653113</v>
      </c>
      <c r="Y25" s="75">
        <v>95.833333333333343</v>
      </c>
      <c r="Z25" s="75">
        <v>100</v>
      </c>
      <c r="AA25" s="75">
        <v>2.5074082516526097</v>
      </c>
      <c r="AB25" s="106">
        <v>29.96116995611516</v>
      </c>
      <c r="AC25" s="106">
        <v>6.1806401213151663</v>
      </c>
      <c r="AD25" s="106">
        <v>1.4475105116834777</v>
      </c>
      <c r="AE25" s="106">
        <v>84.631771150334757</v>
      </c>
      <c r="AF25" s="83">
        <v>93.8</v>
      </c>
      <c r="AG25" s="83">
        <v>90.2</v>
      </c>
      <c r="AH25" s="109">
        <v>217</v>
      </c>
      <c r="AI25" s="83">
        <v>23.9</v>
      </c>
      <c r="AJ25" s="84">
        <v>3.8679388962352866E-2</v>
      </c>
      <c r="AK25" s="84">
        <v>8.7028625165293957E-2</v>
      </c>
      <c r="AL25" s="75">
        <v>0.33360972980029352</v>
      </c>
      <c r="AM25" s="108">
        <v>104606.76763296052</v>
      </c>
      <c r="AN25" s="107">
        <v>124296.19848053182</v>
      </c>
      <c r="AO25" s="107">
        <v>73890.206763285023</v>
      </c>
      <c r="AP25" s="75">
        <v>13.971997908557485</v>
      </c>
      <c r="AQ25" s="75">
        <v>2.3819206413757041</v>
      </c>
      <c r="AR25" s="75">
        <v>10.93</v>
      </c>
      <c r="AS25" s="75">
        <v>9.1911898021790996</v>
      </c>
      <c r="AT25" s="75">
        <v>299.28177209620532</v>
      </c>
      <c r="AU25" s="75">
        <v>2.4174618101470542</v>
      </c>
      <c r="AV25" s="75">
        <v>2.2965887196397015</v>
      </c>
      <c r="AW25" s="82">
        <v>16641.909090909092</v>
      </c>
      <c r="AX25" s="82">
        <v>2507.6849315068494</v>
      </c>
      <c r="AY25" s="75">
        <v>3.2775959925926328</v>
      </c>
      <c r="AZ25" s="106">
        <v>363.33333333333331</v>
      </c>
      <c r="BA25" s="75">
        <v>0.29818424443439856</v>
      </c>
      <c r="BB25" s="75">
        <v>34.284841577387738</v>
      </c>
      <c r="BC25" s="75">
        <v>223.08845251017146</v>
      </c>
      <c r="BD25" s="75">
        <v>5.0367188274343233</v>
      </c>
      <c r="BE25" s="106">
        <v>1.6412126738089809</v>
      </c>
      <c r="BF25" s="75">
        <v>2.4162297697743336</v>
      </c>
      <c r="BG25" s="75">
        <v>19.903980796159232</v>
      </c>
      <c r="BH25" s="75">
        <v>80.645161290322577</v>
      </c>
      <c r="BI25" s="88">
        <v>100</v>
      </c>
      <c r="BJ25" s="106">
        <v>2.1004200840168035</v>
      </c>
      <c r="BK25" s="55">
        <v>2.0041962859737574</v>
      </c>
      <c r="BL25" s="83">
        <v>115.2</v>
      </c>
      <c r="BM25" s="83">
        <v>101.4</v>
      </c>
      <c r="BN25" s="75">
        <v>1.691040616290358</v>
      </c>
      <c r="BO25" s="75">
        <v>84.126984126984127</v>
      </c>
      <c r="BP25" s="82">
        <v>18</v>
      </c>
      <c r="BQ25" s="75">
        <v>0</v>
      </c>
      <c r="BR25" s="75">
        <v>11.686010390250859</v>
      </c>
      <c r="BS25" s="75">
        <v>6.6214278979927821</v>
      </c>
      <c r="BT25" s="75">
        <v>756.02491919633894</v>
      </c>
      <c r="BU25" s="75" t="s">
        <v>9</v>
      </c>
      <c r="BV25" s="106">
        <v>143.89699678719325</v>
      </c>
      <c r="BW25" s="106">
        <v>499.73287046997871</v>
      </c>
      <c r="BX25" s="75">
        <v>0.48349236202941082</v>
      </c>
      <c r="BY25" s="84">
        <v>2.972269295575803E-2</v>
      </c>
      <c r="BZ25" s="75">
        <v>1.4504770860882326</v>
      </c>
      <c r="CA25" s="84">
        <v>0.24378410132065939</v>
      </c>
      <c r="CB25" s="75">
        <v>0</v>
      </c>
      <c r="CC25" s="84">
        <v>0</v>
      </c>
      <c r="CD25" s="75">
        <v>1.4504770860882326</v>
      </c>
      <c r="CE25" s="75">
        <v>13.462844820708945</v>
      </c>
      <c r="CF25" s="83">
        <v>40.1</v>
      </c>
      <c r="CG25" s="105">
        <v>8.2018927444794958</v>
      </c>
      <c r="CH25" s="105">
        <v>5.2223029481975951</v>
      </c>
      <c r="CI25" s="105">
        <v>5.9330460722572091</v>
      </c>
      <c r="CJ25" s="75">
        <v>302.9877410511607</v>
      </c>
      <c r="CK25" s="56">
        <v>215.52397276004032</v>
      </c>
      <c r="CL25" s="75">
        <v>21</v>
      </c>
      <c r="CM25" s="75" t="s">
        <v>11</v>
      </c>
      <c r="CN25" s="88">
        <v>100</v>
      </c>
      <c r="CO25" s="88" t="s">
        <v>721</v>
      </c>
      <c r="CP25" s="83">
        <v>94.3</v>
      </c>
      <c r="CQ25" s="83">
        <v>93.9</v>
      </c>
      <c r="CR25" s="75">
        <v>90</v>
      </c>
      <c r="CS25" s="87">
        <v>42.9</v>
      </c>
      <c r="CT25" s="75">
        <v>3.1809069108111503</v>
      </c>
      <c r="CU25" s="75">
        <v>3.6666666666666665</v>
      </c>
      <c r="CV25" s="87">
        <v>11.198452974691495</v>
      </c>
      <c r="CW25" s="75">
        <v>66.174344502145473</v>
      </c>
      <c r="CX25" s="86">
        <v>29.186016433905387</v>
      </c>
      <c r="CY25" s="75">
        <v>0.81</v>
      </c>
      <c r="CZ25" s="75">
        <v>28.6</v>
      </c>
      <c r="DA25" s="75">
        <v>60.48438652569461</v>
      </c>
      <c r="DB25" s="75">
        <v>3.9579860969958127</v>
      </c>
      <c r="DC25" s="75">
        <v>0.91378364200291551</v>
      </c>
      <c r="DD25" s="75">
        <v>0.99612480871833431</v>
      </c>
      <c r="DE25" s="75">
        <v>1.3731183081635268</v>
      </c>
      <c r="DF25" s="75">
        <v>4.0468310701861681</v>
      </c>
      <c r="DG25" s="78" t="s">
        <v>9</v>
      </c>
      <c r="DH25" s="78">
        <v>1042.6507936507937</v>
      </c>
      <c r="DI25" s="75" t="s">
        <v>9</v>
      </c>
      <c r="DJ25" s="75" t="s">
        <v>9</v>
      </c>
      <c r="DK25" s="75">
        <v>35.648148148148145</v>
      </c>
      <c r="DL25" s="75">
        <v>60.496453900709227</v>
      </c>
      <c r="DM25" s="85">
        <v>104</v>
      </c>
      <c r="DN25" s="85" t="s">
        <v>9</v>
      </c>
      <c r="DO25" s="75">
        <v>9.8396545930565669</v>
      </c>
      <c r="DP25" s="75">
        <v>4.3973630326574922</v>
      </c>
      <c r="DQ25" s="75">
        <v>100</v>
      </c>
      <c r="DR25" s="75">
        <v>87.253858834107604</v>
      </c>
      <c r="DS25" s="75">
        <v>9143.9609902475622</v>
      </c>
      <c r="DT25" s="81">
        <v>34.852710475858466</v>
      </c>
      <c r="DU25" s="81">
        <v>4</v>
      </c>
      <c r="DV25" s="75">
        <v>44.028537920250194</v>
      </c>
      <c r="DW25" s="84">
        <v>0.12072477756950442</v>
      </c>
      <c r="DX25" s="75">
        <v>82.67326732673267</v>
      </c>
      <c r="DY25" s="83" t="s">
        <v>9</v>
      </c>
      <c r="DZ25" s="75">
        <v>0.8883978564522208</v>
      </c>
      <c r="EA25" s="75">
        <v>7408.3613910684589</v>
      </c>
      <c r="EB25" s="82">
        <v>1492</v>
      </c>
      <c r="EC25" s="81">
        <v>7.127026320376503</v>
      </c>
      <c r="ED25" s="81">
        <v>80.754177801583523</v>
      </c>
      <c r="EE25" s="75">
        <v>85.835376486948448</v>
      </c>
      <c r="EF25" s="75">
        <v>11.137271807796257</v>
      </c>
      <c r="EG25" s="75">
        <v>38.067243675099867</v>
      </c>
      <c r="EH25" s="75">
        <v>601.24767154118035</v>
      </c>
      <c r="EI25" s="75">
        <v>77.400000000000006</v>
      </c>
      <c r="EJ25" s="75">
        <v>61.3</v>
      </c>
      <c r="EK25" s="75">
        <v>41.7</v>
      </c>
      <c r="EL25" s="75">
        <v>68.599999999999994</v>
      </c>
      <c r="EM25" s="75">
        <v>23.4</v>
      </c>
      <c r="EN25" s="80">
        <v>68.900000000000006</v>
      </c>
      <c r="EO25" s="79">
        <v>8.7971435271251295</v>
      </c>
      <c r="EP25" s="55">
        <v>0.90386613005309768</v>
      </c>
      <c r="EQ25" s="78">
        <v>0.95</v>
      </c>
      <c r="ER25" s="75">
        <v>91.3</v>
      </c>
      <c r="ES25" s="75">
        <v>4.3</v>
      </c>
      <c r="ET25" s="75">
        <v>3.7</v>
      </c>
      <c r="EU25" s="75">
        <v>229.26057579105395</v>
      </c>
      <c r="EV25" s="77">
        <v>61.944572619665671</v>
      </c>
      <c r="EW25" s="75">
        <v>52.910028584368696</v>
      </c>
      <c r="EX25" s="75" t="s">
        <v>9</v>
      </c>
      <c r="EY25" s="75" t="s">
        <v>9</v>
      </c>
      <c r="EZ25" s="75" t="s">
        <v>9</v>
      </c>
      <c r="FA25" s="75">
        <v>6.3845166405983704</v>
      </c>
      <c r="FB25" s="75">
        <v>34</v>
      </c>
      <c r="FC25" s="75">
        <v>16.547788873038517</v>
      </c>
      <c r="FD25" s="75">
        <v>68.785796105383739</v>
      </c>
      <c r="FE25" s="75">
        <v>81.069600261409434</v>
      </c>
      <c r="FF25" s="75">
        <v>69.718309859154928</v>
      </c>
      <c r="FG25" s="75">
        <v>66.701735928458703</v>
      </c>
      <c r="FH25" s="75">
        <v>71.414709877741117</v>
      </c>
      <c r="FI25" s="75">
        <v>75.196041111534072</v>
      </c>
      <c r="FJ25" s="75">
        <v>72.460476897545632</v>
      </c>
      <c r="FK25" s="75">
        <v>65.10981373366694</v>
      </c>
      <c r="FL25" s="75">
        <v>46.868283696653364</v>
      </c>
      <c r="FM25" s="75">
        <v>28.874305906108027</v>
      </c>
      <c r="FN25" s="75">
        <v>16.682517039150422</v>
      </c>
      <c r="FO25" s="75">
        <v>9.7352876832203012</v>
      </c>
      <c r="FP25" s="75">
        <v>5.0991501416430589</v>
      </c>
      <c r="FQ25" s="75">
        <v>2.29918509895227</v>
      </c>
      <c r="FR25" s="75">
        <v>1.35</v>
      </c>
      <c r="FS25" s="75">
        <v>18.16239057963482</v>
      </c>
      <c r="FT25" s="75">
        <v>3.5007001400280053</v>
      </c>
    </row>
    <row r="26" spans="1:176" s="76" customFormat="1" x14ac:dyDescent="0.15">
      <c r="A26" s="136">
        <v>132012</v>
      </c>
      <c r="B26" s="154" t="s">
        <v>432</v>
      </c>
      <c r="C26" s="75">
        <v>74.452754485378648</v>
      </c>
      <c r="D26" s="55">
        <v>1596.0253956746326</v>
      </c>
      <c r="E26" s="75">
        <v>200.61374657277443</v>
      </c>
      <c r="F26" s="107">
        <v>330182</v>
      </c>
      <c r="G26" s="75">
        <v>293.61529076860512</v>
      </c>
      <c r="H26" s="111">
        <v>88.450589670597807</v>
      </c>
      <c r="I26" s="111">
        <v>157.38104920699473</v>
      </c>
      <c r="J26" s="83">
        <v>45.6</v>
      </c>
      <c r="K26" s="110">
        <v>2.16</v>
      </c>
      <c r="L26" s="75">
        <v>99.617457667436014</v>
      </c>
      <c r="M26" s="75">
        <v>17.541873940746648</v>
      </c>
      <c r="N26" s="106">
        <v>82.11376261322377</v>
      </c>
      <c r="O26" s="106">
        <v>20.33115132845591</v>
      </c>
      <c r="P26" s="105">
        <v>22.174908608845858</v>
      </c>
      <c r="Q26" s="105">
        <v>2.3746701846965697</v>
      </c>
      <c r="R26" s="105">
        <v>3.0453492221118834</v>
      </c>
      <c r="S26" s="107">
        <v>16032</v>
      </c>
      <c r="T26" s="83">
        <v>51.908396946564885</v>
      </c>
      <c r="U26" s="82">
        <v>308</v>
      </c>
      <c r="V26" s="82">
        <v>107</v>
      </c>
      <c r="W26" s="75">
        <v>13.470300008596233</v>
      </c>
      <c r="X26" s="79">
        <v>71.491960105841642</v>
      </c>
      <c r="Y26" s="75">
        <v>68.702290076335885</v>
      </c>
      <c r="Z26" s="75">
        <v>64.122137404580144</v>
      </c>
      <c r="AA26" s="75">
        <v>4.3588552645682235</v>
      </c>
      <c r="AB26" s="106">
        <v>44.182649086005398</v>
      </c>
      <c r="AC26" s="106">
        <v>11.968085106382979</v>
      </c>
      <c r="AD26" s="106">
        <v>1.5732694036559784</v>
      </c>
      <c r="AE26" s="106">
        <v>95.653362493165659</v>
      </c>
      <c r="AF26" s="83">
        <v>94.4</v>
      </c>
      <c r="AG26" s="83">
        <v>92.9</v>
      </c>
      <c r="AH26" s="109">
        <v>625</v>
      </c>
      <c r="AI26" s="83">
        <v>50.9</v>
      </c>
      <c r="AJ26" s="84">
        <v>2.0661806761774613E-2</v>
      </c>
      <c r="AK26" s="84">
        <v>0.11708357165005616</v>
      </c>
      <c r="AL26" s="75">
        <v>0.45311342228571733</v>
      </c>
      <c r="AM26" s="108">
        <v>101031.91785820673</v>
      </c>
      <c r="AN26" s="107">
        <v>104739.76998769988</v>
      </c>
      <c r="AO26" s="107">
        <v>288190.07463976945</v>
      </c>
      <c r="AP26" s="75">
        <v>17.606219339818743</v>
      </c>
      <c r="AQ26" s="75">
        <v>2.4736010642720543</v>
      </c>
      <c r="AR26" s="75">
        <v>17.399999999999999</v>
      </c>
      <c r="AS26" s="75">
        <v>7.4665984331160162</v>
      </c>
      <c r="AT26" s="75">
        <v>290.7033564154641</v>
      </c>
      <c r="AU26" s="75">
        <v>1.4215323052100937</v>
      </c>
      <c r="AV26" s="75">
        <v>3.1273710714622061</v>
      </c>
      <c r="AW26" s="82">
        <v>32849.75</v>
      </c>
      <c r="AX26" s="82">
        <v>5591.4468085106382</v>
      </c>
      <c r="AY26" s="75">
        <v>3.0441631975890227</v>
      </c>
      <c r="AZ26" s="106">
        <v>488</v>
      </c>
      <c r="BA26" s="75">
        <v>0.5037181954358152</v>
      </c>
      <c r="BB26" s="75">
        <v>27.241523455643289</v>
      </c>
      <c r="BC26" s="75">
        <v>290.81405824373235</v>
      </c>
      <c r="BD26" s="75">
        <v>4.703903705401645</v>
      </c>
      <c r="BE26" s="106">
        <v>2.2866125978062808</v>
      </c>
      <c r="BF26" s="75">
        <v>4.5374968737718389</v>
      </c>
      <c r="BG26" s="75">
        <v>28.142304483046345</v>
      </c>
      <c r="BH26" s="75">
        <v>100</v>
      </c>
      <c r="BI26" s="88">
        <v>100</v>
      </c>
      <c r="BJ26" s="106">
        <v>2.2756580444511871</v>
      </c>
      <c r="BK26" s="55">
        <v>2.3802584280579033</v>
      </c>
      <c r="BL26" s="83">
        <v>96</v>
      </c>
      <c r="BM26" s="83">
        <v>88</v>
      </c>
      <c r="BN26" s="75">
        <v>1.3358593218692316</v>
      </c>
      <c r="BO26" s="75" t="s">
        <v>11</v>
      </c>
      <c r="BP26" s="82" t="s">
        <v>11</v>
      </c>
      <c r="BQ26" s="75">
        <v>2.0718833348437116</v>
      </c>
      <c r="BR26" s="75">
        <v>165.93191215641122</v>
      </c>
      <c r="BS26" s="75" t="s">
        <v>9</v>
      </c>
      <c r="BT26" s="75">
        <v>1297.8358947568559</v>
      </c>
      <c r="BU26" s="75">
        <v>3.2368290589633828</v>
      </c>
      <c r="BV26" s="106">
        <v>170.05080201075745</v>
      </c>
      <c r="BW26" s="106">
        <v>378.61624491580085</v>
      </c>
      <c r="BX26" s="75">
        <v>0.53307461445378512</v>
      </c>
      <c r="BY26" s="84">
        <v>6.2234684322097895E-2</v>
      </c>
      <c r="BZ26" s="75">
        <v>1.0661492289075702</v>
      </c>
      <c r="CA26" s="84">
        <v>0.33151199506728291</v>
      </c>
      <c r="CB26" s="75">
        <v>0.35538307630252342</v>
      </c>
      <c r="CC26" s="84">
        <v>8.5284830651079571E-2</v>
      </c>
      <c r="CD26" s="75">
        <v>0.53307461445378512</v>
      </c>
      <c r="CE26" s="75">
        <v>2.6387193415462362</v>
      </c>
      <c r="CF26" s="83">
        <v>60.3</v>
      </c>
      <c r="CG26" s="105">
        <v>14.04494382022472</v>
      </c>
      <c r="CH26" s="105">
        <v>3.0746048295649131</v>
      </c>
      <c r="CI26" s="105">
        <v>16.962353959324968</v>
      </c>
      <c r="CJ26" s="75">
        <v>268.71935931539002</v>
      </c>
      <c r="CK26" s="56">
        <v>197.44195261677444</v>
      </c>
      <c r="CL26" s="75">
        <v>33.9</v>
      </c>
      <c r="CM26" s="75">
        <v>604.88146891217173</v>
      </c>
      <c r="CN26" s="88">
        <v>100</v>
      </c>
      <c r="CO26" s="88" t="s">
        <v>721</v>
      </c>
      <c r="CP26" s="83">
        <v>99.9</v>
      </c>
      <c r="CQ26" s="83" t="s">
        <v>9</v>
      </c>
      <c r="CR26" s="75">
        <v>99.9</v>
      </c>
      <c r="CS26" s="87">
        <v>94.8</v>
      </c>
      <c r="CT26" s="75">
        <v>9.1739663163342193</v>
      </c>
      <c r="CU26" s="75">
        <v>16.357142857142858</v>
      </c>
      <c r="CV26" s="87">
        <v>0</v>
      </c>
      <c r="CW26" s="75">
        <v>57.420215750076139</v>
      </c>
      <c r="CX26" s="86">
        <v>33.724077025727958</v>
      </c>
      <c r="CY26" s="75">
        <v>0.74</v>
      </c>
      <c r="CZ26" s="75">
        <v>28.3</v>
      </c>
      <c r="DA26" s="75">
        <v>58.030959280841707</v>
      </c>
      <c r="DB26" s="75">
        <v>4.3477757495532972</v>
      </c>
      <c r="DC26" s="75">
        <v>1.1796603603939777</v>
      </c>
      <c r="DD26" s="75">
        <v>0.86774241123863438</v>
      </c>
      <c r="DE26" s="75">
        <v>1.4375245436437072</v>
      </c>
      <c r="DF26" s="75">
        <v>4.3321197001277598</v>
      </c>
      <c r="DG26" s="78">
        <v>531.46582733812954</v>
      </c>
      <c r="DH26" s="78">
        <v>659.20142602495548</v>
      </c>
      <c r="DI26" s="75" t="s">
        <v>9</v>
      </c>
      <c r="DJ26" s="75" t="s">
        <v>9</v>
      </c>
      <c r="DK26" s="75">
        <v>3.3412887828162292</v>
      </c>
      <c r="DL26" s="75">
        <v>32.748538011695906</v>
      </c>
      <c r="DM26" s="85">
        <v>106</v>
      </c>
      <c r="DN26" s="85">
        <v>0</v>
      </c>
      <c r="DO26" s="75">
        <v>14.101504514253527</v>
      </c>
      <c r="DP26" s="75">
        <v>4.6182030765512918</v>
      </c>
      <c r="DQ26" s="75">
        <v>100</v>
      </c>
      <c r="DR26" s="75">
        <v>95.748218527315913</v>
      </c>
      <c r="DS26" s="75">
        <v>8247.5127551020414</v>
      </c>
      <c r="DT26" s="81">
        <v>33.651679364738705</v>
      </c>
      <c r="DU26" s="81">
        <v>12.2</v>
      </c>
      <c r="DV26" s="75">
        <v>95.601013758146266</v>
      </c>
      <c r="DW26" s="84">
        <v>0.25581739580198631</v>
      </c>
      <c r="DX26" s="75">
        <v>100</v>
      </c>
      <c r="DY26" s="83">
        <v>0</v>
      </c>
      <c r="DZ26" s="75">
        <v>0.79050449394592048</v>
      </c>
      <c r="EA26" s="75">
        <v>5891.5698485111479</v>
      </c>
      <c r="EB26" s="82">
        <v>0</v>
      </c>
      <c r="EC26" s="81">
        <v>4.7624659298207961</v>
      </c>
      <c r="ED26" s="81">
        <v>83.202465399855669</v>
      </c>
      <c r="EE26" s="75">
        <v>100</v>
      </c>
      <c r="EF26" s="75">
        <v>22.765842646622101</v>
      </c>
      <c r="EG26" s="75">
        <v>77.463918416731474</v>
      </c>
      <c r="EH26" s="75">
        <v>622.3867761550697</v>
      </c>
      <c r="EI26" s="75">
        <v>77.2</v>
      </c>
      <c r="EJ26" s="75">
        <v>61.4</v>
      </c>
      <c r="EK26" s="75">
        <v>48.4</v>
      </c>
      <c r="EL26" s="75">
        <v>68.2</v>
      </c>
      <c r="EM26" s="75">
        <v>31.9</v>
      </c>
      <c r="EN26" s="80">
        <v>59</v>
      </c>
      <c r="EO26" s="79">
        <v>3.0687328638722895</v>
      </c>
      <c r="EP26" s="55">
        <v>0.99779572061581301</v>
      </c>
      <c r="EQ26" s="78">
        <v>0.95</v>
      </c>
      <c r="ER26" s="75">
        <v>88.8</v>
      </c>
      <c r="ES26" s="75">
        <v>-0.6</v>
      </c>
      <c r="ET26" s="75">
        <v>1.8</v>
      </c>
      <c r="EU26" s="75">
        <v>231.26245395568017</v>
      </c>
      <c r="EV26" s="77">
        <v>52.537824617726429</v>
      </c>
      <c r="EW26" s="75">
        <v>56.017911891290481</v>
      </c>
      <c r="EX26" s="75" t="s">
        <v>9</v>
      </c>
      <c r="EY26" s="75" t="s">
        <v>9</v>
      </c>
      <c r="EZ26" s="75" t="s">
        <v>9</v>
      </c>
      <c r="FA26" s="75">
        <v>5.1246239602823875</v>
      </c>
      <c r="FB26" s="75">
        <v>24</v>
      </c>
      <c r="FC26" s="75">
        <v>17.270375161707634</v>
      </c>
      <c r="FD26" s="75">
        <v>60.387534958050338</v>
      </c>
      <c r="FE26" s="75">
        <v>81.368440233236157</v>
      </c>
      <c r="FF26" s="75">
        <v>73.518683634595121</v>
      </c>
      <c r="FG26" s="75">
        <v>69.601208856185536</v>
      </c>
      <c r="FH26" s="75">
        <v>72.007078909015192</v>
      </c>
      <c r="FI26" s="75">
        <v>74.139943311287723</v>
      </c>
      <c r="FJ26" s="75">
        <v>72.526795614143154</v>
      </c>
      <c r="FK26" s="75">
        <v>64.65871710526315</v>
      </c>
      <c r="FL26" s="75">
        <v>48.647227254134286</v>
      </c>
      <c r="FM26" s="75">
        <v>30.958063416297303</v>
      </c>
      <c r="FN26" s="75">
        <v>17.835453191245559</v>
      </c>
      <c r="FO26" s="75">
        <v>10.556422256890276</v>
      </c>
      <c r="FP26" s="75">
        <v>5.7527417746759717</v>
      </c>
      <c r="FQ26" s="75">
        <v>2.2831874379568631</v>
      </c>
      <c r="FR26" s="75">
        <v>1.22</v>
      </c>
      <c r="FS26" s="75">
        <v>19.883683119126182</v>
      </c>
      <c r="FT26" s="75">
        <v>0.68269741333535616</v>
      </c>
    </row>
    <row r="27" spans="1:176" s="76" customFormat="1" x14ac:dyDescent="0.15">
      <c r="A27" s="136">
        <v>142018</v>
      </c>
      <c r="B27" s="154" t="s">
        <v>431</v>
      </c>
      <c r="C27" s="75">
        <v>81.485077740179705</v>
      </c>
      <c r="D27" s="55">
        <v>799.7248048871528</v>
      </c>
      <c r="E27" s="75">
        <v>213.95932089262755</v>
      </c>
      <c r="F27" s="107">
        <v>365193</v>
      </c>
      <c r="G27" s="75">
        <v>282.98922800718134</v>
      </c>
      <c r="H27" s="111">
        <v>76.750448833034113</v>
      </c>
      <c r="I27" s="111">
        <v>146.99281867145422</v>
      </c>
      <c r="J27" s="83">
        <v>30.1</v>
      </c>
      <c r="K27" s="110">
        <v>0.65</v>
      </c>
      <c r="L27" s="75">
        <v>128.86457213278428</v>
      </c>
      <c r="M27" s="75">
        <v>10.417845766582772</v>
      </c>
      <c r="N27" s="106">
        <v>83.082254475038511</v>
      </c>
      <c r="O27" s="106">
        <v>21.248693338401598</v>
      </c>
      <c r="P27" s="105">
        <v>14.984965741607926</v>
      </c>
      <c r="Q27" s="105">
        <v>0.3048780487804878</v>
      </c>
      <c r="R27" s="105">
        <v>2.56260920209668</v>
      </c>
      <c r="S27" s="107" t="s">
        <v>9</v>
      </c>
      <c r="T27" s="83">
        <v>26.666666666666668</v>
      </c>
      <c r="U27" s="82">
        <v>27</v>
      </c>
      <c r="V27" s="82">
        <v>12</v>
      </c>
      <c r="W27" s="75">
        <v>12.335255354200989</v>
      </c>
      <c r="X27" s="79">
        <v>60.79314172936968</v>
      </c>
      <c r="Y27" s="75">
        <v>96.666666666666671</v>
      </c>
      <c r="Z27" s="75">
        <v>96.666666666666671</v>
      </c>
      <c r="AA27" s="75">
        <v>3.3301106456117737</v>
      </c>
      <c r="AB27" s="106">
        <v>65.625887028101062</v>
      </c>
      <c r="AC27" s="106">
        <v>17.20124893556628</v>
      </c>
      <c r="AD27" s="106">
        <v>5.364745955151859</v>
      </c>
      <c r="AE27" s="106">
        <v>102.00151057401811</v>
      </c>
      <c r="AF27" s="83">
        <v>98.3</v>
      </c>
      <c r="AG27" s="83">
        <v>96.3</v>
      </c>
      <c r="AH27" s="109">
        <v>660</v>
      </c>
      <c r="AI27" s="83">
        <v>66.400000000000006</v>
      </c>
      <c r="AJ27" s="84">
        <v>4.8230767437883196E-2</v>
      </c>
      <c r="AK27" s="84">
        <v>0.10449999611541361</v>
      </c>
      <c r="AL27" s="75">
        <v>0.29032108536171808</v>
      </c>
      <c r="AM27" s="108">
        <v>101055.22607578676</v>
      </c>
      <c r="AN27" s="107">
        <v>117034.08527131783</v>
      </c>
      <c r="AO27" s="107">
        <v>362333.51276324189</v>
      </c>
      <c r="AP27" s="75">
        <v>17.183096329722741</v>
      </c>
      <c r="AQ27" s="75">
        <v>1.3971302623232509</v>
      </c>
      <c r="AR27" s="75">
        <v>13.15</v>
      </c>
      <c r="AS27" s="75">
        <v>5.4136343564508618</v>
      </c>
      <c r="AT27" s="75">
        <v>313.25401143230761</v>
      </c>
      <c r="AU27" s="75">
        <v>2.4396729862329254</v>
      </c>
      <c r="AV27" s="75">
        <v>2.4640697160952549</v>
      </c>
      <c r="AW27" s="82">
        <v>11537.1875</v>
      </c>
      <c r="AX27" s="82">
        <v>1903.0412371134021</v>
      </c>
      <c r="AY27" s="75">
        <v>1.6251794468972616</v>
      </c>
      <c r="AZ27" s="106">
        <v>350.25</v>
      </c>
      <c r="BA27" s="75">
        <v>0.33898524241810629</v>
      </c>
      <c r="BB27" s="75">
        <v>24.686647330540339</v>
      </c>
      <c r="BC27" s="75">
        <v>200.11320082656118</v>
      </c>
      <c r="BD27" s="75">
        <v>3.7477036578017082</v>
      </c>
      <c r="BE27" s="106">
        <v>0.21484584810398538</v>
      </c>
      <c r="BF27" s="75">
        <v>8.4864110001074238</v>
      </c>
      <c r="BG27" s="75">
        <v>55.130014110058454</v>
      </c>
      <c r="BH27" s="75">
        <v>0</v>
      </c>
      <c r="BI27" s="88">
        <v>100</v>
      </c>
      <c r="BJ27" s="106">
        <v>2.0157226365652088</v>
      </c>
      <c r="BK27" s="55">
        <v>2.8381219341275403</v>
      </c>
      <c r="BL27" s="83">
        <v>101.8</v>
      </c>
      <c r="BM27" s="83">
        <v>84.4</v>
      </c>
      <c r="BN27" s="75">
        <v>0.66573230553608975</v>
      </c>
      <c r="BO27" s="75">
        <v>66.666666666666657</v>
      </c>
      <c r="BP27" s="82">
        <v>10</v>
      </c>
      <c r="BQ27" s="75">
        <v>1.3271821045107113</v>
      </c>
      <c r="BR27" s="75">
        <v>4.0059430433944634</v>
      </c>
      <c r="BS27" s="75" t="s">
        <v>9</v>
      </c>
      <c r="BT27" s="75">
        <v>810.93510225889315</v>
      </c>
      <c r="BU27" s="75">
        <v>28.878409138039135</v>
      </c>
      <c r="BV27" s="106">
        <v>539.89963185334636</v>
      </c>
      <c r="BW27" s="106">
        <v>516.96670578275689</v>
      </c>
      <c r="BX27" s="75">
        <v>0.97586919449317011</v>
      </c>
      <c r="BY27" s="84">
        <v>7.8650177730177045E-2</v>
      </c>
      <c r="BZ27" s="75">
        <v>1.2198364931164627</v>
      </c>
      <c r="CA27" s="84">
        <v>0.1988845815106943</v>
      </c>
      <c r="CB27" s="75">
        <v>0.24396729862329253</v>
      </c>
      <c r="CC27" s="84">
        <v>5.8593626110356165E-2</v>
      </c>
      <c r="CD27" s="75">
        <v>3.1715748821028029</v>
      </c>
      <c r="CE27" s="75">
        <v>18.26339197493968</v>
      </c>
      <c r="CF27" s="83">
        <v>48.4</v>
      </c>
      <c r="CG27" s="105">
        <v>6.6455696202531636</v>
      </c>
      <c r="CH27" s="105">
        <v>14.805384761234052</v>
      </c>
      <c r="CI27" s="105">
        <v>6.9230769230769234</v>
      </c>
      <c r="CJ27" s="75">
        <v>250.71787377619904</v>
      </c>
      <c r="CK27" s="56">
        <v>201.1510377149047</v>
      </c>
      <c r="CL27" s="75">
        <v>32.5</v>
      </c>
      <c r="CM27" s="75">
        <v>653.95267295084091</v>
      </c>
      <c r="CN27" s="88">
        <v>100</v>
      </c>
      <c r="CO27" s="88" t="s">
        <v>721</v>
      </c>
      <c r="CP27" s="83">
        <v>100</v>
      </c>
      <c r="CQ27" s="83">
        <v>90</v>
      </c>
      <c r="CR27" s="75">
        <v>97.7</v>
      </c>
      <c r="CS27" s="87">
        <v>62.6</v>
      </c>
      <c r="CT27" s="75">
        <v>5.542403640401961</v>
      </c>
      <c r="CU27" s="75">
        <v>10.017094017094017</v>
      </c>
      <c r="CV27" s="87">
        <v>7.2049622145778596</v>
      </c>
      <c r="CW27" s="75">
        <v>72.913895972376423</v>
      </c>
      <c r="CX27" s="86">
        <v>32.603789788016812</v>
      </c>
      <c r="CY27" s="75">
        <v>0.64</v>
      </c>
      <c r="CZ27" s="75">
        <v>30</v>
      </c>
      <c r="DA27" s="75">
        <v>55.525193180610586</v>
      </c>
      <c r="DB27" s="75">
        <v>4.8628844839371155</v>
      </c>
      <c r="DC27" s="75">
        <v>0.26410923879763154</v>
      </c>
      <c r="DD27" s="75">
        <v>0.7856161760077679</v>
      </c>
      <c r="DE27" s="75">
        <v>0.78801437455323486</v>
      </c>
      <c r="DF27" s="75">
        <v>4.9598551810115374</v>
      </c>
      <c r="DG27" s="78">
        <v>1164.1553398058252</v>
      </c>
      <c r="DH27" s="78">
        <v>2197.6074766355141</v>
      </c>
      <c r="DI27" s="75" t="s">
        <v>9</v>
      </c>
      <c r="DJ27" s="75" t="s">
        <v>9</v>
      </c>
      <c r="DK27" s="75">
        <v>18.75</v>
      </c>
      <c r="DL27" s="75">
        <v>56.369426751592357</v>
      </c>
      <c r="DM27" s="85">
        <v>134</v>
      </c>
      <c r="DN27" s="85">
        <v>6</v>
      </c>
      <c r="DO27" s="75">
        <v>20.128861087459835</v>
      </c>
      <c r="DP27" s="75">
        <v>4.5133950245309116</v>
      </c>
      <c r="DQ27" s="75">
        <v>85</v>
      </c>
      <c r="DR27" s="75">
        <v>100</v>
      </c>
      <c r="DS27" s="75">
        <v>6724.1613071440988</v>
      </c>
      <c r="DT27" s="81">
        <v>57.056431617574134</v>
      </c>
      <c r="DU27" s="81">
        <v>13</v>
      </c>
      <c r="DV27" s="75">
        <v>100</v>
      </c>
      <c r="DW27" s="84">
        <v>0.32358149475288167</v>
      </c>
      <c r="DX27" s="75">
        <v>60</v>
      </c>
      <c r="DY27" s="83" t="s">
        <v>9</v>
      </c>
      <c r="DZ27" s="75">
        <v>0.80140848885397764</v>
      </c>
      <c r="EA27" s="75">
        <v>4508.7830399815939</v>
      </c>
      <c r="EB27" s="82" t="s">
        <v>9</v>
      </c>
      <c r="EC27" s="81">
        <v>6.6292819597342065</v>
      </c>
      <c r="ED27" s="81">
        <v>56.266102152271237</v>
      </c>
      <c r="EE27" s="75">
        <v>92.55959731042465</v>
      </c>
      <c r="EF27" s="75">
        <v>25.01314409457639</v>
      </c>
      <c r="EG27" s="75">
        <v>61.750736794377694</v>
      </c>
      <c r="EH27" s="75">
        <v>408.40759500528185</v>
      </c>
      <c r="EI27" s="75">
        <v>77.599999999999994</v>
      </c>
      <c r="EJ27" s="75">
        <v>58.7</v>
      </c>
      <c r="EK27" s="75">
        <v>37.5</v>
      </c>
      <c r="EL27" s="75">
        <v>58.9</v>
      </c>
      <c r="EM27" s="75">
        <v>24.8</v>
      </c>
      <c r="EN27" s="80">
        <v>84</v>
      </c>
      <c r="EO27" s="79">
        <v>-1.6443395927209918</v>
      </c>
      <c r="EP27" s="55">
        <v>0.91174806805940189</v>
      </c>
      <c r="EQ27" s="78">
        <v>0.8</v>
      </c>
      <c r="ER27" s="75">
        <v>100.1</v>
      </c>
      <c r="ES27" s="75">
        <v>6.4</v>
      </c>
      <c r="ET27" s="75">
        <v>4</v>
      </c>
      <c r="EU27" s="75">
        <v>422.97431268312795</v>
      </c>
      <c r="EV27" s="77">
        <v>55.896571571639655</v>
      </c>
      <c r="EW27" s="75">
        <v>57.679379702951941</v>
      </c>
      <c r="EX27" s="75" t="s">
        <v>9</v>
      </c>
      <c r="EY27" s="75" t="s">
        <v>9</v>
      </c>
      <c r="EZ27" s="75">
        <v>49</v>
      </c>
      <c r="FA27" s="75">
        <v>8.0558002005411211</v>
      </c>
      <c r="FB27" s="75">
        <v>29.2</v>
      </c>
      <c r="FC27" s="75">
        <v>19.744835965978126</v>
      </c>
      <c r="FD27" s="75">
        <v>69.426504779126844</v>
      </c>
      <c r="FE27" s="75">
        <v>78.050397877984096</v>
      </c>
      <c r="FF27" s="75">
        <v>67.612011439466158</v>
      </c>
      <c r="FG27" s="75">
        <v>65.571235260003874</v>
      </c>
      <c r="FH27" s="75">
        <v>71.779095626389918</v>
      </c>
      <c r="FI27" s="75">
        <v>74.926542605288944</v>
      </c>
      <c r="FJ27" s="75">
        <v>72.800925925925924</v>
      </c>
      <c r="FK27" s="75">
        <v>65.250307561275662</v>
      </c>
      <c r="FL27" s="75">
        <v>46.538821328344248</v>
      </c>
      <c r="FM27" s="75">
        <v>26.701326012033412</v>
      </c>
      <c r="FN27" s="75">
        <v>14.029928772136183</v>
      </c>
      <c r="FO27" s="75">
        <v>6.7563081009296146</v>
      </c>
      <c r="FP27" s="75">
        <v>3.6601711516651205</v>
      </c>
      <c r="FQ27" s="75">
        <v>1.5071007632112838</v>
      </c>
      <c r="FR27" s="75">
        <v>1.31</v>
      </c>
      <c r="FS27" s="75">
        <v>13.225467258368688</v>
      </c>
      <c r="FT27" s="75">
        <v>0.20157226365652087</v>
      </c>
    </row>
    <row r="28" spans="1:176" s="76" customFormat="1" x14ac:dyDescent="0.15">
      <c r="A28" s="136">
        <v>162019</v>
      </c>
      <c r="B28" s="154" t="s">
        <v>430</v>
      </c>
      <c r="C28" s="75">
        <v>93.143980480469693</v>
      </c>
      <c r="D28" s="55">
        <v>1836.3012501406738</v>
      </c>
      <c r="E28" s="75">
        <v>346.95534117275218</v>
      </c>
      <c r="F28" s="107">
        <v>375088</v>
      </c>
      <c r="G28" s="75">
        <v>277.19528178243775</v>
      </c>
      <c r="H28" s="111">
        <v>96.548711227610312</v>
      </c>
      <c r="I28" s="111">
        <v>133.90126692878988</v>
      </c>
      <c r="J28" s="83">
        <v>30.9</v>
      </c>
      <c r="K28" s="110">
        <v>-0.46</v>
      </c>
      <c r="L28" s="75">
        <v>408.68853319018893</v>
      </c>
      <c r="M28" s="75">
        <v>16.417867737088201</v>
      </c>
      <c r="N28" s="106">
        <v>81.292337858988489</v>
      </c>
      <c r="O28" s="106">
        <v>22.076527187290221</v>
      </c>
      <c r="P28" s="105">
        <v>10.975464270091859</v>
      </c>
      <c r="Q28" s="105">
        <v>0.45454545454545453</v>
      </c>
      <c r="R28" s="105">
        <v>2.6573426573426575</v>
      </c>
      <c r="S28" s="107">
        <v>16304</v>
      </c>
      <c r="T28" s="83">
        <v>76.767676767676761</v>
      </c>
      <c r="U28" s="82">
        <v>284</v>
      </c>
      <c r="V28" s="82">
        <v>0</v>
      </c>
      <c r="W28" s="75">
        <v>14.179820354059474</v>
      </c>
      <c r="X28" s="79">
        <v>74.259354177344946</v>
      </c>
      <c r="Y28" s="75">
        <v>85.858585858585855</v>
      </c>
      <c r="Z28" s="75">
        <v>73.73737373737373</v>
      </c>
      <c r="AA28" s="75">
        <v>4.8844182222652091</v>
      </c>
      <c r="AB28" s="106">
        <v>47.392668104293271</v>
      </c>
      <c r="AC28" s="106">
        <v>14.237404430503823</v>
      </c>
      <c r="AD28" s="106">
        <v>4.9500098019996086</v>
      </c>
      <c r="AE28" s="106">
        <v>86.89929599020509</v>
      </c>
      <c r="AF28" s="83">
        <v>97.3</v>
      </c>
      <c r="AG28" s="83">
        <v>95.8</v>
      </c>
      <c r="AH28" s="109">
        <v>206</v>
      </c>
      <c r="AI28" s="83">
        <v>30.2</v>
      </c>
      <c r="AJ28" s="84">
        <v>5.02331496290307E-2</v>
      </c>
      <c r="AK28" s="84">
        <v>0.26791013135483038</v>
      </c>
      <c r="AL28" s="75">
        <v>0.77340631607176635</v>
      </c>
      <c r="AM28" s="108">
        <v>93437.113091960346</v>
      </c>
      <c r="AN28" s="107">
        <v>147711.90115418762</v>
      </c>
      <c r="AO28" s="107">
        <v>277509.32822245324</v>
      </c>
      <c r="AP28" s="75">
        <v>16.716943187531424</v>
      </c>
      <c r="AQ28" s="75">
        <v>5.8991117814647218</v>
      </c>
      <c r="AR28" s="75">
        <v>4.4000000000000004</v>
      </c>
      <c r="AS28" s="75">
        <v>6.0818948694188446</v>
      </c>
      <c r="AT28" s="75">
        <v>327.79976678088178</v>
      </c>
      <c r="AU28" s="75">
        <v>2.8733361587805564</v>
      </c>
      <c r="AV28" s="75">
        <v>1.6282238233089819</v>
      </c>
      <c r="AW28" s="82">
        <v>10262.529411764706</v>
      </c>
      <c r="AX28" s="82">
        <v>1875.9462365591398</v>
      </c>
      <c r="AY28" s="75">
        <v>0</v>
      </c>
      <c r="AZ28" s="106">
        <v>256.71428571428572</v>
      </c>
      <c r="BA28" s="75">
        <v>1.8881194733174822</v>
      </c>
      <c r="BB28" s="75">
        <v>36.795531482735271</v>
      </c>
      <c r="BC28" s="75">
        <v>242.4846695543695</v>
      </c>
      <c r="BD28" s="75">
        <v>4.3987783532431584</v>
      </c>
      <c r="BE28" s="106">
        <v>2.1762259406132123</v>
      </c>
      <c r="BF28" s="75">
        <v>4.3524518812264246</v>
      </c>
      <c r="BG28" s="75">
        <v>21.876745485012101</v>
      </c>
      <c r="BH28" s="75">
        <v>0</v>
      </c>
      <c r="BI28" s="88">
        <v>82.417582417582409</v>
      </c>
      <c r="BJ28" s="106">
        <v>2.1411282815118229</v>
      </c>
      <c r="BK28" s="55">
        <v>3.7237428389560789</v>
      </c>
      <c r="BL28" s="83">
        <v>108.6</v>
      </c>
      <c r="BM28" s="83">
        <v>104.5</v>
      </c>
      <c r="BN28" s="75">
        <v>0.98663271801400376</v>
      </c>
      <c r="BO28" s="75">
        <v>61.05263157894737</v>
      </c>
      <c r="BP28" s="82">
        <v>5</v>
      </c>
      <c r="BQ28" s="75">
        <v>1.5516015257415003</v>
      </c>
      <c r="BR28" s="75">
        <v>23.003450397837334</v>
      </c>
      <c r="BS28" s="75">
        <v>12.985084990889129</v>
      </c>
      <c r="BT28" s="75">
        <v>72.099187564201117</v>
      </c>
      <c r="BU28" s="75">
        <v>6.3378612322302113</v>
      </c>
      <c r="BV28" s="106">
        <v>1149.5739081921208</v>
      </c>
      <c r="BW28" s="106">
        <v>1017.6805951636965</v>
      </c>
      <c r="BX28" s="75">
        <v>2.3944467989837968</v>
      </c>
      <c r="BY28" s="84">
        <v>0.13248450194309358</v>
      </c>
      <c r="BZ28" s="75">
        <v>0.47888935979675934</v>
      </c>
      <c r="CA28" s="84">
        <v>0.26466713597823927</v>
      </c>
      <c r="CB28" s="75">
        <v>0.23944467989837967</v>
      </c>
      <c r="CC28" s="84">
        <v>4.6933551706881398E-2</v>
      </c>
      <c r="CD28" s="75">
        <v>1.4366680793902782</v>
      </c>
      <c r="CE28" s="75">
        <v>9.0389887772278534</v>
      </c>
      <c r="CF28" s="83">
        <v>29.7</v>
      </c>
      <c r="CG28" s="105">
        <v>0.88028169014084512</v>
      </c>
      <c r="CH28" s="105">
        <v>23.179699993694936</v>
      </c>
      <c r="CI28" s="105">
        <v>2.4603174603174605</v>
      </c>
      <c r="CJ28" s="75">
        <v>357.54837381145649</v>
      </c>
      <c r="CK28" s="56">
        <v>289.07437870091684</v>
      </c>
      <c r="CL28" s="75">
        <v>25.1</v>
      </c>
      <c r="CM28" s="75">
        <v>831.13544437603321</v>
      </c>
      <c r="CN28" s="88">
        <v>100</v>
      </c>
      <c r="CO28" s="88" t="s">
        <v>721</v>
      </c>
      <c r="CP28" s="83">
        <v>98.72</v>
      </c>
      <c r="CQ28" s="83">
        <v>90.72</v>
      </c>
      <c r="CR28" s="75">
        <v>91.9</v>
      </c>
      <c r="CS28" s="87">
        <v>77.31</v>
      </c>
      <c r="CT28" s="75">
        <v>4.1263763663355553</v>
      </c>
      <c r="CU28" s="75">
        <v>6</v>
      </c>
      <c r="CV28" s="87">
        <v>9.113680264583321</v>
      </c>
      <c r="CW28" s="75">
        <v>71.255767861013908</v>
      </c>
      <c r="CX28" s="86">
        <v>50.582688628532708</v>
      </c>
      <c r="CY28" s="75">
        <v>1.43</v>
      </c>
      <c r="CZ28" s="75">
        <v>32.299999999999997</v>
      </c>
      <c r="DA28" s="75">
        <v>61.055640858153559</v>
      </c>
      <c r="DB28" s="75">
        <v>3.0177983410445584</v>
      </c>
      <c r="DC28" s="75">
        <v>2.6278502896083404</v>
      </c>
      <c r="DD28" s="75">
        <v>1.1245806725043279</v>
      </c>
      <c r="DE28" s="75">
        <v>2.9475640095490538</v>
      </c>
      <c r="DF28" s="75">
        <v>6.9558679510479298</v>
      </c>
      <c r="DG28" s="78">
        <v>819.09734513274338</v>
      </c>
      <c r="DH28" s="78">
        <v>1432.5945945945946</v>
      </c>
      <c r="DI28" s="75">
        <v>31.65735226861862</v>
      </c>
      <c r="DJ28" s="75">
        <v>28.125030828502538</v>
      </c>
      <c r="DK28" s="75">
        <v>52.789460663038099</v>
      </c>
      <c r="DL28" s="75">
        <v>72.541856925418571</v>
      </c>
      <c r="DM28" s="85">
        <v>368</v>
      </c>
      <c r="DN28" s="85">
        <v>582</v>
      </c>
      <c r="DO28" s="75">
        <v>16.345434867455399</v>
      </c>
      <c r="DP28" s="75">
        <v>18.521045990139669</v>
      </c>
      <c r="DQ28" s="75">
        <v>86.36363636363636</v>
      </c>
      <c r="DR28" s="75">
        <v>99.855793831697454</v>
      </c>
      <c r="DS28" s="75">
        <v>4074.4169977543615</v>
      </c>
      <c r="DT28" s="81">
        <v>4.661893909500149</v>
      </c>
      <c r="DU28" s="81">
        <v>14.34</v>
      </c>
      <c r="DV28" s="75">
        <v>73.448218724109353</v>
      </c>
      <c r="DW28" s="84">
        <v>3.6044676966002366E-2</v>
      </c>
      <c r="DX28" s="75">
        <v>44.303797468354425</v>
      </c>
      <c r="DY28" s="83">
        <v>348.74399293159303</v>
      </c>
      <c r="DZ28" s="75">
        <v>1.5728205980637728</v>
      </c>
      <c r="EA28" s="75">
        <v>1315.3713086691534</v>
      </c>
      <c r="EB28" s="82">
        <v>350</v>
      </c>
      <c r="EC28" s="81">
        <v>1.7497301432632451</v>
      </c>
      <c r="ED28" s="81">
        <v>76.809183402296881</v>
      </c>
      <c r="EE28" s="75">
        <v>89.975698762233975</v>
      </c>
      <c r="EF28" s="75">
        <v>15.18510218002042</v>
      </c>
      <c r="EG28" s="75">
        <v>77.080861585219651</v>
      </c>
      <c r="EH28" s="75">
        <v>417.68168608816768</v>
      </c>
      <c r="EI28" s="75">
        <v>78.3</v>
      </c>
      <c r="EJ28" s="75">
        <v>61</v>
      </c>
      <c r="EK28" s="75">
        <v>39.4</v>
      </c>
      <c r="EL28" s="75">
        <v>69.7</v>
      </c>
      <c r="EM28" s="75">
        <v>25.5</v>
      </c>
      <c r="EN28" s="80">
        <v>86.2</v>
      </c>
      <c r="EO28" s="79">
        <v>1.3432846542299099</v>
      </c>
      <c r="EP28" s="55">
        <v>1.0578357050390985</v>
      </c>
      <c r="EQ28" s="78">
        <v>0.8</v>
      </c>
      <c r="ER28" s="75">
        <v>92.6</v>
      </c>
      <c r="ES28" s="75">
        <v>12.9</v>
      </c>
      <c r="ET28" s="75">
        <v>2.4</v>
      </c>
      <c r="EU28" s="75">
        <v>579.88197532283129</v>
      </c>
      <c r="EV28" s="77">
        <v>52.859386158747803</v>
      </c>
      <c r="EW28" s="75">
        <v>49.481300070466482</v>
      </c>
      <c r="EX28" s="75" t="s">
        <v>9</v>
      </c>
      <c r="EY28" s="75" t="s">
        <v>9</v>
      </c>
      <c r="EZ28" s="75">
        <v>123.2</v>
      </c>
      <c r="FA28" s="75">
        <v>9.3431314096347755</v>
      </c>
      <c r="FB28" s="75">
        <v>27.3</v>
      </c>
      <c r="FC28" s="75">
        <v>12.787498624408494</v>
      </c>
      <c r="FD28" s="75">
        <v>72.742474916387962</v>
      </c>
      <c r="FE28" s="75">
        <v>84.186763572293799</v>
      </c>
      <c r="FF28" s="75">
        <v>79.73371374227294</v>
      </c>
      <c r="FG28" s="75">
        <v>79.621749408983462</v>
      </c>
      <c r="FH28" s="75">
        <v>82.707799912571033</v>
      </c>
      <c r="FI28" s="75">
        <v>83.775855584806308</v>
      </c>
      <c r="FJ28" s="75">
        <v>81.88464662875711</v>
      </c>
      <c r="FK28" s="75">
        <v>73.904265163624132</v>
      </c>
      <c r="FL28" s="75">
        <v>55.456107690104538</v>
      </c>
      <c r="FM28" s="75">
        <v>36.516949633751636</v>
      </c>
      <c r="FN28" s="75">
        <v>20.971333147787362</v>
      </c>
      <c r="FO28" s="75">
        <v>10.377919320594479</v>
      </c>
      <c r="FP28" s="75">
        <v>4.6319737458977963</v>
      </c>
      <c r="FQ28" s="75">
        <v>1.7934446505875077</v>
      </c>
      <c r="FR28" s="75">
        <v>1.5</v>
      </c>
      <c r="FS28" s="75">
        <v>14.160758369190173</v>
      </c>
      <c r="FT28" s="75">
        <v>0.65164773785142427</v>
      </c>
    </row>
    <row r="29" spans="1:176" s="76" customFormat="1" x14ac:dyDescent="0.15">
      <c r="A29" s="136">
        <v>172014</v>
      </c>
      <c r="B29" s="154" t="s">
        <v>429</v>
      </c>
      <c r="C29" s="75">
        <v>102.52000793703286</v>
      </c>
      <c r="D29" s="55">
        <v>2119.187776969376</v>
      </c>
      <c r="E29" s="75">
        <v>412.72570937231296</v>
      </c>
      <c r="F29" s="107">
        <v>400136</v>
      </c>
      <c r="G29" s="75">
        <v>286.91886964448497</v>
      </c>
      <c r="H29" s="111">
        <v>88.195077484047403</v>
      </c>
      <c r="I29" s="111">
        <v>149.95442114858707</v>
      </c>
      <c r="J29" s="83">
        <v>37.9</v>
      </c>
      <c r="K29" s="110">
        <v>0.92</v>
      </c>
      <c r="L29" s="75">
        <v>203.46397744559823</v>
      </c>
      <c r="M29" s="75">
        <v>17.534504045682034</v>
      </c>
      <c r="N29" s="106">
        <v>80.149666809974207</v>
      </c>
      <c r="O29" s="106">
        <v>18.655906980780077</v>
      </c>
      <c r="P29" s="105">
        <v>15.464844452436612</v>
      </c>
      <c r="Q29" s="105">
        <v>0.67114093959731547</v>
      </c>
      <c r="R29" s="105">
        <v>1.8688164162696961</v>
      </c>
      <c r="S29" s="107">
        <v>14770</v>
      </c>
      <c r="T29" s="83">
        <v>71.05263157894737</v>
      </c>
      <c r="U29" s="82">
        <v>183</v>
      </c>
      <c r="V29" s="82">
        <v>0</v>
      </c>
      <c r="W29" s="75">
        <v>13.202739289695812</v>
      </c>
      <c r="X29" s="79">
        <v>72.132050684409037</v>
      </c>
      <c r="Y29" s="75">
        <v>100</v>
      </c>
      <c r="Z29" s="75">
        <v>100</v>
      </c>
      <c r="AA29" s="75">
        <v>4.0678256401472979</v>
      </c>
      <c r="AB29" s="106">
        <v>136.62802862283968</v>
      </c>
      <c r="AC29" s="106">
        <v>6.9255555090597145</v>
      </c>
      <c r="AD29" s="106">
        <v>5.4818596476545176</v>
      </c>
      <c r="AE29" s="106">
        <v>96.53515427415276</v>
      </c>
      <c r="AF29" s="83">
        <v>98.4</v>
      </c>
      <c r="AG29" s="83">
        <v>97.8</v>
      </c>
      <c r="AH29" s="109">
        <v>406</v>
      </c>
      <c r="AI29" s="83">
        <v>34.5</v>
      </c>
      <c r="AJ29" s="84">
        <v>4.3061159247745659E-2</v>
      </c>
      <c r="AK29" s="84">
        <v>0.16363240514143351</v>
      </c>
      <c r="AL29" s="75">
        <v>0.66362413739885795</v>
      </c>
      <c r="AM29" s="108">
        <v>91860.673266653059</v>
      </c>
      <c r="AN29" s="107">
        <v>168541.65940713853</v>
      </c>
      <c r="AO29" s="107">
        <v>258811.00195694718</v>
      </c>
      <c r="AP29" s="75">
        <v>20.678410600596973</v>
      </c>
      <c r="AQ29" s="75">
        <v>5.3313549233078552</v>
      </c>
      <c r="AR29" s="75">
        <v>9.42</v>
      </c>
      <c r="AS29" s="75">
        <v>6.8236435390347694</v>
      </c>
      <c r="AT29" s="75">
        <v>383.40278237096811</v>
      </c>
      <c r="AU29" s="75">
        <v>3.086623894878409</v>
      </c>
      <c r="AV29" s="75">
        <v>1.896068963996737</v>
      </c>
      <c r="AW29" s="82">
        <v>16975.583333333332</v>
      </c>
      <c r="AX29" s="82">
        <v>3452.6610169491523</v>
      </c>
      <c r="AY29" s="75">
        <v>4.9090114723598104</v>
      </c>
      <c r="AZ29" s="106">
        <v>494.25</v>
      </c>
      <c r="BA29" s="75">
        <v>2.9129594108957821</v>
      </c>
      <c r="BB29" s="75">
        <v>42.102680483000768</v>
      </c>
      <c r="BC29" s="75">
        <v>335.07154353242055</v>
      </c>
      <c r="BD29" s="75">
        <v>5.9915867451551028</v>
      </c>
      <c r="BE29" s="106">
        <v>0.29973452085295882</v>
      </c>
      <c r="BF29" s="75">
        <v>4.5388370300590903</v>
      </c>
      <c r="BG29" s="75">
        <v>35.630075975897306</v>
      </c>
      <c r="BH29" s="75">
        <v>8.6419753086419746</v>
      </c>
      <c r="BI29" s="88">
        <v>94.47115384615384</v>
      </c>
      <c r="BJ29" s="106">
        <v>1.047943411055803</v>
      </c>
      <c r="BK29" s="55">
        <v>1.8100847579370778</v>
      </c>
      <c r="BL29" s="83">
        <v>122.2</v>
      </c>
      <c r="BM29" s="83">
        <v>116.6</v>
      </c>
      <c r="BN29" s="75">
        <v>0.11492601637695733</v>
      </c>
      <c r="BO29" s="75">
        <v>18.085106382978726</v>
      </c>
      <c r="BP29" s="82">
        <v>24</v>
      </c>
      <c r="BQ29" s="75">
        <v>1.7615803514341777</v>
      </c>
      <c r="BR29" s="75">
        <v>34.660581608131046</v>
      </c>
      <c r="BS29" s="75">
        <v>12.403818594704235</v>
      </c>
      <c r="BT29" s="75">
        <v>1321.4057367109817</v>
      </c>
      <c r="BU29" s="75">
        <v>574.56070727781821</v>
      </c>
      <c r="BV29" s="106">
        <v>1879.0925325749056</v>
      </c>
      <c r="BW29" s="106" t="s">
        <v>9</v>
      </c>
      <c r="BX29" s="75">
        <v>2.4252044888330357</v>
      </c>
      <c r="BY29" s="84">
        <v>7.6894415415481629E-2</v>
      </c>
      <c r="BZ29" s="75">
        <v>0.44094627069691555</v>
      </c>
      <c r="CA29" s="84">
        <v>6.8236435390347683E-2</v>
      </c>
      <c r="CB29" s="75">
        <v>0.22047313534845778</v>
      </c>
      <c r="CC29" s="84">
        <v>7.9198359679873001E-2</v>
      </c>
      <c r="CD29" s="75">
        <v>0.66141940604537341</v>
      </c>
      <c r="CE29" s="75">
        <v>6.5017527614260198</v>
      </c>
      <c r="CF29" s="83">
        <v>52.6</v>
      </c>
      <c r="CG29" s="105">
        <v>20.391061452513966</v>
      </c>
      <c r="CH29" s="105">
        <v>9.4007569695690378</v>
      </c>
      <c r="CI29" s="105">
        <v>5.2261306532663321</v>
      </c>
      <c r="CJ29" s="75">
        <v>346.70943845492422</v>
      </c>
      <c r="CK29" s="56">
        <v>301.57197345503448</v>
      </c>
      <c r="CL29" s="75">
        <v>11</v>
      </c>
      <c r="CM29" s="75">
        <v>930.20333965456996</v>
      </c>
      <c r="CN29" s="88">
        <v>91.7</v>
      </c>
      <c r="CO29" s="88" t="s">
        <v>721</v>
      </c>
      <c r="CP29" s="83">
        <v>99.5</v>
      </c>
      <c r="CQ29" s="83">
        <v>94.2</v>
      </c>
      <c r="CR29" s="75">
        <v>97.8</v>
      </c>
      <c r="CS29" s="87">
        <v>54.5</v>
      </c>
      <c r="CT29" s="75">
        <v>3.3778907941307863</v>
      </c>
      <c r="CU29" s="75">
        <v>1.2610837438423645</v>
      </c>
      <c r="CV29" s="87">
        <v>2.159965047838317</v>
      </c>
      <c r="CW29" s="75">
        <v>58.28475888950436</v>
      </c>
      <c r="CX29" s="86">
        <v>59.346958573097865</v>
      </c>
      <c r="CY29" s="75">
        <v>1.73</v>
      </c>
      <c r="CZ29" s="75">
        <v>34.700000000000003</v>
      </c>
      <c r="DA29" s="75">
        <v>62.228002654280026</v>
      </c>
      <c r="DB29" s="75">
        <v>3.2604801146542455</v>
      </c>
      <c r="DC29" s="75">
        <v>3.8542319818330135</v>
      </c>
      <c r="DD29" s="75">
        <v>1.1346738099962519</v>
      </c>
      <c r="DE29" s="75">
        <v>3.8163899728818045</v>
      </c>
      <c r="DF29" s="75">
        <v>7.1587627047644249</v>
      </c>
      <c r="DG29" s="78">
        <v>379.69119579500659</v>
      </c>
      <c r="DH29" s="78">
        <v>544.79947916666663</v>
      </c>
      <c r="DI29" s="75">
        <v>57.950113543664706</v>
      </c>
      <c r="DJ29" s="75">
        <v>114.6893026434729</v>
      </c>
      <c r="DK29" s="75">
        <v>33.87690689110994</v>
      </c>
      <c r="DL29" s="75">
        <v>64.551257979722124</v>
      </c>
      <c r="DM29" s="85">
        <v>239</v>
      </c>
      <c r="DN29" s="85">
        <v>87</v>
      </c>
      <c r="DO29" s="75">
        <v>22.785898538263112</v>
      </c>
      <c r="DP29" s="75">
        <v>20.843530215843199</v>
      </c>
      <c r="DQ29" s="75">
        <v>100</v>
      </c>
      <c r="DR29" s="75">
        <v>99.575106223444138</v>
      </c>
      <c r="DS29" s="75">
        <v>6130.7534029756252</v>
      </c>
      <c r="DT29" s="81">
        <v>13.48156367360874</v>
      </c>
      <c r="DU29" s="81">
        <v>12.67</v>
      </c>
      <c r="DV29" s="75">
        <v>57.313081052769412</v>
      </c>
      <c r="DW29" s="84">
        <v>0.15599553134176627</v>
      </c>
      <c r="DX29" s="75">
        <v>41.943734015345271</v>
      </c>
      <c r="DY29" s="83">
        <v>55.334347509755936</v>
      </c>
      <c r="DZ29" s="75">
        <v>1.3605276205530492</v>
      </c>
      <c r="EA29" s="75">
        <v>896.2081942917996</v>
      </c>
      <c r="EB29" s="82">
        <v>25400</v>
      </c>
      <c r="EC29" s="81">
        <v>3.3246449300102427</v>
      </c>
      <c r="ED29" s="81">
        <v>84.81274476538033</v>
      </c>
      <c r="EE29" s="75">
        <v>100</v>
      </c>
      <c r="EF29" s="75">
        <v>27.030267471670228</v>
      </c>
      <c r="EG29" s="75">
        <v>82.278915720338006</v>
      </c>
      <c r="EH29" s="75" t="s">
        <v>9</v>
      </c>
      <c r="EI29" s="75">
        <v>71.900000000000006</v>
      </c>
      <c r="EJ29" s="75">
        <v>57.1</v>
      </c>
      <c r="EK29" s="75">
        <v>39.6</v>
      </c>
      <c r="EL29" s="75">
        <v>66.599999999999994</v>
      </c>
      <c r="EM29" s="75">
        <v>23.6</v>
      </c>
      <c r="EN29" s="80">
        <v>69.2</v>
      </c>
      <c r="EO29" s="79">
        <v>1.296382035848932</v>
      </c>
      <c r="EP29" s="55">
        <v>1.0791670156044999</v>
      </c>
      <c r="EQ29" s="78">
        <v>0.83</v>
      </c>
      <c r="ER29" s="75">
        <v>90.9</v>
      </c>
      <c r="ES29" s="75">
        <v>7.9</v>
      </c>
      <c r="ET29" s="75">
        <v>1.6</v>
      </c>
      <c r="EU29" s="75">
        <v>484.88107238133034</v>
      </c>
      <c r="EV29" s="77">
        <v>52.913746495846837</v>
      </c>
      <c r="EW29" s="75">
        <v>52.211869213834838</v>
      </c>
      <c r="EX29" s="75" t="s">
        <v>9</v>
      </c>
      <c r="EY29" s="75" t="s">
        <v>9</v>
      </c>
      <c r="EZ29" s="75">
        <v>68.400000000000006</v>
      </c>
      <c r="FA29" s="75">
        <v>7.2028573318341156</v>
      </c>
      <c r="FB29" s="75">
        <v>25.4</v>
      </c>
      <c r="FC29" s="75">
        <v>14.408622482745582</v>
      </c>
      <c r="FD29" s="75">
        <v>67.402631811357423</v>
      </c>
      <c r="FE29" s="75">
        <v>84.281263907432134</v>
      </c>
      <c r="FF29" s="75">
        <v>78.453214513049019</v>
      </c>
      <c r="FG29" s="75">
        <v>78.80803692641868</v>
      </c>
      <c r="FH29" s="75">
        <v>81.221502955249079</v>
      </c>
      <c r="FI29" s="75">
        <v>82.45042108122793</v>
      </c>
      <c r="FJ29" s="75">
        <v>79.503059795030595</v>
      </c>
      <c r="FK29" s="75">
        <v>72.404600502703943</v>
      </c>
      <c r="FL29" s="75">
        <v>55.071117146737194</v>
      </c>
      <c r="FM29" s="75">
        <v>37.344746559248073</v>
      </c>
      <c r="FN29" s="75">
        <v>20.818782970503008</v>
      </c>
      <c r="FO29" s="75">
        <v>11.397931099933567</v>
      </c>
      <c r="FP29" s="75">
        <v>5.6988913066003528</v>
      </c>
      <c r="FQ29" s="75">
        <v>2.1232479057808744</v>
      </c>
      <c r="FR29" s="75">
        <v>1.5</v>
      </c>
      <c r="FS29" s="75">
        <v>10.961924289525323</v>
      </c>
      <c r="FT29" s="75">
        <v>8.7328617587983576E-2</v>
      </c>
    </row>
    <row r="30" spans="1:176" s="76" customFormat="1" x14ac:dyDescent="0.15">
      <c r="A30" s="136">
        <v>182010</v>
      </c>
      <c r="B30" s="154" t="s">
        <v>705</v>
      </c>
      <c r="C30" s="27" t="s">
        <v>714</v>
      </c>
      <c r="D30" s="27" t="s">
        <v>714</v>
      </c>
      <c r="E30" s="27" t="s">
        <v>714</v>
      </c>
      <c r="F30" s="27" t="s">
        <v>714</v>
      </c>
      <c r="G30" s="27" t="s">
        <v>714</v>
      </c>
      <c r="H30" s="27" t="s">
        <v>714</v>
      </c>
      <c r="I30" s="27" t="s">
        <v>714</v>
      </c>
      <c r="J30" s="27" t="s">
        <v>714</v>
      </c>
      <c r="K30" s="27" t="s">
        <v>714</v>
      </c>
      <c r="L30" s="27" t="s">
        <v>714</v>
      </c>
      <c r="M30" s="27" t="s">
        <v>714</v>
      </c>
      <c r="N30" s="27" t="s">
        <v>714</v>
      </c>
      <c r="O30" s="27" t="s">
        <v>714</v>
      </c>
      <c r="P30" s="27" t="s">
        <v>714</v>
      </c>
      <c r="Q30" s="27" t="s">
        <v>714</v>
      </c>
      <c r="R30" s="27" t="s">
        <v>714</v>
      </c>
      <c r="S30" s="27" t="s">
        <v>714</v>
      </c>
      <c r="T30" s="27" t="s">
        <v>714</v>
      </c>
      <c r="U30" s="27" t="s">
        <v>714</v>
      </c>
      <c r="V30" s="27" t="s">
        <v>714</v>
      </c>
      <c r="W30" s="27" t="s">
        <v>714</v>
      </c>
      <c r="X30" s="27" t="s">
        <v>714</v>
      </c>
      <c r="Y30" s="27" t="s">
        <v>714</v>
      </c>
      <c r="Z30" s="27" t="s">
        <v>714</v>
      </c>
      <c r="AA30" s="27" t="s">
        <v>714</v>
      </c>
      <c r="AB30" s="27" t="s">
        <v>714</v>
      </c>
      <c r="AC30" s="27" t="s">
        <v>714</v>
      </c>
      <c r="AD30" s="27" t="s">
        <v>714</v>
      </c>
      <c r="AE30" s="27" t="s">
        <v>714</v>
      </c>
      <c r="AF30" s="27" t="s">
        <v>714</v>
      </c>
      <c r="AG30" s="27" t="s">
        <v>714</v>
      </c>
      <c r="AH30" s="27" t="s">
        <v>714</v>
      </c>
      <c r="AI30" s="27" t="s">
        <v>714</v>
      </c>
      <c r="AJ30" s="27" t="s">
        <v>714</v>
      </c>
      <c r="AK30" s="27" t="s">
        <v>714</v>
      </c>
      <c r="AL30" s="27" t="s">
        <v>714</v>
      </c>
      <c r="AM30" s="27" t="s">
        <v>714</v>
      </c>
      <c r="AN30" s="27" t="s">
        <v>714</v>
      </c>
      <c r="AO30" s="27" t="s">
        <v>714</v>
      </c>
      <c r="AP30" s="27" t="s">
        <v>714</v>
      </c>
      <c r="AQ30" s="27" t="s">
        <v>714</v>
      </c>
      <c r="AR30" s="27" t="s">
        <v>714</v>
      </c>
      <c r="AS30" s="27" t="s">
        <v>714</v>
      </c>
      <c r="AT30" s="27" t="s">
        <v>714</v>
      </c>
      <c r="AU30" s="27" t="s">
        <v>714</v>
      </c>
      <c r="AV30" s="27" t="s">
        <v>714</v>
      </c>
      <c r="AW30" s="27" t="s">
        <v>714</v>
      </c>
      <c r="AX30" s="27" t="s">
        <v>714</v>
      </c>
      <c r="AY30" s="27" t="s">
        <v>714</v>
      </c>
      <c r="AZ30" s="27" t="s">
        <v>714</v>
      </c>
      <c r="BA30" s="27" t="s">
        <v>714</v>
      </c>
      <c r="BB30" s="27" t="s">
        <v>714</v>
      </c>
      <c r="BC30" s="27" t="s">
        <v>714</v>
      </c>
      <c r="BD30" s="27" t="s">
        <v>714</v>
      </c>
      <c r="BE30" s="27" t="s">
        <v>714</v>
      </c>
      <c r="BF30" s="27" t="s">
        <v>714</v>
      </c>
      <c r="BG30" s="27" t="s">
        <v>714</v>
      </c>
      <c r="BH30" s="27" t="s">
        <v>714</v>
      </c>
      <c r="BI30" s="27" t="s">
        <v>714</v>
      </c>
      <c r="BJ30" s="27" t="s">
        <v>714</v>
      </c>
      <c r="BK30" s="27" t="s">
        <v>714</v>
      </c>
      <c r="BL30" s="27" t="s">
        <v>714</v>
      </c>
      <c r="BM30" s="27" t="s">
        <v>714</v>
      </c>
      <c r="BN30" s="27" t="s">
        <v>714</v>
      </c>
      <c r="BO30" s="27" t="s">
        <v>714</v>
      </c>
      <c r="BP30" s="27" t="s">
        <v>714</v>
      </c>
      <c r="BQ30" s="27" t="s">
        <v>714</v>
      </c>
      <c r="BR30" s="27" t="s">
        <v>714</v>
      </c>
      <c r="BS30" s="27" t="s">
        <v>714</v>
      </c>
      <c r="BT30" s="27" t="s">
        <v>714</v>
      </c>
      <c r="BU30" s="27" t="s">
        <v>714</v>
      </c>
      <c r="BV30" s="27" t="s">
        <v>714</v>
      </c>
      <c r="BW30" s="27" t="s">
        <v>714</v>
      </c>
      <c r="BX30" s="27" t="s">
        <v>714</v>
      </c>
      <c r="BY30" s="27" t="s">
        <v>714</v>
      </c>
      <c r="BZ30" s="27" t="s">
        <v>714</v>
      </c>
      <c r="CA30" s="27" t="s">
        <v>714</v>
      </c>
      <c r="CB30" s="27" t="s">
        <v>714</v>
      </c>
      <c r="CC30" s="27" t="s">
        <v>714</v>
      </c>
      <c r="CD30" s="27" t="s">
        <v>714</v>
      </c>
      <c r="CE30" s="27" t="s">
        <v>714</v>
      </c>
      <c r="CF30" s="27" t="s">
        <v>714</v>
      </c>
      <c r="CG30" s="27" t="s">
        <v>714</v>
      </c>
      <c r="CH30" s="27" t="s">
        <v>714</v>
      </c>
      <c r="CI30" s="27" t="s">
        <v>714</v>
      </c>
      <c r="CJ30" s="27" t="s">
        <v>714</v>
      </c>
      <c r="CK30" s="27" t="s">
        <v>714</v>
      </c>
      <c r="CL30" s="27" t="s">
        <v>714</v>
      </c>
      <c r="CM30" s="27" t="s">
        <v>714</v>
      </c>
      <c r="CN30" s="27" t="s">
        <v>714</v>
      </c>
      <c r="CO30" s="27" t="s">
        <v>714</v>
      </c>
      <c r="CP30" s="27" t="s">
        <v>714</v>
      </c>
      <c r="CQ30" s="27" t="s">
        <v>714</v>
      </c>
      <c r="CR30" s="27" t="s">
        <v>714</v>
      </c>
      <c r="CS30" s="27" t="s">
        <v>714</v>
      </c>
      <c r="CT30" s="27" t="s">
        <v>714</v>
      </c>
      <c r="CU30" s="27" t="s">
        <v>714</v>
      </c>
      <c r="CV30" s="27" t="s">
        <v>714</v>
      </c>
      <c r="CW30" s="27" t="s">
        <v>714</v>
      </c>
      <c r="CX30" s="27" t="s">
        <v>714</v>
      </c>
      <c r="CY30" s="27" t="s">
        <v>714</v>
      </c>
      <c r="CZ30" s="27" t="s">
        <v>714</v>
      </c>
      <c r="DA30" s="27" t="s">
        <v>714</v>
      </c>
      <c r="DB30" s="27" t="s">
        <v>714</v>
      </c>
      <c r="DC30" s="27" t="s">
        <v>714</v>
      </c>
      <c r="DD30" s="27" t="s">
        <v>714</v>
      </c>
      <c r="DE30" s="27" t="s">
        <v>714</v>
      </c>
      <c r="DF30" s="27" t="s">
        <v>714</v>
      </c>
      <c r="DG30" s="27" t="s">
        <v>714</v>
      </c>
      <c r="DH30" s="27" t="s">
        <v>714</v>
      </c>
      <c r="DI30" s="27" t="s">
        <v>714</v>
      </c>
      <c r="DJ30" s="27" t="s">
        <v>714</v>
      </c>
      <c r="DK30" s="27" t="s">
        <v>714</v>
      </c>
      <c r="DL30" s="27" t="s">
        <v>714</v>
      </c>
      <c r="DM30" s="27" t="s">
        <v>714</v>
      </c>
      <c r="DN30" s="27" t="s">
        <v>714</v>
      </c>
      <c r="DO30" s="27" t="s">
        <v>714</v>
      </c>
      <c r="DP30" s="27" t="s">
        <v>714</v>
      </c>
      <c r="DQ30" s="27" t="s">
        <v>714</v>
      </c>
      <c r="DR30" s="27" t="s">
        <v>714</v>
      </c>
      <c r="DS30" s="27" t="s">
        <v>714</v>
      </c>
      <c r="DT30" s="27" t="s">
        <v>714</v>
      </c>
      <c r="DU30" s="27" t="s">
        <v>714</v>
      </c>
      <c r="DV30" s="27" t="s">
        <v>714</v>
      </c>
      <c r="DW30" s="27" t="s">
        <v>714</v>
      </c>
      <c r="DX30" s="27" t="s">
        <v>714</v>
      </c>
      <c r="DY30" s="27" t="s">
        <v>714</v>
      </c>
      <c r="DZ30" s="27" t="s">
        <v>714</v>
      </c>
      <c r="EA30" s="27" t="s">
        <v>714</v>
      </c>
      <c r="EB30" s="27" t="s">
        <v>714</v>
      </c>
      <c r="EC30" s="27" t="s">
        <v>714</v>
      </c>
      <c r="ED30" s="27" t="s">
        <v>714</v>
      </c>
      <c r="EE30" s="27" t="s">
        <v>714</v>
      </c>
      <c r="EF30" s="27" t="s">
        <v>714</v>
      </c>
      <c r="EG30" s="27" t="s">
        <v>714</v>
      </c>
      <c r="EH30" s="27" t="s">
        <v>714</v>
      </c>
      <c r="EI30" s="27" t="s">
        <v>714</v>
      </c>
      <c r="EJ30" s="27" t="s">
        <v>714</v>
      </c>
      <c r="EK30" s="27" t="s">
        <v>714</v>
      </c>
      <c r="EL30" s="27" t="s">
        <v>714</v>
      </c>
      <c r="EM30" s="27" t="s">
        <v>714</v>
      </c>
      <c r="EN30" s="27" t="s">
        <v>714</v>
      </c>
      <c r="EO30" s="27" t="s">
        <v>714</v>
      </c>
      <c r="EP30" s="27" t="s">
        <v>714</v>
      </c>
      <c r="EQ30" s="27" t="s">
        <v>714</v>
      </c>
      <c r="ER30" s="27" t="s">
        <v>714</v>
      </c>
      <c r="ES30" s="27" t="s">
        <v>714</v>
      </c>
      <c r="ET30" s="27" t="s">
        <v>714</v>
      </c>
      <c r="EU30" s="27" t="s">
        <v>714</v>
      </c>
      <c r="EV30" s="27" t="s">
        <v>714</v>
      </c>
      <c r="EW30" s="27" t="s">
        <v>714</v>
      </c>
      <c r="EX30" s="27" t="s">
        <v>714</v>
      </c>
      <c r="EY30" s="27" t="s">
        <v>714</v>
      </c>
      <c r="EZ30" s="27" t="s">
        <v>714</v>
      </c>
      <c r="FA30" s="27" t="s">
        <v>714</v>
      </c>
      <c r="FB30" s="27" t="s">
        <v>714</v>
      </c>
      <c r="FC30" s="27" t="s">
        <v>714</v>
      </c>
      <c r="FD30" s="27" t="s">
        <v>714</v>
      </c>
      <c r="FE30" s="27" t="s">
        <v>714</v>
      </c>
      <c r="FF30" s="27" t="s">
        <v>714</v>
      </c>
      <c r="FG30" s="27" t="s">
        <v>714</v>
      </c>
      <c r="FH30" s="27" t="s">
        <v>714</v>
      </c>
      <c r="FI30" s="27" t="s">
        <v>714</v>
      </c>
      <c r="FJ30" s="27" t="s">
        <v>714</v>
      </c>
      <c r="FK30" s="27" t="s">
        <v>714</v>
      </c>
      <c r="FL30" s="27" t="s">
        <v>714</v>
      </c>
      <c r="FM30" s="27" t="s">
        <v>714</v>
      </c>
      <c r="FN30" s="27" t="s">
        <v>714</v>
      </c>
      <c r="FO30" s="27" t="s">
        <v>714</v>
      </c>
      <c r="FP30" s="27" t="s">
        <v>714</v>
      </c>
      <c r="FQ30" s="27" t="s">
        <v>714</v>
      </c>
      <c r="FR30" s="27" t="s">
        <v>714</v>
      </c>
      <c r="FS30" s="27" t="s">
        <v>714</v>
      </c>
      <c r="FT30" s="27" t="s">
        <v>714</v>
      </c>
    </row>
    <row r="31" spans="1:176" s="76" customFormat="1" x14ac:dyDescent="0.15">
      <c r="A31" s="136">
        <v>192015</v>
      </c>
      <c r="B31" s="154" t="s">
        <v>704</v>
      </c>
      <c r="C31" s="27" t="s">
        <v>714</v>
      </c>
      <c r="D31" s="27" t="s">
        <v>714</v>
      </c>
      <c r="E31" s="27" t="s">
        <v>714</v>
      </c>
      <c r="F31" s="27" t="s">
        <v>714</v>
      </c>
      <c r="G31" s="27" t="s">
        <v>714</v>
      </c>
      <c r="H31" s="27" t="s">
        <v>714</v>
      </c>
      <c r="I31" s="27" t="s">
        <v>714</v>
      </c>
      <c r="J31" s="27" t="s">
        <v>714</v>
      </c>
      <c r="K31" s="27" t="s">
        <v>714</v>
      </c>
      <c r="L31" s="27" t="s">
        <v>714</v>
      </c>
      <c r="M31" s="27" t="s">
        <v>714</v>
      </c>
      <c r="N31" s="27" t="s">
        <v>714</v>
      </c>
      <c r="O31" s="27" t="s">
        <v>714</v>
      </c>
      <c r="P31" s="27" t="s">
        <v>714</v>
      </c>
      <c r="Q31" s="27" t="s">
        <v>714</v>
      </c>
      <c r="R31" s="27" t="s">
        <v>714</v>
      </c>
      <c r="S31" s="27" t="s">
        <v>714</v>
      </c>
      <c r="T31" s="27" t="s">
        <v>714</v>
      </c>
      <c r="U31" s="27" t="s">
        <v>714</v>
      </c>
      <c r="V31" s="27" t="s">
        <v>714</v>
      </c>
      <c r="W31" s="27" t="s">
        <v>714</v>
      </c>
      <c r="X31" s="27" t="s">
        <v>714</v>
      </c>
      <c r="Y31" s="27" t="s">
        <v>714</v>
      </c>
      <c r="Z31" s="27" t="s">
        <v>714</v>
      </c>
      <c r="AA31" s="27" t="s">
        <v>714</v>
      </c>
      <c r="AB31" s="27" t="s">
        <v>714</v>
      </c>
      <c r="AC31" s="27" t="s">
        <v>714</v>
      </c>
      <c r="AD31" s="27" t="s">
        <v>714</v>
      </c>
      <c r="AE31" s="27" t="s">
        <v>714</v>
      </c>
      <c r="AF31" s="27" t="s">
        <v>714</v>
      </c>
      <c r="AG31" s="27" t="s">
        <v>714</v>
      </c>
      <c r="AH31" s="27" t="s">
        <v>714</v>
      </c>
      <c r="AI31" s="27" t="s">
        <v>714</v>
      </c>
      <c r="AJ31" s="27" t="s">
        <v>714</v>
      </c>
      <c r="AK31" s="27" t="s">
        <v>714</v>
      </c>
      <c r="AL31" s="27" t="s">
        <v>714</v>
      </c>
      <c r="AM31" s="27" t="s">
        <v>714</v>
      </c>
      <c r="AN31" s="27" t="s">
        <v>714</v>
      </c>
      <c r="AO31" s="27" t="s">
        <v>714</v>
      </c>
      <c r="AP31" s="27" t="s">
        <v>714</v>
      </c>
      <c r="AQ31" s="27" t="s">
        <v>714</v>
      </c>
      <c r="AR31" s="27" t="s">
        <v>714</v>
      </c>
      <c r="AS31" s="27" t="s">
        <v>714</v>
      </c>
      <c r="AT31" s="27" t="s">
        <v>714</v>
      </c>
      <c r="AU31" s="27" t="s">
        <v>714</v>
      </c>
      <c r="AV31" s="27" t="s">
        <v>714</v>
      </c>
      <c r="AW31" s="27" t="s">
        <v>714</v>
      </c>
      <c r="AX31" s="27" t="s">
        <v>714</v>
      </c>
      <c r="AY31" s="27" t="s">
        <v>714</v>
      </c>
      <c r="AZ31" s="27" t="s">
        <v>714</v>
      </c>
      <c r="BA31" s="27" t="s">
        <v>714</v>
      </c>
      <c r="BB31" s="27" t="s">
        <v>714</v>
      </c>
      <c r="BC31" s="27" t="s">
        <v>714</v>
      </c>
      <c r="BD31" s="27" t="s">
        <v>714</v>
      </c>
      <c r="BE31" s="27" t="s">
        <v>714</v>
      </c>
      <c r="BF31" s="27" t="s">
        <v>714</v>
      </c>
      <c r="BG31" s="27" t="s">
        <v>714</v>
      </c>
      <c r="BH31" s="27" t="s">
        <v>714</v>
      </c>
      <c r="BI31" s="27" t="s">
        <v>714</v>
      </c>
      <c r="BJ31" s="27" t="s">
        <v>714</v>
      </c>
      <c r="BK31" s="27" t="s">
        <v>714</v>
      </c>
      <c r="BL31" s="27" t="s">
        <v>714</v>
      </c>
      <c r="BM31" s="27" t="s">
        <v>714</v>
      </c>
      <c r="BN31" s="27" t="s">
        <v>714</v>
      </c>
      <c r="BO31" s="27" t="s">
        <v>714</v>
      </c>
      <c r="BP31" s="27" t="s">
        <v>714</v>
      </c>
      <c r="BQ31" s="27" t="s">
        <v>714</v>
      </c>
      <c r="BR31" s="27" t="s">
        <v>714</v>
      </c>
      <c r="BS31" s="27" t="s">
        <v>714</v>
      </c>
      <c r="BT31" s="27" t="s">
        <v>714</v>
      </c>
      <c r="BU31" s="27" t="s">
        <v>714</v>
      </c>
      <c r="BV31" s="27" t="s">
        <v>714</v>
      </c>
      <c r="BW31" s="27" t="s">
        <v>714</v>
      </c>
      <c r="BX31" s="27" t="s">
        <v>714</v>
      </c>
      <c r="BY31" s="27" t="s">
        <v>714</v>
      </c>
      <c r="BZ31" s="27" t="s">
        <v>714</v>
      </c>
      <c r="CA31" s="27" t="s">
        <v>714</v>
      </c>
      <c r="CB31" s="27" t="s">
        <v>714</v>
      </c>
      <c r="CC31" s="27" t="s">
        <v>714</v>
      </c>
      <c r="CD31" s="27" t="s">
        <v>714</v>
      </c>
      <c r="CE31" s="27" t="s">
        <v>714</v>
      </c>
      <c r="CF31" s="27" t="s">
        <v>714</v>
      </c>
      <c r="CG31" s="27" t="s">
        <v>714</v>
      </c>
      <c r="CH31" s="27" t="s">
        <v>714</v>
      </c>
      <c r="CI31" s="27" t="s">
        <v>714</v>
      </c>
      <c r="CJ31" s="27" t="s">
        <v>714</v>
      </c>
      <c r="CK31" s="27" t="s">
        <v>714</v>
      </c>
      <c r="CL31" s="27" t="s">
        <v>714</v>
      </c>
      <c r="CM31" s="27" t="s">
        <v>714</v>
      </c>
      <c r="CN31" s="27" t="s">
        <v>714</v>
      </c>
      <c r="CO31" s="27" t="s">
        <v>714</v>
      </c>
      <c r="CP31" s="27" t="s">
        <v>714</v>
      </c>
      <c r="CQ31" s="27" t="s">
        <v>714</v>
      </c>
      <c r="CR31" s="27" t="s">
        <v>714</v>
      </c>
      <c r="CS31" s="27" t="s">
        <v>714</v>
      </c>
      <c r="CT31" s="27" t="s">
        <v>714</v>
      </c>
      <c r="CU31" s="27" t="s">
        <v>714</v>
      </c>
      <c r="CV31" s="27" t="s">
        <v>714</v>
      </c>
      <c r="CW31" s="27" t="s">
        <v>714</v>
      </c>
      <c r="CX31" s="27" t="s">
        <v>714</v>
      </c>
      <c r="CY31" s="27" t="s">
        <v>714</v>
      </c>
      <c r="CZ31" s="27" t="s">
        <v>714</v>
      </c>
      <c r="DA31" s="27" t="s">
        <v>714</v>
      </c>
      <c r="DB31" s="27" t="s">
        <v>714</v>
      </c>
      <c r="DC31" s="27" t="s">
        <v>714</v>
      </c>
      <c r="DD31" s="27" t="s">
        <v>714</v>
      </c>
      <c r="DE31" s="27" t="s">
        <v>714</v>
      </c>
      <c r="DF31" s="27" t="s">
        <v>714</v>
      </c>
      <c r="DG31" s="27" t="s">
        <v>714</v>
      </c>
      <c r="DH31" s="27" t="s">
        <v>714</v>
      </c>
      <c r="DI31" s="27" t="s">
        <v>714</v>
      </c>
      <c r="DJ31" s="27" t="s">
        <v>714</v>
      </c>
      <c r="DK31" s="27" t="s">
        <v>714</v>
      </c>
      <c r="DL31" s="27" t="s">
        <v>714</v>
      </c>
      <c r="DM31" s="27" t="s">
        <v>714</v>
      </c>
      <c r="DN31" s="27" t="s">
        <v>714</v>
      </c>
      <c r="DO31" s="27" t="s">
        <v>714</v>
      </c>
      <c r="DP31" s="27" t="s">
        <v>714</v>
      </c>
      <c r="DQ31" s="27" t="s">
        <v>714</v>
      </c>
      <c r="DR31" s="27" t="s">
        <v>714</v>
      </c>
      <c r="DS31" s="27" t="s">
        <v>714</v>
      </c>
      <c r="DT31" s="27" t="s">
        <v>714</v>
      </c>
      <c r="DU31" s="27" t="s">
        <v>714</v>
      </c>
      <c r="DV31" s="27" t="s">
        <v>714</v>
      </c>
      <c r="DW31" s="27" t="s">
        <v>714</v>
      </c>
      <c r="DX31" s="27" t="s">
        <v>714</v>
      </c>
      <c r="DY31" s="27" t="s">
        <v>714</v>
      </c>
      <c r="DZ31" s="27" t="s">
        <v>714</v>
      </c>
      <c r="EA31" s="27" t="s">
        <v>714</v>
      </c>
      <c r="EB31" s="27" t="s">
        <v>714</v>
      </c>
      <c r="EC31" s="27" t="s">
        <v>714</v>
      </c>
      <c r="ED31" s="27" t="s">
        <v>714</v>
      </c>
      <c r="EE31" s="27" t="s">
        <v>714</v>
      </c>
      <c r="EF31" s="27" t="s">
        <v>714</v>
      </c>
      <c r="EG31" s="27" t="s">
        <v>714</v>
      </c>
      <c r="EH31" s="27" t="s">
        <v>714</v>
      </c>
      <c r="EI31" s="27" t="s">
        <v>714</v>
      </c>
      <c r="EJ31" s="27" t="s">
        <v>714</v>
      </c>
      <c r="EK31" s="27" t="s">
        <v>714</v>
      </c>
      <c r="EL31" s="27" t="s">
        <v>714</v>
      </c>
      <c r="EM31" s="27" t="s">
        <v>714</v>
      </c>
      <c r="EN31" s="27" t="s">
        <v>714</v>
      </c>
      <c r="EO31" s="27" t="s">
        <v>714</v>
      </c>
      <c r="EP31" s="27" t="s">
        <v>714</v>
      </c>
      <c r="EQ31" s="27" t="s">
        <v>714</v>
      </c>
      <c r="ER31" s="27" t="s">
        <v>714</v>
      </c>
      <c r="ES31" s="27" t="s">
        <v>714</v>
      </c>
      <c r="ET31" s="27" t="s">
        <v>714</v>
      </c>
      <c r="EU31" s="27" t="s">
        <v>714</v>
      </c>
      <c r="EV31" s="27" t="s">
        <v>714</v>
      </c>
      <c r="EW31" s="27" t="s">
        <v>714</v>
      </c>
      <c r="EX31" s="27" t="s">
        <v>714</v>
      </c>
      <c r="EY31" s="27" t="s">
        <v>714</v>
      </c>
      <c r="EZ31" s="27" t="s">
        <v>714</v>
      </c>
      <c r="FA31" s="27" t="s">
        <v>714</v>
      </c>
      <c r="FB31" s="27" t="s">
        <v>714</v>
      </c>
      <c r="FC31" s="27" t="s">
        <v>714</v>
      </c>
      <c r="FD31" s="27" t="s">
        <v>714</v>
      </c>
      <c r="FE31" s="27" t="s">
        <v>714</v>
      </c>
      <c r="FF31" s="27" t="s">
        <v>714</v>
      </c>
      <c r="FG31" s="27" t="s">
        <v>714</v>
      </c>
      <c r="FH31" s="27" t="s">
        <v>714</v>
      </c>
      <c r="FI31" s="27" t="s">
        <v>714</v>
      </c>
      <c r="FJ31" s="27" t="s">
        <v>714</v>
      </c>
      <c r="FK31" s="27" t="s">
        <v>714</v>
      </c>
      <c r="FL31" s="27" t="s">
        <v>714</v>
      </c>
      <c r="FM31" s="27" t="s">
        <v>714</v>
      </c>
      <c r="FN31" s="27" t="s">
        <v>714</v>
      </c>
      <c r="FO31" s="27" t="s">
        <v>714</v>
      </c>
      <c r="FP31" s="27" t="s">
        <v>714</v>
      </c>
      <c r="FQ31" s="27" t="s">
        <v>714</v>
      </c>
      <c r="FR31" s="27" t="s">
        <v>714</v>
      </c>
      <c r="FS31" s="27" t="s">
        <v>714</v>
      </c>
      <c r="FT31" s="27" t="s">
        <v>714</v>
      </c>
    </row>
    <row r="32" spans="1:176" s="76" customFormat="1" x14ac:dyDescent="0.15">
      <c r="A32" s="136">
        <v>202011</v>
      </c>
      <c r="B32" s="154" t="s">
        <v>428</v>
      </c>
      <c r="C32" s="75">
        <v>84.894328901130962</v>
      </c>
      <c r="D32" s="55">
        <v>1320.7244666507215</v>
      </c>
      <c r="E32" s="75">
        <v>251.52901782780904</v>
      </c>
      <c r="F32" s="107">
        <v>355997</v>
      </c>
      <c r="G32" s="75">
        <v>271.61088369853121</v>
      </c>
      <c r="H32" s="111">
        <v>102.09487117746208</v>
      </c>
      <c r="I32" s="111">
        <v>154.3462557187575</v>
      </c>
      <c r="J32" s="83">
        <v>47.3</v>
      </c>
      <c r="K32" s="110">
        <v>1.25</v>
      </c>
      <c r="L32" s="75">
        <v>163.9510487430673</v>
      </c>
      <c r="M32" s="75">
        <v>18.720926366769415</v>
      </c>
      <c r="N32" s="106">
        <v>80.62891338256199</v>
      </c>
      <c r="O32" s="106">
        <v>22.756486550821233</v>
      </c>
      <c r="P32" s="105">
        <v>22.821030457298342</v>
      </c>
      <c r="Q32" s="105">
        <v>2.5925925925925926</v>
      </c>
      <c r="R32" s="105">
        <v>2.3518344308560679</v>
      </c>
      <c r="S32" s="107">
        <v>16819</v>
      </c>
      <c r="T32" s="83">
        <v>61.111111111111114</v>
      </c>
      <c r="U32" s="82">
        <v>110</v>
      </c>
      <c r="V32" s="82">
        <v>0</v>
      </c>
      <c r="W32" s="75">
        <v>12.092614945681992</v>
      </c>
      <c r="X32" s="79">
        <v>66.444908731031447</v>
      </c>
      <c r="Y32" s="75">
        <v>91.111111111111114</v>
      </c>
      <c r="Z32" s="75">
        <v>87.777777777777771</v>
      </c>
      <c r="AA32" s="75">
        <v>4.7684971542839563</v>
      </c>
      <c r="AB32" s="106">
        <v>37.251741707393158</v>
      </c>
      <c r="AC32" s="106">
        <v>10.5802225226162</v>
      </c>
      <c r="AD32" s="106">
        <v>1.8196942913590517</v>
      </c>
      <c r="AE32" s="106">
        <v>88.990514905149055</v>
      </c>
      <c r="AF32" s="83">
        <v>94.5</v>
      </c>
      <c r="AG32" s="83">
        <v>93.2</v>
      </c>
      <c r="AH32" s="109">
        <v>109</v>
      </c>
      <c r="AI32" s="83">
        <v>29.9</v>
      </c>
      <c r="AJ32" s="84">
        <v>0.11066557458188817</v>
      </c>
      <c r="AK32" s="84">
        <v>0.17522049308798962</v>
      </c>
      <c r="AL32" s="75">
        <v>3.3142956267593235</v>
      </c>
      <c r="AM32" s="108">
        <v>84802.340614498316</v>
      </c>
      <c r="AN32" s="107">
        <v>153889.78205849268</v>
      </c>
      <c r="AO32" s="107">
        <v>260020.66433076383</v>
      </c>
      <c r="AP32" s="75">
        <v>20.212578977067743</v>
      </c>
      <c r="AQ32" s="75">
        <v>1.9981313771380467</v>
      </c>
      <c r="AR32" s="75">
        <v>8.4</v>
      </c>
      <c r="AS32" s="75">
        <v>5.5982947541612678</v>
      </c>
      <c r="AT32" s="75">
        <v>394.50894018760857</v>
      </c>
      <c r="AU32" s="75">
        <v>4.4681225737437353</v>
      </c>
      <c r="AV32" s="75">
        <v>3.2591011714366065</v>
      </c>
      <c r="AW32" s="82">
        <v>8853.9444444444453</v>
      </c>
      <c r="AX32" s="82">
        <v>1660.1145833333333</v>
      </c>
      <c r="AY32" s="75">
        <v>2.509866914306869</v>
      </c>
      <c r="AZ32" s="106">
        <v>465.33333333333331</v>
      </c>
      <c r="BA32" s="75">
        <v>3.1428090823790389</v>
      </c>
      <c r="BB32" s="75">
        <v>27.502179151925343</v>
      </c>
      <c r="BC32" s="75">
        <v>266.7850281097476</v>
      </c>
      <c r="BD32" s="75">
        <v>4.136924302118679</v>
      </c>
      <c r="BE32" s="106">
        <v>2.7688047992616522</v>
      </c>
      <c r="BF32" s="75">
        <v>3.8455622211967393</v>
      </c>
      <c r="BG32" s="75">
        <v>28.969302703801585</v>
      </c>
      <c r="BH32" s="75" t="s">
        <v>11</v>
      </c>
      <c r="BI32" s="88">
        <v>99.75186104218362</v>
      </c>
      <c r="BJ32" s="106">
        <v>1.1181134376905875</v>
      </c>
      <c r="BK32" s="55">
        <v>2.1812480828874272</v>
      </c>
      <c r="BL32" s="83">
        <v>120.1</v>
      </c>
      <c r="BM32" s="83">
        <v>110.1</v>
      </c>
      <c r="BN32" s="75">
        <v>0.47714801813162466</v>
      </c>
      <c r="BO32" s="75">
        <v>18.390804597701148</v>
      </c>
      <c r="BP32" s="82">
        <v>12</v>
      </c>
      <c r="BQ32" s="75">
        <v>2.7991473770806339</v>
      </c>
      <c r="BR32" s="75">
        <v>9.9350019580890105</v>
      </c>
      <c r="BS32" s="75">
        <v>14.823653715243921</v>
      </c>
      <c r="BT32" s="75">
        <v>1120.904768538109</v>
      </c>
      <c r="BU32" s="75">
        <v>2.3042370943536072</v>
      </c>
      <c r="BV32" s="106">
        <v>1875.6836884614679</v>
      </c>
      <c r="BW32" s="106">
        <v>524.83093412673168</v>
      </c>
      <c r="BX32" s="75">
        <v>1.314153698159922</v>
      </c>
      <c r="BY32" s="84">
        <v>9.4829330859219976E-2</v>
      </c>
      <c r="BZ32" s="75">
        <v>0.26283073963198439</v>
      </c>
      <c r="CA32" s="84">
        <v>9.9612850320522084E-2</v>
      </c>
      <c r="CB32" s="75">
        <v>0.26283073963198439</v>
      </c>
      <c r="CC32" s="84">
        <v>0.11287003282755938</v>
      </c>
      <c r="CD32" s="75">
        <v>2.8911381359518282</v>
      </c>
      <c r="CE32" s="75">
        <v>27.436900910182853</v>
      </c>
      <c r="CF32" s="83">
        <v>55.9</v>
      </c>
      <c r="CG32" s="105">
        <v>1.376936316695353</v>
      </c>
      <c r="CH32" s="105">
        <v>57.626544352485709</v>
      </c>
      <c r="CI32" s="105">
        <v>3.4825870646766171</v>
      </c>
      <c r="CJ32" s="75">
        <v>291.01407984272208</v>
      </c>
      <c r="CK32" s="56">
        <v>230.18979007708825</v>
      </c>
      <c r="CL32" s="75">
        <v>25.3</v>
      </c>
      <c r="CM32" s="75">
        <v>699.58342047852557</v>
      </c>
      <c r="CN32" s="88">
        <v>100</v>
      </c>
      <c r="CO32" s="88" t="s">
        <v>721</v>
      </c>
      <c r="CP32" s="83">
        <v>99.9</v>
      </c>
      <c r="CQ32" s="83">
        <v>89.3</v>
      </c>
      <c r="CR32" s="75">
        <v>93.6</v>
      </c>
      <c r="CS32" s="87">
        <v>33.200000000000003</v>
      </c>
      <c r="CT32" s="75">
        <v>5.1646786429149589</v>
      </c>
      <c r="CU32" s="75">
        <v>5.21</v>
      </c>
      <c r="CV32" s="87">
        <v>3.6393070257449596</v>
      </c>
      <c r="CW32" s="75">
        <v>64.898408432539014</v>
      </c>
      <c r="CX32" s="86">
        <v>52.229724579667938</v>
      </c>
      <c r="CY32" s="75">
        <v>1.61</v>
      </c>
      <c r="CZ32" s="75">
        <v>53.9</v>
      </c>
      <c r="DA32" s="75">
        <v>62.135415027227801</v>
      </c>
      <c r="DB32" s="75">
        <v>3.2614312201744697</v>
      </c>
      <c r="DC32" s="75">
        <v>2.7952548538266844</v>
      </c>
      <c r="DD32" s="75">
        <v>1.1275543862507984</v>
      </c>
      <c r="DE32" s="75">
        <v>2.8517135250070305</v>
      </c>
      <c r="DF32" s="75">
        <v>6.670644171859764</v>
      </c>
      <c r="DG32" s="78">
        <v>482.65415019762844</v>
      </c>
      <c r="DH32" s="78">
        <v>850.4554263565891</v>
      </c>
      <c r="DI32" s="75" t="s">
        <v>9</v>
      </c>
      <c r="DJ32" s="75" t="s">
        <v>9</v>
      </c>
      <c r="DK32" s="75" t="s">
        <v>9</v>
      </c>
      <c r="DL32" s="75">
        <v>43.79562043795621</v>
      </c>
      <c r="DM32" s="85">
        <v>282</v>
      </c>
      <c r="DN32" s="85">
        <v>1055</v>
      </c>
      <c r="DO32" s="75">
        <v>29.148717517405967</v>
      </c>
      <c r="DP32" s="75">
        <v>16.221913250086079</v>
      </c>
      <c r="DQ32" s="75">
        <v>100</v>
      </c>
      <c r="DR32" s="75">
        <v>99.727371864776444</v>
      </c>
      <c r="DS32" s="75">
        <v>5231.5326376099856</v>
      </c>
      <c r="DT32" s="81">
        <v>5.8540266647500632</v>
      </c>
      <c r="DU32" s="81">
        <v>7.6</v>
      </c>
      <c r="DV32" s="75">
        <v>100</v>
      </c>
      <c r="DW32" s="84">
        <v>5.8153274174334336E-2</v>
      </c>
      <c r="DX32" s="75">
        <v>33.668341708542712</v>
      </c>
      <c r="DY32" s="83">
        <v>240.45595876711357</v>
      </c>
      <c r="DZ32" s="75">
        <v>1.4644069498214858</v>
      </c>
      <c r="EA32" s="75">
        <v>3060.2139103781024</v>
      </c>
      <c r="EB32" s="82">
        <v>9027</v>
      </c>
      <c r="EC32" s="81">
        <v>2.4405434769588292</v>
      </c>
      <c r="ED32" s="81">
        <v>46.087303532559226</v>
      </c>
      <c r="EE32" s="75">
        <v>81.791262702555017</v>
      </c>
      <c r="EF32" s="75">
        <v>7.2385861174239521</v>
      </c>
      <c r="EG32" s="75">
        <v>58.198976083135932</v>
      </c>
      <c r="EH32" s="75">
        <v>290.49199666187701</v>
      </c>
      <c r="EI32" s="75">
        <v>75.599999999999994</v>
      </c>
      <c r="EJ32" s="75">
        <v>52.2</v>
      </c>
      <c r="EK32" s="75">
        <v>37.4</v>
      </c>
      <c r="EL32" s="75">
        <v>61.1</v>
      </c>
      <c r="EM32" s="75">
        <v>14.8</v>
      </c>
      <c r="EN32" s="80">
        <v>96.47</v>
      </c>
      <c r="EO32" s="79">
        <v>-0.60188239375724428</v>
      </c>
      <c r="EP32" s="55">
        <v>1.0364011461925116</v>
      </c>
      <c r="EQ32" s="78">
        <v>0.72</v>
      </c>
      <c r="ER32" s="75">
        <v>89.8</v>
      </c>
      <c r="ES32" s="75">
        <v>2.1</v>
      </c>
      <c r="ET32" s="75">
        <v>2.2999999999999998</v>
      </c>
      <c r="EU32" s="75">
        <v>401.5479284995256</v>
      </c>
      <c r="EV32" s="77">
        <v>52.488110771425589</v>
      </c>
      <c r="EW32" s="75">
        <v>45.211545855075997</v>
      </c>
      <c r="EX32" s="75" t="s">
        <v>9</v>
      </c>
      <c r="EY32" s="75" t="s">
        <v>9</v>
      </c>
      <c r="EZ32" s="75">
        <v>33.799999999999997</v>
      </c>
      <c r="FA32" s="75">
        <v>7.4144551650182802</v>
      </c>
      <c r="FB32" s="75">
        <v>15.7</v>
      </c>
      <c r="FC32" s="75">
        <v>11.349842194707453</v>
      </c>
      <c r="FD32" s="75">
        <v>74.984966927239924</v>
      </c>
      <c r="FE32" s="75">
        <v>82.129697862932943</v>
      </c>
      <c r="FF32" s="75">
        <v>72.419539631288416</v>
      </c>
      <c r="FG32" s="75">
        <v>74.935930292157877</v>
      </c>
      <c r="FH32" s="75">
        <v>80.442515651679003</v>
      </c>
      <c r="FI32" s="75">
        <v>82.339503741630566</v>
      </c>
      <c r="FJ32" s="75">
        <v>81.619494222073357</v>
      </c>
      <c r="FK32" s="75">
        <v>74.264770049742552</v>
      </c>
      <c r="FL32" s="75">
        <v>57.50139876908321</v>
      </c>
      <c r="FM32" s="75">
        <v>38.291914595729786</v>
      </c>
      <c r="FN32" s="75">
        <v>26.109072715143427</v>
      </c>
      <c r="FO32" s="75">
        <v>18.056486357108664</v>
      </c>
      <c r="FP32" s="75">
        <v>11.665078861014079</v>
      </c>
      <c r="FQ32" s="75">
        <v>4.8555003107520198</v>
      </c>
      <c r="FR32" s="75">
        <v>1.55</v>
      </c>
      <c r="FS32" s="75">
        <v>9.2463854202532119</v>
      </c>
      <c r="FT32" s="75">
        <v>0.20329335230737955</v>
      </c>
    </row>
    <row r="33" spans="1:176" s="76" customFormat="1" ht="11.1" customHeight="1" x14ac:dyDescent="0.15">
      <c r="A33" s="275">
        <v>202029</v>
      </c>
      <c r="B33" s="154" t="s">
        <v>727</v>
      </c>
      <c r="C33" s="146" t="s">
        <v>738</v>
      </c>
      <c r="D33" s="146" t="s">
        <v>738</v>
      </c>
      <c r="E33" s="146" t="s">
        <v>738</v>
      </c>
      <c r="F33" s="146" t="s">
        <v>738</v>
      </c>
      <c r="G33" s="146" t="s">
        <v>738</v>
      </c>
      <c r="H33" s="146" t="s">
        <v>738</v>
      </c>
      <c r="I33" s="146" t="s">
        <v>738</v>
      </c>
      <c r="J33" s="146" t="s">
        <v>738</v>
      </c>
      <c r="K33" s="146" t="s">
        <v>738</v>
      </c>
      <c r="L33" s="146" t="s">
        <v>738</v>
      </c>
      <c r="M33" s="146" t="s">
        <v>738</v>
      </c>
      <c r="N33" s="146" t="s">
        <v>738</v>
      </c>
      <c r="O33" s="146" t="s">
        <v>738</v>
      </c>
      <c r="P33" s="146" t="s">
        <v>738</v>
      </c>
      <c r="Q33" s="146" t="s">
        <v>738</v>
      </c>
      <c r="R33" s="146" t="s">
        <v>738</v>
      </c>
      <c r="S33" s="146" t="s">
        <v>738</v>
      </c>
      <c r="T33" s="146" t="s">
        <v>738</v>
      </c>
      <c r="U33" s="146" t="s">
        <v>738</v>
      </c>
      <c r="V33" s="146" t="s">
        <v>738</v>
      </c>
      <c r="W33" s="146" t="s">
        <v>738</v>
      </c>
      <c r="X33" s="146" t="s">
        <v>738</v>
      </c>
      <c r="Y33" s="146" t="s">
        <v>738</v>
      </c>
      <c r="Z33" s="146" t="s">
        <v>738</v>
      </c>
      <c r="AA33" s="146" t="s">
        <v>738</v>
      </c>
      <c r="AB33" s="146" t="s">
        <v>738</v>
      </c>
      <c r="AC33" s="146" t="s">
        <v>738</v>
      </c>
      <c r="AD33" s="146" t="s">
        <v>738</v>
      </c>
      <c r="AE33" s="146" t="s">
        <v>738</v>
      </c>
      <c r="AF33" s="146" t="s">
        <v>738</v>
      </c>
      <c r="AG33" s="146" t="s">
        <v>738</v>
      </c>
      <c r="AH33" s="146" t="s">
        <v>738</v>
      </c>
      <c r="AI33" s="146" t="s">
        <v>738</v>
      </c>
      <c r="AJ33" s="146" t="s">
        <v>738</v>
      </c>
      <c r="AK33" s="146" t="s">
        <v>738</v>
      </c>
      <c r="AL33" s="146" t="s">
        <v>738</v>
      </c>
      <c r="AM33" s="146" t="s">
        <v>738</v>
      </c>
      <c r="AN33" s="146" t="s">
        <v>738</v>
      </c>
      <c r="AO33" s="146" t="s">
        <v>738</v>
      </c>
      <c r="AP33" s="146" t="s">
        <v>738</v>
      </c>
      <c r="AQ33" s="146" t="s">
        <v>738</v>
      </c>
      <c r="AR33" s="146" t="s">
        <v>738</v>
      </c>
      <c r="AS33" s="146" t="s">
        <v>738</v>
      </c>
      <c r="AT33" s="146" t="s">
        <v>738</v>
      </c>
      <c r="AU33" s="146" t="s">
        <v>738</v>
      </c>
      <c r="AV33" s="146" t="s">
        <v>738</v>
      </c>
      <c r="AW33" s="146" t="s">
        <v>738</v>
      </c>
      <c r="AX33" s="146" t="s">
        <v>738</v>
      </c>
      <c r="AY33" s="146" t="s">
        <v>738</v>
      </c>
      <c r="AZ33" s="146" t="s">
        <v>738</v>
      </c>
      <c r="BA33" s="146" t="s">
        <v>738</v>
      </c>
      <c r="BB33" s="146" t="s">
        <v>738</v>
      </c>
      <c r="BC33" s="146" t="s">
        <v>738</v>
      </c>
      <c r="BD33" s="146" t="s">
        <v>738</v>
      </c>
      <c r="BE33" s="146" t="s">
        <v>738</v>
      </c>
      <c r="BF33" s="146" t="s">
        <v>738</v>
      </c>
      <c r="BG33" s="146" t="s">
        <v>738</v>
      </c>
      <c r="BH33" s="146" t="s">
        <v>738</v>
      </c>
      <c r="BI33" s="146" t="s">
        <v>738</v>
      </c>
      <c r="BJ33" s="146" t="s">
        <v>738</v>
      </c>
      <c r="BK33" s="146" t="s">
        <v>738</v>
      </c>
      <c r="BL33" s="146" t="s">
        <v>738</v>
      </c>
      <c r="BM33" s="146" t="s">
        <v>738</v>
      </c>
      <c r="BN33" s="146" t="s">
        <v>738</v>
      </c>
      <c r="BO33" s="146" t="s">
        <v>738</v>
      </c>
      <c r="BP33" s="146" t="s">
        <v>738</v>
      </c>
      <c r="BQ33" s="146" t="s">
        <v>738</v>
      </c>
      <c r="BR33" s="146" t="s">
        <v>738</v>
      </c>
      <c r="BS33" s="146" t="s">
        <v>738</v>
      </c>
      <c r="BT33" s="146" t="s">
        <v>738</v>
      </c>
      <c r="BU33" s="146" t="s">
        <v>738</v>
      </c>
      <c r="BV33" s="146" t="s">
        <v>738</v>
      </c>
      <c r="BW33" s="146" t="s">
        <v>738</v>
      </c>
      <c r="BX33" s="146" t="s">
        <v>738</v>
      </c>
      <c r="BY33" s="146" t="s">
        <v>738</v>
      </c>
      <c r="BZ33" s="146" t="s">
        <v>738</v>
      </c>
      <c r="CA33" s="146" t="s">
        <v>738</v>
      </c>
      <c r="CB33" s="146" t="s">
        <v>738</v>
      </c>
      <c r="CC33" s="146" t="s">
        <v>738</v>
      </c>
      <c r="CD33" s="146" t="s">
        <v>738</v>
      </c>
      <c r="CE33" s="146" t="s">
        <v>738</v>
      </c>
      <c r="CF33" s="146" t="s">
        <v>738</v>
      </c>
      <c r="CG33" s="146" t="s">
        <v>738</v>
      </c>
      <c r="CH33" s="146" t="s">
        <v>738</v>
      </c>
      <c r="CI33" s="146" t="s">
        <v>738</v>
      </c>
      <c r="CJ33" s="146" t="s">
        <v>738</v>
      </c>
      <c r="CK33" s="146" t="s">
        <v>738</v>
      </c>
      <c r="CL33" s="146" t="s">
        <v>738</v>
      </c>
      <c r="CM33" s="146" t="s">
        <v>738</v>
      </c>
      <c r="CN33" s="146" t="s">
        <v>738</v>
      </c>
      <c r="CO33" s="146" t="s">
        <v>738</v>
      </c>
      <c r="CP33" s="146" t="s">
        <v>738</v>
      </c>
      <c r="CQ33" s="146" t="s">
        <v>738</v>
      </c>
      <c r="CR33" s="146" t="s">
        <v>738</v>
      </c>
      <c r="CS33" s="146" t="s">
        <v>738</v>
      </c>
      <c r="CT33" s="146" t="s">
        <v>738</v>
      </c>
      <c r="CU33" s="146" t="s">
        <v>738</v>
      </c>
      <c r="CV33" s="146" t="s">
        <v>738</v>
      </c>
      <c r="CW33" s="146" t="s">
        <v>738</v>
      </c>
      <c r="CX33" s="146" t="s">
        <v>738</v>
      </c>
      <c r="CY33" s="146" t="s">
        <v>738</v>
      </c>
      <c r="CZ33" s="146" t="s">
        <v>738</v>
      </c>
      <c r="DA33" s="146" t="s">
        <v>738</v>
      </c>
      <c r="DB33" s="146" t="s">
        <v>738</v>
      </c>
      <c r="DC33" s="146" t="s">
        <v>738</v>
      </c>
      <c r="DD33" s="146" t="s">
        <v>738</v>
      </c>
      <c r="DE33" s="146" t="s">
        <v>738</v>
      </c>
      <c r="DF33" s="146" t="s">
        <v>738</v>
      </c>
      <c r="DG33" s="146" t="s">
        <v>738</v>
      </c>
      <c r="DH33" s="146" t="s">
        <v>738</v>
      </c>
      <c r="DI33" s="146" t="s">
        <v>738</v>
      </c>
      <c r="DJ33" s="146" t="s">
        <v>738</v>
      </c>
      <c r="DK33" s="146" t="s">
        <v>738</v>
      </c>
      <c r="DL33" s="146" t="s">
        <v>738</v>
      </c>
      <c r="DM33" s="146" t="s">
        <v>738</v>
      </c>
      <c r="DN33" s="146" t="s">
        <v>738</v>
      </c>
      <c r="DO33" s="146" t="s">
        <v>738</v>
      </c>
      <c r="DP33" s="146" t="s">
        <v>738</v>
      </c>
      <c r="DQ33" s="146" t="s">
        <v>738</v>
      </c>
      <c r="DR33" s="146" t="s">
        <v>738</v>
      </c>
      <c r="DS33" s="146" t="s">
        <v>738</v>
      </c>
      <c r="DT33" s="146" t="s">
        <v>738</v>
      </c>
      <c r="DU33" s="146" t="s">
        <v>738</v>
      </c>
      <c r="DV33" s="146" t="s">
        <v>738</v>
      </c>
      <c r="DW33" s="146" t="s">
        <v>738</v>
      </c>
      <c r="DX33" s="146" t="s">
        <v>738</v>
      </c>
      <c r="DY33" s="146" t="s">
        <v>738</v>
      </c>
      <c r="DZ33" s="146" t="s">
        <v>738</v>
      </c>
      <c r="EA33" s="146" t="s">
        <v>738</v>
      </c>
      <c r="EB33" s="146" t="s">
        <v>738</v>
      </c>
      <c r="EC33" s="146" t="s">
        <v>738</v>
      </c>
      <c r="ED33" s="146" t="s">
        <v>738</v>
      </c>
      <c r="EE33" s="146" t="s">
        <v>738</v>
      </c>
      <c r="EF33" s="146" t="s">
        <v>738</v>
      </c>
      <c r="EG33" s="146" t="s">
        <v>738</v>
      </c>
      <c r="EH33" s="146" t="s">
        <v>738</v>
      </c>
      <c r="EI33" s="146" t="s">
        <v>738</v>
      </c>
      <c r="EJ33" s="146" t="s">
        <v>738</v>
      </c>
      <c r="EK33" s="146" t="s">
        <v>738</v>
      </c>
      <c r="EL33" s="146" t="s">
        <v>738</v>
      </c>
      <c r="EM33" s="146" t="s">
        <v>738</v>
      </c>
      <c r="EN33" s="146" t="s">
        <v>738</v>
      </c>
      <c r="EO33" s="146" t="s">
        <v>738</v>
      </c>
      <c r="EP33" s="146" t="s">
        <v>738</v>
      </c>
      <c r="EQ33" s="146" t="s">
        <v>738</v>
      </c>
      <c r="ER33" s="146" t="s">
        <v>738</v>
      </c>
      <c r="ES33" s="146" t="s">
        <v>738</v>
      </c>
      <c r="ET33" s="146" t="s">
        <v>738</v>
      </c>
      <c r="EU33" s="146" t="s">
        <v>738</v>
      </c>
      <c r="EV33" s="146" t="s">
        <v>738</v>
      </c>
      <c r="EW33" s="146" t="s">
        <v>738</v>
      </c>
      <c r="EX33" s="146" t="s">
        <v>738</v>
      </c>
      <c r="EY33" s="146" t="s">
        <v>738</v>
      </c>
      <c r="EZ33" s="146" t="s">
        <v>738</v>
      </c>
      <c r="FA33" s="146" t="s">
        <v>738</v>
      </c>
      <c r="FB33" s="146" t="s">
        <v>738</v>
      </c>
      <c r="FC33" s="146" t="s">
        <v>738</v>
      </c>
      <c r="FD33" s="146" t="s">
        <v>738</v>
      </c>
      <c r="FE33" s="146" t="s">
        <v>738</v>
      </c>
      <c r="FF33" s="146" t="s">
        <v>738</v>
      </c>
      <c r="FG33" s="146" t="s">
        <v>738</v>
      </c>
      <c r="FH33" s="146" t="s">
        <v>738</v>
      </c>
      <c r="FI33" s="146" t="s">
        <v>738</v>
      </c>
      <c r="FJ33" s="146" t="s">
        <v>738</v>
      </c>
      <c r="FK33" s="146" t="s">
        <v>738</v>
      </c>
      <c r="FL33" s="146" t="s">
        <v>738</v>
      </c>
      <c r="FM33" s="146" t="s">
        <v>738</v>
      </c>
      <c r="FN33" s="146" t="s">
        <v>738</v>
      </c>
      <c r="FO33" s="146" t="s">
        <v>738</v>
      </c>
      <c r="FP33" s="146" t="s">
        <v>738</v>
      </c>
      <c r="FQ33" s="146" t="s">
        <v>738</v>
      </c>
      <c r="FR33" s="146" t="s">
        <v>738</v>
      </c>
      <c r="FS33" s="146" t="s">
        <v>738</v>
      </c>
      <c r="FT33" s="146" t="s">
        <v>738</v>
      </c>
    </row>
    <row r="34" spans="1:176" s="76" customFormat="1" x14ac:dyDescent="0.15">
      <c r="A34" s="136">
        <v>210005</v>
      </c>
      <c r="B34" s="154" t="s">
        <v>427</v>
      </c>
      <c r="C34" s="75">
        <v>105.76004113968573</v>
      </c>
      <c r="D34" s="55">
        <v>1618.4197121192276</v>
      </c>
      <c r="E34" s="75">
        <v>402.42180791453814</v>
      </c>
      <c r="F34" s="107">
        <v>361828</v>
      </c>
      <c r="G34" s="75">
        <v>279.89702784928619</v>
      </c>
      <c r="H34" s="111">
        <v>84.952024338871993</v>
      </c>
      <c r="I34" s="111">
        <v>164.75544114205476</v>
      </c>
      <c r="J34" s="83">
        <v>34.700000000000003</v>
      </c>
      <c r="K34" s="110">
        <v>0.83</v>
      </c>
      <c r="L34" s="75">
        <v>229.19696260300356</v>
      </c>
      <c r="M34" s="75">
        <v>16.235478113550933</v>
      </c>
      <c r="N34" s="106">
        <v>81.087506967726014</v>
      </c>
      <c r="O34" s="106">
        <v>20.03055979997222</v>
      </c>
      <c r="P34" s="105">
        <v>9.4952523738130949</v>
      </c>
      <c r="Q34" s="105">
        <v>1.9002375296912115</v>
      </c>
      <c r="R34" s="105">
        <v>2.8611632270168852</v>
      </c>
      <c r="S34" s="107">
        <v>13506</v>
      </c>
      <c r="T34" s="83">
        <v>98.387096774193552</v>
      </c>
      <c r="U34" s="82">
        <v>159</v>
      </c>
      <c r="V34" s="82">
        <v>0</v>
      </c>
      <c r="W34" s="75">
        <v>9.4513851167843566</v>
      </c>
      <c r="X34" s="79">
        <v>61.839430894308947</v>
      </c>
      <c r="Y34" s="75">
        <v>91.935483870967744</v>
      </c>
      <c r="Z34" s="75">
        <v>59.677419354838712</v>
      </c>
      <c r="AA34" s="75">
        <v>4.5941058599286446</v>
      </c>
      <c r="AB34" s="106">
        <v>25.00060799143948</v>
      </c>
      <c r="AC34" s="106">
        <v>10.676329677278144</v>
      </c>
      <c r="AD34" s="106">
        <v>1.2889418516987281</v>
      </c>
      <c r="AE34" s="106">
        <v>94.538722616476406</v>
      </c>
      <c r="AF34" s="83">
        <v>93</v>
      </c>
      <c r="AG34" s="83">
        <v>94.4</v>
      </c>
      <c r="AH34" s="109">
        <v>119</v>
      </c>
      <c r="AI34" s="83">
        <v>27.3</v>
      </c>
      <c r="AJ34" s="84">
        <v>7.8813000551218135E-2</v>
      </c>
      <c r="AK34" s="84">
        <v>0.15762600110243627</v>
      </c>
      <c r="AL34" s="75">
        <v>0.39053593173140827</v>
      </c>
      <c r="AM34" s="108">
        <v>104307.46028529113</v>
      </c>
      <c r="AN34" s="107">
        <v>163598.04593495934</v>
      </c>
      <c r="AO34" s="107">
        <v>255644.265625</v>
      </c>
      <c r="AP34" s="75">
        <v>14.91689036173022</v>
      </c>
      <c r="AQ34" s="75">
        <v>4.4243531788015771</v>
      </c>
      <c r="AR34" s="75">
        <v>15.9</v>
      </c>
      <c r="AS34" s="75">
        <v>10.236407651593435</v>
      </c>
      <c r="AT34" s="75">
        <v>413.33740849088184</v>
      </c>
      <c r="AU34" s="75">
        <v>3.8811024271444303</v>
      </c>
      <c r="AV34" s="75">
        <v>2.9835974908672807</v>
      </c>
      <c r="AW34" s="82">
        <v>11806.8</v>
      </c>
      <c r="AX34" s="82">
        <v>2604.4411764705883</v>
      </c>
      <c r="AY34" s="75">
        <v>2.8232318099174485</v>
      </c>
      <c r="AZ34" s="106">
        <v>660</v>
      </c>
      <c r="BA34" s="75">
        <v>2.1953674191153998</v>
      </c>
      <c r="BB34" s="75">
        <v>45.464591173451936</v>
      </c>
      <c r="BC34" s="75">
        <v>179.89055291155452</v>
      </c>
      <c r="BD34" s="75">
        <v>5.9602284028778376</v>
      </c>
      <c r="BE34" s="106">
        <v>2.5414202629392504</v>
      </c>
      <c r="BF34" s="75">
        <v>7.7708811886027078</v>
      </c>
      <c r="BG34" s="75">
        <v>38.073481819912431</v>
      </c>
      <c r="BH34" s="75">
        <v>100</v>
      </c>
      <c r="BI34" s="88">
        <v>100</v>
      </c>
      <c r="BJ34" s="106">
        <v>3.8073481819912431</v>
      </c>
      <c r="BK34" s="55">
        <v>4.0042626021248431</v>
      </c>
      <c r="BL34" s="83">
        <v>125.9</v>
      </c>
      <c r="BM34" s="83">
        <v>115.3</v>
      </c>
      <c r="BN34" s="75">
        <v>0.67814124713404589</v>
      </c>
      <c r="BO34" s="75">
        <v>100</v>
      </c>
      <c r="BP34" s="82">
        <v>33</v>
      </c>
      <c r="BQ34" s="75">
        <v>4.6330660224036642</v>
      </c>
      <c r="BR34" s="75">
        <v>24.618317833180516</v>
      </c>
      <c r="BS34" s="75">
        <v>17.557137104794617</v>
      </c>
      <c r="BT34" s="75">
        <v>776.21563405085215</v>
      </c>
      <c r="BU34" s="75">
        <v>2.2621975772218099</v>
      </c>
      <c r="BV34" s="106">
        <v>500.17707529823849</v>
      </c>
      <c r="BW34" s="106">
        <v>316.5524167139676</v>
      </c>
      <c r="BX34" s="75">
        <v>2.425689016965269</v>
      </c>
      <c r="BY34" s="84">
        <v>6.7887758517806984E-2</v>
      </c>
      <c r="BZ34" s="75">
        <v>0.72770670508958069</v>
      </c>
      <c r="CA34" s="84">
        <v>8.4413977790391365E-2</v>
      </c>
      <c r="CB34" s="75">
        <v>0</v>
      </c>
      <c r="CC34" s="84">
        <v>0</v>
      </c>
      <c r="CD34" s="75">
        <v>0.72770670508958069</v>
      </c>
      <c r="CE34" s="75">
        <v>4.8707835460662601</v>
      </c>
      <c r="CF34" s="83">
        <v>29.3</v>
      </c>
      <c r="CG34" s="105">
        <v>4.4303797468354427</v>
      </c>
      <c r="CH34" s="105">
        <v>49.99378889001818</v>
      </c>
      <c r="CI34" s="105">
        <v>8.8511399195350915</v>
      </c>
      <c r="CJ34" s="75">
        <v>311.37842204078072</v>
      </c>
      <c r="CK34" s="56">
        <v>279.95362082599564</v>
      </c>
      <c r="CL34" s="75">
        <v>13.1</v>
      </c>
      <c r="CM34" s="75">
        <v>827.62515541854725</v>
      </c>
      <c r="CN34" s="88">
        <v>100</v>
      </c>
      <c r="CO34" s="88" t="s">
        <v>721</v>
      </c>
      <c r="CP34" s="83">
        <v>85.5</v>
      </c>
      <c r="CQ34" s="83">
        <v>74.8</v>
      </c>
      <c r="CR34" s="75">
        <v>93.3</v>
      </c>
      <c r="CS34" s="87">
        <v>25</v>
      </c>
      <c r="CT34" s="75">
        <v>2.9130105814728235</v>
      </c>
      <c r="CU34" s="75">
        <v>0.57565217391304346</v>
      </c>
      <c r="CV34" s="87">
        <v>1.806868358347167</v>
      </c>
      <c r="CW34" s="75">
        <v>64.135342502779707</v>
      </c>
      <c r="CX34" s="86">
        <v>53.505848336219898</v>
      </c>
      <c r="CY34" s="75">
        <v>1.98</v>
      </c>
      <c r="CZ34" s="75">
        <v>33.299999999999997</v>
      </c>
      <c r="DA34" s="75">
        <v>60.476063149914935</v>
      </c>
      <c r="DB34" s="75">
        <v>3.6216111165095719</v>
      </c>
      <c r="DC34" s="75">
        <v>2.6998161327725141</v>
      </c>
      <c r="DD34" s="75">
        <v>1.0067240099550276</v>
      </c>
      <c r="DE34" s="75">
        <v>3.8277372687711946</v>
      </c>
      <c r="DF34" s="75">
        <v>6.9787073018090791</v>
      </c>
      <c r="DG34" s="78">
        <v>447.02876480541454</v>
      </c>
      <c r="DH34" s="78">
        <v>446.27364864864865</v>
      </c>
      <c r="DI34" s="75">
        <v>125.98421361587759</v>
      </c>
      <c r="DJ34" s="75">
        <v>26.824011410441138</v>
      </c>
      <c r="DK34" s="75">
        <v>164.1902313624679</v>
      </c>
      <c r="DL34" s="75">
        <v>52.540037885310831</v>
      </c>
      <c r="DM34" s="85">
        <v>134</v>
      </c>
      <c r="DN34" s="85">
        <v>2</v>
      </c>
      <c r="DO34" s="75">
        <v>19.619203209671706</v>
      </c>
      <c r="DP34" s="75">
        <v>9.5984514401315693</v>
      </c>
      <c r="DQ34" s="75">
        <v>69.473684210526315</v>
      </c>
      <c r="DR34" s="75">
        <v>99.841395717684378</v>
      </c>
      <c r="DS34" s="75">
        <v>5210.6947981084031</v>
      </c>
      <c r="DT34" s="81">
        <v>27.003929273084477</v>
      </c>
      <c r="DU34" s="81">
        <v>8.9</v>
      </c>
      <c r="DV34" s="75">
        <v>72.261370916079443</v>
      </c>
      <c r="DW34" s="84">
        <v>0.11439342057440183</v>
      </c>
      <c r="DX34" s="75">
        <v>39.755351681957187</v>
      </c>
      <c r="DY34" s="83">
        <v>648.13440257705201</v>
      </c>
      <c r="DZ34" s="75">
        <v>1.3861898792786078</v>
      </c>
      <c r="EA34" s="75" t="s">
        <v>9</v>
      </c>
      <c r="EB34" s="82">
        <v>260</v>
      </c>
      <c r="EC34" s="81">
        <v>7.2823511787819264</v>
      </c>
      <c r="ED34" s="81">
        <v>52.043525966142667</v>
      </c>
      <c r="EE34" s="75">
        <v>96.530358921405778</v>
      </c>
      <c r="EF34" s="75">
        <v>12.504779414913955</v>
      </c>
      <c r="EG34" s="75">
        <v>60.686274509803916</v>
      </c>
      <c r="EH34" s="75">
        <v>142.65225689150884</v>
      </c>
      <c r="EI34" s="75">
        <v>71.900000000000006</v>
      </c>
      <c r="EJ34" s="75">
        <v>58.1</v>
      </c>
      <c r="EK34" s="75">
        <v>40.4</v>
      </c>
      <c r="EL34" s="75">
        <v>62.3</v>
      </c>
      <c r="EM34" s="75">
        <v>25.3</v>
      </c>
      <c r="EN34" s="80">
        <v>62.2</v>
      </c>
      <c r="EO34" s="79">
        <v>0.32261663925638073</v>
      </c>
      <c r="EP34" s="55">
        <v>1.0337000749873997</v>
      </c>
      <c r="EQ34" s="78">
        <v>0.85</v>
      </c>
      <c r="ER34" s="75">
        <v>93.9</v>
      </c>
      <c r="ES34" s="75">
        <v>4.5999999999999996</v>
      </c>
      <c r="ET34" s="75">
        <v>8.8000000000000007</v>
      </c>
      <c r="EU34" s="75">
        <v>322.40605306437294</v>
      </c>
      <c r="EV34" s="77">
        <v>60.981470520109518</v>
      </c>
      <c r="EW34" s="75">
        <v>50.423388158830839</v>
      </c>
      <c r="EX34" s="75" t="s">
        <v>9</v>
      </c>
      <c r="EY34" s="75" t="s">
        <v>9</v>
      </c>
      <c r="EZ34" s="75" t="s">
        <v>9</v>
      </c>
      <c r="FA34" s="75">
        <v>9.3825651176216596</v>
      </c>
      <c r="FB34" s="75">
        <v>26.4</v>
      </c>
      <c r="FC34" s="75">
        <v>16.250511665984448</v>
      </c>
      <c r="FD34" s="75">
        <v>68.237082066869306</v>
      </c>
      <c r="FE34" s="75">
        <v>80.694399656024942</v>
      </c>
      <c r="FF34" s="75">
        <v>70.446096654275095</v>
      </c>
      <c r="FG34" s="75">
        <v>72.097224503202497</v>
      </c>
      <c r="FH34" s="75">
        <v>77.14620950394368</v>
      </c>
      <c r="FI34" s="75">
        <v>79.510464703795662</v>
      </c>
      <c r="FJ34" s="75">
        <v>78.152424942263281</v>
      </c>
      <c r="FK34" s="75">
        <v>71.837668389392533</v>
      </c>
      <c r="FL34" s="75">
        <v>55.823231548258399</v>
      </c>
      <c r="FM34" s="75">
        <v>39.230007427581079</v>
      </c>
      <c r="FN34" s="75">
        <v>23.450442730648387</v>
      </c>
      <c r="FO34" s="75">
        <v>12.547622991552096</v>
      </c>
      <c r="FP34" s="75">
        <v>6.3464486458865617</v>
      </c>
      <c r="FQ34" s="75">
        <v>2.9682801435638764</v>
      </c>
      <c r="FR34" s="75">
        <v>1.5</v>
      </c>
      <c r="FS34" s="75">
        <v>21.574078116889101</v>
      </c>
      <c r="FT34" s="75">
        <v>0.28555111364934321</v>
      </c>
    </row>
    <row r="35" spans="1:176" s="76" customFormat="1" x14ac:dyDescent="0.15">
      <c r="A35" s="136">
        <v>232017</v>
      </c>
      <c r="B35" s="154" t="s">
        <v>426</v>
      </c>
      <c r="C35" s="75">
        <v>73.497025625786051</v>
      </c>
      <c r="D35" s="55">
        <v>1403.0767924518289</v>
      </c>
      <c r="E35" s="75">
        <v>203.5098146389094</v>
      </c>
      <c r="F35" s="107">
        <v>314707</v>
      </c>
      <c r="G35" s="75">
        <v>281.35095447870776</v>
      </c>
      <c r="H35" s="111">
        <v>82.232011747430249</v>
      </c>
      <c r="I35" s="111">
        <v>112.18795888399413</v>
      </c>
      <c r="J35" s="83">
        <v>33.200000000000003</v>
      </c>
      <c r="K35" s="110">
        <v>1.84</v>
      </c>
      <c r="L35" s="75">
        <v>180.9565757284696</v>
      </c>
      <c r="M35" s="75">
        <v>16.98126223844876</v>
      </c>
      <c r="N35" s="106">
        <v>85.028764720388025</v>
      </c>
      <c r="O35" s="106">
        <v>20.674189814814813</v>
      </c>
      <c r="P35" s="105">
        <v>16.700259141952202</v>
      </c>
      <c r="Q35" s="105">
        <v>0.78740157480314954</v>
      </c>
      <c r="R35" s="105">
        <v>2.4512534818941503</v>
      </c>
      <c r="S35" s="107">
        <v>16440</v>
      </c>
      <c r="T35" s="83">
        <v>71.186440677966104</v>
      </c>
      <c r="U35" s="82">
        <v>273</v>
      </c>
      <c r="V35" s="82">
        <v>0</v>
      </c>
      <c r="W35" s="75">
        <v>10.092807424593968</v>
      </c>
      <c r="X35" s="79">
        <v>63.823293976385834</v>
      </c>
      <c r="Y35" s="75">
        <v>96.610169491525426</v>
      </c>
      <c r="Z35" s="75">
        <v>52.542372881355938</v>
      </c>
      <c r="AA35" s="75">
        <v>4.0806529044647144</v>
      </c>
      <c r="AB35" s="106">
        <v>31.781155015197569</v>
      </c>
      <c r="AC35" s="106">
        <v>8.4376899696048628</v>
      </c>
      <c r="AD35" s="106">
        <v>4.6200607902735564</v>
      </c>
      <c r="AE35" s="106">
        <v>70.550061804697165</v>
      </c>
      <c r="AF35" s="83">
        <v>96.6</v>
      </c>
      <c r="AG35" s="83">
        <v>95.4</v>
      </c>
      <c r="AH35" s="109">
        <v>205</v>
      </c>
      <c r="AI35" s="83">
        <v>46.9</v>
      </c>
      <c r="AJ35" s="84">
        <v>5.4149433158318751E-2</v>
      </c>
      <c r="AK35" s="84">
        <v>0.19493795936994751</v>
      </c>
      <c r="AL35" s="75">
        <v>0.41391826706218854</v>
      </c>
      <c r="AM35" s="108">
        <v>88099.710231681631</v>
      </c>
      <c r="AN35" s="107">
        <v>153834.95411938825</v>
      </c>
      <c r="AO35" s="107">
        <v>273410.57525083615</v>
      </c>
      <c r="AP35" s="75">
        <v>10.414528483303263</v>
      </c>
      <c r="AQ35" s="75">
        <v>0.93990039216533605</v>
      </c>
      <c r="AR35" s="75">
        <v>5.88</v>
      </c>
      <c r="AS35" s="75">
        <v>7.0392638622819632</v>
      </c>
      <c r="AT35" s="75">
        <v>704.45705067314793</v>
      </c>
      <c r="AU35" s="75">
        <v>3.9799833371364284</v>
      </c>
      <c r="AV35" s="75">
        <v>2.4145232245294332</v>
      </c>
      <c r="AW35" s="82">
        <v>19341.5</v>
      </c>
      <c r="AX35" s="82">
        <v>3094.64</v>
      </c>
      <c r="AY35" s="75">
        <v>3.2313936354470956</v>
      </c>
      <c r="AZ35" s="106">
        <v>117.25</v>
      </c>
      <c r="BA35" s="75">
        <v>5.2298864908752245</v>
      </c>
      <c r="BB35" s="75">
        <v>27.3981757081133</v>
      </c>
      <c r="BC35" s="75">
        <v>266.37179412342198</v>
      </c>
      <c r="BD35" s="75">
        <v>4.8147954553896932</v>
      </c>
      <c r="BE35" s="106">
        <v>0.2880460873739798</v>
      </c>
      <c r="BF35" s="75">
        <v>6.2409985597695634</v>
      </c>
      <c r="BG35" s="75">
        <v>34.719007499305619</v>
      </c>
      <c r="BH35" s="75">
        <v>70.270270270270274</v>
      </c>
      <c r="BI35" s="88">
        <v>100</v>
      </c>
      <c r="BJ35" s="106">
        <v>2.4071845199518567</v>
      </c>
      <c r="BK35" s="55">
        <v>46.188865353608804</v>
      </c>
      <c r="BL35" s="83">
        <v>97.7</v>
      </c>
      <c r="BM35" s="83">
        <v>113.7</v>
      </c>
      <c r="BN35" s="75">
        <v>0.41098921943662864</v>
      </c>
      <c r="BO35" s="75">
        <v>21.794871794871796</v>
      </c>
      <c r="BP35" s="82">
        <v>20</v>
      </c>
      <c r="BQ35" s="75">
        <v>1.5813800459555409</v>
      </c>
      <c r="BR35" s="75">
        <v>14.962084025408215</v>
      </c>
      <c r="BS35" s="75" t="s">
        <v>9</v>
      </c>
      <c r="BT35" s="75">
        <v>1830.8613214606009</v>
      </c>
      <c r="BU35" s="75">
        <v>45.476881603455688</v>
      </c>
      <c r="BV35" s="106">
        <v>49.001554846823709</v>
      </c>
      <c r="BW35" s="106">
        <v>367.7451537069565</v>
      </c>
      <c r="BX35" s="75">
        <v>3.1839866697091428</v>
      </c>
      <c r="BY35" s="84">
        <v>7.2505187244949393E-2</v>
      </c>
      <c r="BZ35" s="75">
        <v>0.7959966674272857</v>
      </c>
      <c r="CA35" s="84">
        <v>0.1790541436933184</v>
      </c>
      <c r="CB35" s="75">
        <v>0.26533222247576194</v>
      </c>
      <c r="CC35" s="84">
        <v>7.2801855202899557E-2</v>
      </c>
      <c r="CD35" s="75">
        <v>0.53066444495152387</v>
      </c>
      <c r="CE35" s="75">
        <v>6.5802391173988948</v>
      </c>
      <c r="CF35" s="83">
        <v>44.1</v>
      </c>
      <c r="CG35" s="105">
        <v>12.195121951219512</v>
      </c>
      <c r="CH35" s="105">
        <v>52.975467259519689</v>
      </c>
      <c r="CI35" s="105">
        <v>6.3518518518518512</v>
      </c>
      <c r="CJ35" s="75">
        <v>285.90077636208292</v>
      </c>
      <c r="CK35" s="56">
        <v>247.07471224720473</v>
      </c>
      <c r="CL35" s="75">
        <v>18</v>
      </c>
      <c r="CM35" s="75">
        <v>844.16355252658434</v>
      </c>
      <c r="CN35" s="88">
        <v>100</v>
      </c>
      <c r="CO35" s="88" t="s">
        <v>721</v>
      </c>
      <c r="CP35" s="83">
        <v>99.7</v>
      </c>
      <c r="CQ35" s="83">
        <v>93</v>
      </c>
      <c r="CR35" s="75">
        <v>79.900000000000006</v>
      </c>
      <c r="CS35" s="87">
        <v>68.400000000000006</v>
      </c>
      <c r="CT35" s="75">
        <v>4.4599694956440814</v>
      </c>
      <c r="CU35" s="75">
        <v>1.3957597173144876</v>
      </c>
      <c r="CV35" s="87">
        <v>4.9117183258795851</v>
      </c>
      <c r="CW35" s="75">
        <v>63.747521009002838</v>
      </c>
      <c r="CX35" s="86">
        <v>41.999437495688355</v>
      </c>
      <c r="CY35" s="75">
        <v>1.52</v>
      </c>
      <c r="CZ35" s="75">
        <v>36.299999999999997</v>
      </c>
      <c r="DA35" s="75">
        <v>63.530856437456066</v>
      </c>
      <c r="DB35" s="75">
        <v>3.4424549038407597</v>
      </c>
      <c r="DC35" s="75">
        <v>2.3299061254596882</v>
      </c>
      <c r="DD35" s="75">
        <v>0.87953651767377938</v>
      </c>
      <c r="DE35" s="75">
        <v>2.326963591112432</v>
      </c>
      <c r="DF35" s="75">
        <v>5.7524025832745185</v>
      </c>
      <c r="DG35" s="78">
        <v>819.74725274725279</v>
      </c>
      <c r="DH35" s="78">
        <v>1655.5957161981257</v>
      </c>
      <c r="DI35" s="75" t="s">
        <v>9</v>
      </c>
      <c r="DJ35" s="75" t="s">
        <v>9</v>
      </c>
      <c r="DK35" s="75">
        <v>79.45405526847901</v>
      </c>
      <c r="DL35" s="75">
        <v>71.625863151286879</v>
      </c>
      <c r="DM35" s="85">
        <v>643</v>
      </c>
      <c r="DN35" s="85">
        <v>900</v>
      </c>
      <c r="DO35" s="75">
        <v>9.4542461115562801</v>
      </c>
      <c r="DP35" s="75">
        <v>7.2196897735654817</v>
      </c>
      <c r="DQ35" s="75">
        <v>0</v>
      </c>
      <c r="DR35" s="75">
        <v>98.449792694435629</v>
      </c>
      <c r="DS35" s="75">
        <v>5968.1634485855411</v>
      </c>
      <c r="DT35" s="81">
        <v>17.009088826090277</v>
      </c>
      <c r="DU35" s="81">
        <v>10</v>
      </c>
      <c r="DV35" s="75">
        <v>100</v>
      </c>
      <c r="DW35" s="84">
        <v>4.0170571545234526E-2</v>
      </c>
      <c r="DX35" s="75">
        <v>41.509433962264154</v>
      </c>
      <c r="DY35" s="83">
        <v>157.43487420599334</v>
      </c>
      <c r="DZ35" s="75">
        <v>1.4906031073081198</v>
      </c>
      <c r="EA35" s="75">
        <v>2790.4953490896091</v>
      </c>
      <c r="EB35" s="82">
        <v>6350</v>
      </c>
      <c r="EC35" s="81">
        <v>7.0267746123882979</v>
      </c>
      <c r="ED35" s="81">
        <v>59.642190003065124</v>
      </c>
      <c r="EE35" s="75">
        <v>80.099067160942212</v>
      </c>
      <c r="EF35" s="75">
        <v>10.236245973408593</v>
      </c>
      <c r="EG35" s="75">
        <v>68.527198856368983</v>
      </c>
      <c r="EH35" s="75">
        <v>191.5893286456583</v>
      </c>
      <c r="EI35" s="75">
        <v>59.5</v>
      </c>
      <c r="EJ35" s="75">
        <v>64.599999999999994</v>
      </c>
      <c r="EK35" s="75">
        <v>41.5</v>
      </c>
      <c r="EL35" s="75">
        <v>68.900000000000006</v>
      </c>
      <c r="EM35" s="75">
        <v>23.2</v>
      </c>
      <c r="EN35" s="80">
        <v>69.900000000000006</v>
      </c>
      <c r="EO35" s="79">
        <v>-0.36881178924130903</v>
      </c>
      <c r="EP35" s="55">
        <v>0.97100583032033405</v>
      </c>
      <c r="EQ35" s="78">
        <v>0.97</v>
      </c>
      <c r="ER35" s="75">
        <v>89.8</v>
      </c>
      <c r="ES35" s="75">
        <v>5.5</v>
      </c>
      <c r="ET35" s="75">
        <v>4.9000000000000004</v>
      </c>
      <c r="EU35" s="75">
        <v>256.94059742203211</v>
      </c>
      <c r="EV35" s="77">
        <v>64.520293209261425</v>
      </c>
      <c r="EW35" s="75">
        <v>52.602289745051259</v>
      </c>
      <c r="EX35" s="75" t="s">
        <v>9</v>
      </c>
      <c r="EY35" s="75" t="s">
        <v>9</v>
      </c>
      <c r="EZ35" s="75">
        <v>48</v>
      </c>
      <c r="FA35" s="75">
        <v>9.6023731313978242</v>
      </c>
      <c r="FB35" s="75">
        <v>29.6</v>
      </c>
      <c r="FC35" s="75">
        <v>16.176632529457109</v>
      </c>
      <c r="FD35" s="75">
        <v>74.99379806499627</v>
      </c>
      <c r="FE35" s="75">
        <v>77.607151042860409</v>
      </c>
      <c r="FF35" s="75">
        <v>69.492525570417001</v>
      </c>
      <c r="FG35" s="75">
        <v>72.457299802592061</v>
      </c>
      <c r="FH35" s="75">
        <v>78.598827531302021</v>
      </c>
      <c r="FI35" s="75">
        <v>78.795261698731409</v>
      </c>
      <c r="FJ35" s="75">
        <v>76.805849189570125</v>
      </c>
      <c r="FK35" s="75">
        <v>70.950620794237523</v>
      </c>
      <c r="FL35" s="75">
        <v>56.242382030297755</v>
      </c>
      <c r="FM35" s="75">
        <v>38.802386495925496</v>
      </c>
      <c r="FN35" s="75">
        <v>24.713007321702975</v>
      </c>
      <c r="FO35" s="75">
        <v>15.91892507401503</v>
      </c>
      <c r="FP35" s="75">
        <v>8.5537190082644621</v>
      </c>
      <c r="FQ35" s="75">
        <v>3.4019474916800201</v>
      </c>
      <c r="FR35" s="75">
        <v>1.58</v>
      </c>
      <c r="FS35" s="75">
        <v>39.683087193474947</v>
      </c>
      <c r="FT35" s="75">
        <v>0.46292009999074163</v>
      </c>
    </row>
    <row r="36" spans="1:176" s="76" customFormat="1" x14ac:dyDescent="0.15">
      <c r="A36" s="136">
        <v>232025</v>
      </c>
      <c r="B36" s="154" t="s">
        <v>425</v>
      </c>
      <c r="C36" s="75">
        <v>63.904403169242762</v>
      </c>
      <c r="D36" s="55">
        <v>708.40368879075197</v>
      </c>
      <c r="E36" s="75">
        <v>137.68021821015716</v>
      </c>
      <c r="F36" s="107">
        <v>314298</v>
      </c>
      <c r="G36" s="75">
        <v>299.14529914529913</v>
      </c>
      <c r="H36" s="111">
        <v>90.811965811965806</v>
      </c>
      <c r="I36" s="111">
        <v>149.92877492877494</v>
      </c>
      <c r="J36" s="83">
        <v>46.2</v>
      </c>
      <c r="K36" s="110">
        <v>1.67</v>
      </c>
      <c r="L36" s="75">
        <v>246.03301010473831</v>
      </c>
      <c r="M36" s="75">
        <v>12.882909515780096</v>
      </c>
      <c r="N36" s="106">
        <v>83.603676566093384</v>
      </c>
      <c r="O36" s="106">
        <v>17.420603627500178</v>
      </c>
      <c r="P36" s="105">
        <v>6.555665138945292</v>
      </c>
      <c r="Q36" s="105">
        <v>0</v>
      </c>
      <c r="R36" s="105">
        <v>2.7095148078134845</v>
      </c>
      <c r="S36" s="107">
        <v>14160</v>
      </c>
      <c r="T36" s="83">
        <v>94.642857142857139</v>
      </c>
      <c r="U36" s="82">
        <v>192</v>
      </c>
      <c r="V36" s="82">
        <v>0</v>
      </c>
      <c r="W36" s="75">
        <v>6.6277298120873542</v>
      </c>
      <c r="X36" s="79">
        <v>58.103326256192503</v>
      </c>
      <c r="Y36" s="75">
        <v>94.642857142857139</v>
      </c>
      <c r="Z36" s="75">
        <v>73.214285714285708</v>
      </c>
      <c r="AA36" s="75">
        <v>1.8938539928755016</v>
      </c>
      <c r="AB36" s="106">
        <v>25.652851903098988</v>
      </c>
      <c r="AC36" s="106">
        <v>3.2505326041598033</v>
      </c>
      <c r="AD36" s="106">
        <v>1.7790077090334058</v>
      </c>
      <c r="AE36" s="106">
        <v>82.376937720968186</v>
      </c>
      <c r="AF36" s="83">
        <v>99.2</v>
      </c>
      <c r="AG36" s="83">
        <v>96.8</v>
      </c>
      <c r="AH36" s="109">
        <v>88</v>
      </c>
      <c r="AI36" s="83">
        <v>40.299999999999997</v>
      </c>
      <c r="AJ36" s="84">
        <v>7.0526876911204905E-2</v>
      </c>
      <c r="AK36" s="84">
        <v>0.24684406918921714</v>
      </c>
      <c r="AL36" s="75">
        <v>0.20781919729835044</v>
      </c>
      <c r="AM36" s="108">
        <v>90557.036497912879</v>
      </c>
      <c r="AN36" s="107">
        <v>144285.23460559797</v>
      </c>
      <c r="AO36" s="107">
        <v>264664.03841676365</v>
      </c>
      <c r="AP36" s="75">
        <v>12.177826744335961</v>
      </c>
      <c r="AQ36" s="75">
        <v>0.91421605972878262</v>
      </c>
      <c r="AR36" s="75">
        <v>5.2</v>
      </c>
      <c r="AS36" s="75">
        <v>6.5385114949993506</v>
      </c>
      <c r="AT36" s="75">
        <v>527.34121314456422</v>
      </c>
      <c r="AU36" s="75">
        <v>2.5977399662293803</v>
      </c>
      <c r="AV36" s="75">
        <v>2.4418755682556177</v>
      </c>
      <c r="AW36" s="82">
        <v>15796.6</v>
      </c>
      <c r="AX36" s="82">
        <v>2163.9178082191779</v>
      </c>
      <c r="AY36" s="75">
        <v>1.2660952356836281</v>
      </c>
      <c r="AZ36" s="106">
        <v>444.2</v>
      </c>
      <c r="BA36" s="75">
        <v>0.52945057799714246</v>
      </c>
      <c r="BB36" s="75">
        <v>40.701627812598637</v>
      </c>
      <c r="BC36" s="75">
        <v>249.88102350954668</v>
      </c>
      <c r="BD36" s="75">
        <v>5.9745343551110537</v>
      </c>
      <c r="BE36" s="106">
        <v>1.2625693285836677</v>
      </c>
      <c r="BF36" s="75" t="s">
        <v>9</v>
      </c>
      <c r="BG36" s="75" t="s">
        <v>9</v>
      </c>
      <c r="BH36" s="75">
        <v>100</v>
      </c>
      <c r="BI36" s="88">
        <v>100</v>
      </c>
      <c r="BJ36" s="106">
        <v>1.8590816136828408</v>
      </c>
      <c r="BK36" s="55">
        <v>12.630939729770761</v>
      </c>
      <c r="BL36" s="83">
        <v>144</v>
      </c>
      <c r="BM36" s="83">
        <v>122</v>
      </c>
      <c r="BN36" s="75">
        <v>0.36435403066646427</v>
      </c>
      <c r="BO36" s="75">
        <v>7.042253521126761</v>
      </c>
      <c r="BP36" s="82">
        <v>22</v>
      </c>
      <c r="BQ36" s="75">
        <v>3.2887387972463955</v>
      </c>
      <c r="BR36" s="75">
        <v>6.1124821405377325</v>
      </c>
      <c r="BS36" s="75">
        <v>5.4760358488115335</v>
      </c>
      <c r="BT36" s="75">
        <v>347.88154305753994</v>
      </c>
      <c r="BU36" s="75">
        <v>63.719444083647225</v>
      </c>
      <c r="BV36" s="106">
        <v>667.35939732432792</v>
      </c>
      <c r="BW36" s="106">
        <v>423.79529809066116</v>
      </c>
      <c r="BX36" s="75">
        <v>1.5586439797376281</v>
      </c>
      <c r="BY36" s="84">
        <v>0.10494090141576828</v>
      </c>
      <c r="BZ36" s="75">
        <v>0.25977399662293804</v>
      </c>
      <c r="CA36" s="84">
        <v>7.9758410183140671E-2</v>
      </c>
      <c r="CB36" s="75">
        <v>0</v>
      </c>
      <c r="CC36" s="84">
        <v>0</v>
      </c>
      <c r="CD36" s="75">
        <v>0.51954799324587608</v>
      </c>
      <c r="CE36" s="75">
        <v>2.8756981426159243</v>
      </c>
      <c r="CF36" s="83">
        <v>50.1</v>
      </c>
      <c r="CG36" s="105">
        <v>4.751131221719457</v>
      </c>
      <c r="CH36" s="105">
        <v>41.401314206854636</v>
      </c>
      <c r="CI36" s="105">
        <v>17.758444216990789</v>
      </c>
      <c r="CJ36" s="75">
        <v>285.46044940901419</v>
      </c>
      <c r="CK36" s="56">
        <v>254.1758669957137</v>
      </c>
      <c r="CL36" s="75">
        <v>21.7</v>
      </c>
      <c r="CM36" s="75">
        <v>851.08366679892606</v>
      </c>
      <c r="CN36" s="88">
        <v>100</v>
      </c>
      <c r="CO36" s="88" t="s">
        <v>721</v>
      </c>
      <c r="CP36" s="83">
        <v>98.93</v>
      </c>
      <c r="CQ36" s="83">
        <v>97.77</v>
      </c>
      <c r="CR36" s="75">
        <v>88.2</v>
      </c>
      <c r="CS36" s="87">
        <v>85.5</v>
      </c>
      <c r="CT36" s="75">
        <v>2.8974589468619829</v>
      </c>
      <c r="CU36" s="75">
        <v>1.5428571428571429</v>
      </c>
      <c r="CV36" s="87">
        <v>0</v>
      </c>
      <c r="CW36" s="75">
        <v>66.583187771394094</v>
      </c>
      <c r="CX36" s="86">
        <v>37.545135731913241</v>
      </c>
      <c r="CY36" s="75">
        <v>1.67</v>
      </c>
      <c r="CZ36" s="75">
        <v>30.2</v>
      </c>
      <c r="DA36" s="75">
        <v>63.513706702925596</v>
      </c>
      <c r="DB36" s="75">
        <v>3.0801704647766153</v>
      </c>
      <c r="DC36" s="75">
        <v>1.350214313547214</v>
      </c>
      <c r="DD36" s="75">
        <v>0.95552149629822059</v>
      </c>
      <c r="DE36" s="75">
        <v>1.7482789972723729</v>
      </c>
      <c r="DF36" s="75">
        <v>5.5020132484738271</v>
      </c>
      <c r="DG36" s="78">
        <v>489.05673758865248</v>
      </c>
      <c r="DH36" s="78">
        <v>2405.2150684931507</v>
      </c>
      <c r="DI36" s="75" t="s">
        <v>9</v>
      </c>
      <c r="DJ36" s="75" t="s">
        <v>9</v>
      </c>
      <c r="DK36" s="75">
        <v>48.332453825857527</v>
      </c>
      <c r="DL36" s="75">
        <v>41.657519209659718</v>
      </c>
      <c r="DM36" s="85">
        <v>133</v>
      </c>
      <c r="DN36" s="85">
        <v>84</v>
      </c>
      <c r="DO36" s="75">
        <v>15.30786076113781</v>
      </c>
      <c r="DP36" s="75">
        <v>4.1330042862709444</v>
      </c>
      <c r="DQ36" s="75">
        <v>100</v>
      </c>
      <c r="DR36" s="75">
        <v>90.822455816102575</v>
      </c>
      <c r="DS36" s="75">
        <v>5760.7847042421827</v>
      </c>
      <c r="DT36" s="81">
        <v>12.967458677685951</v>
      </c>
      <c r="DU36" s="81">
        <v>10.65</v>
      </c>
      <c r="DV36" s="75">
        <v>77.622377622377627</v>
      </c>
      <c r="DW36" s="84">
        <v>4.8160284114464248E-2</v>
      </c>
      <c r="DX36" s="75">
        <v>40</v>
      </c>
      <c r="DY36" s="83">
        <v>623.27834783738149</v>
      </c>
      <c r="DZ36" s="75">
        <v>1.4671891419672587</v>
      </c>
      <c r="EA36" s="75">
        <v>1788.8108578413492</v>
      </c>
      <c r="EB36" s="82">
        <v>0</v>
      </c>
      <c r="EC36" s="81">
        <v>3.1792357954545456</v>
      </c>
      <c r="ED36" s="81">
        <v>67.241802196143539</v>
      </c>
      <c r="EE36" s="75">
        <v>86.17457831779933</v>
      </c>
      <c r="EF36" s="75">
        <v>14.936323157616693</v>
      </c>
      <c r="EG36" s="75">
        <v>78.812058212058218</v>
      </c>
      <c r="EH36" s="75">
        <v>397.38931162402037</v>
      </c>
      <c r="EI36" s="75">
        <v>73.599999999999994</v>
      </c>
      <c r="EJ36" s="75">
        <v>65.400000000000006</v>
      </c>
      <c r="EK36" s="75">
        <v>44.9</v>
      </c>
      <c r="EL36" s="75">
        <v>68.3</v>
      </c>
      <c r="EM36" s="75">
        <v>26.4</v>
      </c>
      <c r="EN36" s="80">
        <v>90</v>
      </c>
      <c r="EO36" s="79">
        <v>2.6938563449798676</v>
      </c>
      <c r="EP36" s="55">
        <v>0.93523439119697893</v>
      </c>
      <c r="EQ36" s="78">
        <v>1</v>
      </c>
      <c r="ER36" s="75">
        <v>86.9</v>
      </c>
      <c r="ES36" s="75">
        <v>-1.4</v>
      </c>
      <c r="ET36" s="75">
        <v>5.3</v>
      </c>
      <c r="EU36" s="75">
        <v>161.14168593323808</v>
      </c>
      <c r="EV36" s="77">
        <v>70.390027813508325</v>
      </c>
      <c r="EW36" s="75">
        <v>44.770462772372611</v>
      </c>
      <c r="EX36" s="75" t="s">
        <v>9</v>
      </c>
      <c r="EY36" s="75" t="s">
        <v>9</v>
      </c>
      <c r="EZ36" s="75" t="s">
        <v>9</v>
      </c>
      <c r="FA36" s="75">
        <v>9.6350175347447724</v>
      </c>
      <c r="FB36" s="75">
        <v>28.2</v>
      </c>
      <c r="FC36" s="75">
        <v>16.466937727369999</v>
      </c>
      <c r="FD36" s="75">
        <v>74.101205905556185</v>
      </c>
      <c r="FE36" s="75">
        <v>76.923844695079353</v>
      </c>
      <c r="FF36" s="75">
        <v>65.953904127596175</v>
      </c>
      <c r="FG36" s="75">
        <v>67.546608177972743</v>
      </c>
      <c r="FH36" s="75">
        <v>73.670396463599943</v>
      </c>
      <c r="FI36" s="75">
        <v>76.716944801026955</v>
      </c>
      <c r="FJ36" s="75">
        <v>75.12512073052946</v>
      </c>
      <c r="FK36" s="75">
        <v>67.383107088989448</v>
      </c>
      <c r="FL36" s="75">
        <v>50.696954052658747</v>
      </c>
      <c r="FM36" s="75">
        <v>32.611513534121237</v>
      </c>
      <c r="FN36" s="75">
        <v>19.422070076520338</v>
      </c>
      <c r="FO36" s="75">
        <v>11.488458477049615</v>
      </c>
      <c r="FP36" s="75">
        <v>6.1059380247290491</v>
      </c>
      <c r="FQ36" s="75">
        <v>2.4161259146762393</v>
      </c>
      <c r="FR36" s="75">
        <v>1.67</v>
      </c>
      <c r="FS36" s="75">
        <v>25.613716067021691</v>
      </c>
      <c r="FT36" s="75">
        <v>1.0224948875255624</v>
      </c>
    </row>
    <row r="37" spans="1:176" s="76" customFormat="1" ht="11.1" customHeight="1" x14ac:dyDescent="0.15">
      <c r="A37" s="275">
        <v>232033</v>
      </c>
      <c r="B37" s="154" t="s">
        <v>726</v>
      </c>
      <c r="C37" s="146" t="s">
        <v>738</v>
      </c>
      <c r="D37" s="146" t="s">
        <v>738</v>
      </c>
      <c r="E37" s="146" t="s">
        <v>738</v>
      </c>
      <c r="F37" s="146" t="s">
        <v>738</v>
      </c>
      <c r="G37" s="146" t="s">
        <v>738</v>
      </c>
      <c r="H37" s="146" t="s">
        <v>738</v>
      </c>
      <c r="I37" s="146" t="s">
        <v>738</v>
      </c>
      <c r="J37" s="146" t="s">
        <v>738</v>
      </c>
      <c r="K37" s="146" t="s">
        <v>738</v>
      </c>
      <c r="L37" s="146" t="s">
        <v>738</v>
      </c>
      <c r="M37" s="146" t="s">
        <v>738</v>
      </c>
      <c r="N37" s="146" t="s">
        <v>738</v>
      </c>
      <c r="O37" s="146" t="s">
        <v>738</v>
      </c>
      <c r="P37" s="146" t="s">
        <v>738</v>
      </c>
      <c r="Q37" s="146" t="s">
        <v>738</v>
      </c>
      <c r="R37" s="146" t="s">
        <v>738</v>
      </c>
      <c r="S37" s="146" t="s">
        <v>738</v>
      </c>
      <c r="T37" s="146" t="s">
        <v>738</v>
      </c>
      <c r="U37" s="146" t="s">
        <v>738</v>
      </c>
      <c r="V37" s="146" t="s">
        <v>738</v>
      </c>
      <c r="W37" s="146" t="s">
        <v>738</v>
      </c>
      <c r="X37" s="146" t="s">
        <v>738</v>
      </c>
      <c r="Y37" s="146" t="s">
        <v>738</v>
      </c>
      <c r="Z37" s="146" t="s">
        <v>738</v>
      </c>
      <c r="AA37" s="146" t="s">
        <v>738</v>
      </c>
      <c r="AB37" s="146" t="s">
        <v>738</v>
      </c>
      <c r="AC37" s="146" t="s">
        <v>738</v>
      </c>
      <c r="AD37" s="146" t="s">
        <v>738</v>
      </c>
      <c r="AE37" s="146" t="s">
        <v>738</v>
      </c>
      <c r="AF37" s="146" t="s">
        <v>738</v>
      </c>
      <c r="AG37" s="146" t="s">
        <v>738</v>
      </c>
      <c r="AH37" s="146" t="s">
        <v>738</v>
      </c>
      <c r="AI37" s="146" t="s">
        <v>738</v>
      </c>
      <c r="AJ37" s="146" t="s">
        <v>738</v>
      </c>
      <c r="AK37" s="146" t="s">
        <v>738</v>
      </c>
      <c r="AL37" s="146" t="s">
        <v>738</v>
      </c>
      <c r="AM37" s="146" t="s">
        <v>738</v>
      </c>
      <c r="AN37" s="146" t="s">
        <v>738</v>
      </c>
      <c r="AO37" s="146" t="s">
        <v>738</v>
      </c>
      <c r="AP37" s="146" t="s">
        <v>738</v>
      </c>
      <c r="AQ37" s="146" t="s">
        <v>738</v>
      </c>
      <c r="AR37" s="146" t="s">
        <v>738</v>
      </c>
      <c r="AS37" s="146" t="s">
        <v>738</v>
      </c>
      <c r="AT37" s="146" t="s">
        <v>738</v>
      </c>
      <c r="AU37" s="146" t="s">
        <v>738</v>
      </c>
      <c r="AV37" s="146" t="s">
        <v>738</v>
      </c>
      <c r="AW37" s="146" t="s">
        <v>738</v>
      </c>
      <c r="AX37" s="146" t="s">
        <v>738</v>
      </c>
      <c r="AY37" s="146" t="s">
        <v>738</v>
      </c>
      <c r="AZ37" s="146" t="s">
        <v>738</v>
      </c>
      <c r="BA37" s="146" t="s">
        <v>738</v>
      </c>
      <c r="BB37" s="146" t="s">
        <v>738</v>
      </c>
      <c r="BC37" s="146" t="s">
        <v>738</v>
      </c>
      <c r="BD37" s="146" t="s">
        <v>738</v>
      </c>
      <c r="BE37" s="146" t="s">
        <v>738</v>
      </c>
      <c r="BF37" s="146" t="s">
        <v>738</v>
      </c>
      <c r="BG37" s="146" t="s">
        <v>738</v>
      </c>
      <c r="BH37" s="146" t="s">
        <v>738</v>
      </c>
      <c r="BI37" s="146" t="s">
        <v>738</v>
      </c>
      <c r="BJ37" s="146" t="s">
        <v>738</v>
      </c>
      <c r="BK37" s="146" t="s">
        <v>738</v>
      </c>
      <c r="BL37" s="146" t="s">
        <v>738</v>
      </c>
      <c r="BM37" s="146" t="s">
        <v>738</v>
      </c>
      <c r="BN37" s="146" t="s">
        <v>738</v>
      </c>
      <c r="BO37" s="146" t="s">
        <v>738</v>
      </c>
      <c r="BP37" s="146" t="s">
        <v>738</v>
      </c>
      <c r="BQ37" s="146" t="s">
        <v>738</v>
      </c>
      <c r="BR37" s="146" t="s">
        <v>738</v>
      </c>
      <c r="BS37" s="146" t="s">
        <v>738</v>
      </c>
      <c r="BT37" s="146" t="s">
        <v>738</v>
      </c>
      <c r="BU37" s="146" t="s">
        <v>738</v>
      </c>
      <c r="BV37" s="146" t="s">
        <v>738</v>
      </c>
      <c r="BW37" s="146" t="s">
        <v>738</v>
      </c>
      <c r="BX37" s="146" t="s">
        <v>738</v>
      </c>
      <c r="BY37" s="146" t="s">
        <v>738</v>
      </c>
      <c r="BZ37" s="146" t="s">
        <v>738</v>
      </c>
      <c r="CA37" s="146" t="s">
        <v>738</v>
      </c>
      <c r="CB37" s="146" t="s">
        <v>738</v>
      </c>
      <c r="CC37" s="146" t="s">
        <v>738</v>
      </c>
      <c r="CD37" s="146" t="s">
        <v>738</v>
      </c>
      <c r="CE37" s="146" t="s">
        <v>738</v>
      </c>
      <c r="CF37" s="146" t="s">
        <v>738</v>
      </c>
      <c r="CG37" s="146" t="s">
        <v>738</v>
      </c>
      <c r="CH37" s="146" t="s">
        <v>738</v>
      </c>
      <c r="CI37" s="146" t="s">
        <v>738</v>
      </c>
      <c r="CJ37" s="146" t="s">
        <v>738</v>
      </c>
      <c r="CK37" s="146" t="s">
        <v>738</v>
      </c>
      <c r="CL37" s="146" t="s">
        <v>738</v>
      </c>
      <c r="CM37" s="146" t="s">
        <v>738</v>
      </c>
      <c r="CN37" s="146" t="s">
        <v>738</v>
      </c>
      <c r="CO37" s="146" t="s">
        <v>738</v>
      </c>
      <c r="CP37" s="146" t="s">
        <v>738</v>
      </c>
      <c r="CQ37" s="146" t="s">
        <v>738</v>
      </c>
      <c r="CR37" s="146" t="s">
        <v>738</v>
      </c>
      <c r="CS37" s="146" t="s">
        <v>738</v>
      </c>
      <c r="CT37" s="146" t="s">
        <v>738</v>
      </c>
      <c r="CU37" s="146" t="s">
        <v>738</v>
      </c>
      <c r="CV37" s="146" t="s">
        <v>738</v>
      </c>
      <c r="CW37" s="146" t="s">
        <v>738</v>
      </c>
      <c r="CX37" s="146" t="s">
        <v>738</v>
      </c>
      <c r="CY37" s="146" t="s">
        <v>738</v>
      </c>
      <c r="CZ37" s="146" t="s">
        <v>738</v>
      </c>
      <c r="DA37" s="146" t="s">
        <v>738</v>
      </c>
      <c r="DB37" s="146" t="s">
        <v>738</v>
      </c>
      <c r="DC37" s="146" t="s">
        <v>738</v>
      </c>
      <c r="DD37" s="146" t="s">
        <v>738</v>
      </c>
      <c r="DE37" s="146" t="s">
        <v>738</v>
      </c>
      <c r="DF37" s="146" t="s">
        <v>738</v>
      </c>
      <c r="DG37" s="146" t="s">
        <v>738</v>
      </c>
      <c r="DH37" s="146" t="s">
        <v>738</v>
      </c>
      <c r="DI37" s="146" t="s">
        <v>738</v>
      </c>
      <c r="DJ37" s="146" t="s">
        <v>738</v>
      </c>
      <c r="DK37" s="146" t="s">
        <v>738</v>
      </c>
      <c r="DL37" s="146" t="s">
        <v>738</v>
      </c>
      <c r="DM37" s="146" t="s">
        <v>738</v>
      </c>
      <c r="DN37" s="146" t="s">
        <v>738</v>
      </c>
      <c r="DO37" s="146" t="s">
        <v>738</v>
      </c>
      <c r="DP37" s="146" t="s">
        <v>738</v>
      </c>
      <c r="DQ37" s="146" t="s">
        <v>738</v>
      </c>
      <c r="DR37" s="146" t="s">
        <v>738</v>
      </c>
      <c r="DS37" s="146" t="s">
        <v>738</v>
      </c>
      <c r="DT37" s="146" t="s">
        <v>738</v>
      </c>
      <c r="DU37" s="146" t="s">
        <v>738</v>
      </c>
      <c r="DV37" s="146" t="s">
        <v>738</v>
      </c>
      <c r="DW37" s="146" t="s">
        <v>738</v>
      </c>
      <c r="DX37" s="146" t="s">
        <v>738</v>
      </c>
      <c r="DY37" s="146" t="s">
        <v>738</v>
      </c>
      <c r="DZ37" s="146" t="s">
        <v>738</v>
      </c>
      <c r="EA37" s="146" t="s">
        <v>738</v>
      </c>
      <c r="EB37" s="146" t="s">
        <v>738</v>
      </c>
      <c r="EC37" s="146" t="s">
        <v>738</v>
      </c>
      <c r="ED37" s="146" t="s">
        <v>738</v>
      </c>
      <c r="EE37" s="146" t="s">
        <v>738</v>
      </c>
      <c r="EF37" s="146" t="s">
        <v>738</v>
      </c>
      <c r="EG37" s="146" t="s">
        <v>738</v>
      </c>
      <c r="EH37" s="146" t="s">
        <v>738</v>
      </c>
      <c r="EI37" s="146" t="s">
        <v>738</v>
      </c>
      <c r="EJ37" s="146" t="s">
        <v>738</v>
      </c>
      <c r="EK37" s="146" t="s">
        <v>738</v>
      </c>
      <c r="EL37" s="146" t="s">
        <v>738</v>
      </c>
      <c r="EM37" s="146" t="s">
        <v>738</v>
      </c>
      <c r="EN37" s="146" t="s">
        <v>738</v>
      </c>
      <c r="EO37" s="146" t="s">
        <v>738</v>
      </c>
      <c r="EP37" s="146" t="s">
        <v>738</v>
      </c>
      <c r="EQ37" s="146" t="s">
        <v>738</v>
      </c>
      <c r="ER37" s="146" t="s">
        <v>738</v>
      </c>
      <c r="ES37" s="146" t="s">
        <v>738</v>
      </c>
      <c r="ET37" s="146" t="s">
        <v>738</v>
      </c>
      <c r="EU37" s="146" t="s">
        <v>738</v>
      </c>
      <c r="EV37" s="146" t="s">
        <v>738</v>
      </c>
      <c r="EW37" s="146" t="s">
        <v>738</v>
      </c>
      <c r="EX37" s="146" t="s">
        <v>738</v>
      </c>
      <c r="EY37" s="146" t="s">
        <v>738</v>
      </c>
      <c r="EZ37" s="146" t="s">
        <v>738</v>
      </c>
      <c r="FA37" s="146" t="s">
        <v>738</v>
      </c>
      <c r="FB37" s="146" t="s">
        <v>738</v>
      </c>
      <c r="FC37" s="146" t="s">
        <v>738</v>
      </c>
      <c r="FD37" s="146" t="s">
        <v>738</v>
      </c>
      <c r="FE37" s="146" t="s">
        <v>738</v>
      </c>
      <c r="FF37" s="146" t="s">
        <v>738</v>
      </c>
      <c r="FG37" s="146" t="s">
        <v>738</v>
      </c>
      <c r="FH37" s="146" t="s">
        <v>738</v>
      </c>
      <c r="FI37" s="146" t="s">
        <v>738</v>
      </c>
      <c r="FJ37" s="146" t="s">
        <v>738</v>
      </c>
      <c r="FK37" s="146" t="s">
        <v>738</v>
      </c>
      <c r="FL37" s="146" t="s">
        <v>738</v>
      </c>
      <c r="FM37" s="146" t="s">
        <v>738</v>
      </c>
      <c r="FN37" s="146" t="s">
        <v>738</v>
      </c>
      <c r="FO37" s="146" t="s">
        <v>738</v>
      </c>
      <c r="FP37" s="146" t="s">
        <v>738</v>
      </c>
      <c r="FQ37" s="146" t="s">
        <v>738</v>
      </c>
      <c r="FR37" s="146" t="s">
        <v>738</v>
      </c>
      <c r="FS37" s="146" t="s">
        <v>738</v>
      </c>
      <c r="FT37" s="146" t="s">
        <v>738</v>
      </c>
    </row>
    <row r="38" spans="1:176" s="76" customFormat="1" x14ac:dyDescent="0.15">
      <c r="A38" s="136">
        <v>232114</v>
      </c>
      <c r="B38" s="154" t="s">
        <v>424</v>
      </c>
      <c r="C38" s="75">
        <v>58.266260296851264</v>
      </c>
      <c r="D38" s="55">
        <v>689.05160456316821</v>
      </c>
      <c r="E38" s="75">
        <v>164.4193661008313</v>
      </c>
      <c r="F38" s="107">
        <v>322981</v>
      </c>
      <c r="G38" s="75">
        <v>302.77961614824625</v>
      </c>
      <c r="H38" s="111">
        <v>69.82131039046989</v>
      </c>
      <c r="I38" s="111">
        <v>97.948378557246869</v>
      </c>
      <c r="J38" s="83">
        <v>36</v>
      </c>
      <c r="K38" s="110">
        <v>-1.22</v>
      </c>
      <c r="L38" s="75">
        <v>295.21760310483216</v>
      </c>
      <c r="M38" s="75">
        <v>24.361404004784362</v>
      </c>
      <c r="N38" s="106">
        <v>85.305975103406055</v>
      </c>
      <c r="O38" s="106">
        <v>21.63201893911371</v>
      </c>
      <c r="P38" s="105">
        <v>8.3475116971501482</v>
      </c>
      <c r="Q38" s="105">
        <v>0</v>
      </c>
      <c r="R38" s="105">
        <v>3.5687732342007434</v>
      </c>
      <c r="S38" s="107">
        <v>18221</v>
      </c>
      <c r="T38" s="83">
        <v>78.205128205128204</v>
      </c>
      <c r="U38" s="82">
        <v>171</v>
      </c>
      <c r="V38" s="82">
        <v>0</v>
      </c>
      <c r="W38" s="75">
        <v>12.564671101256467</v>
      </c>
      <c r="X38" s="79">
        <v>46.114748449345278</v>
      </c>
      <c r="Y38" s="75">
        <v>83.333333333333343</v>
      </c>
      <c r="Z38" s="75">
        <v>91.025641025641022</v>
      </c>
      <c r="AA38" s="75">
        <v>2.7044746762825764</v>
      </c>
      <c r="AB38" s="106">
        <v>23.340368180203523</v>
      </c>
      <c r="AC38" s="106">
        <v>5.1612094364460788</v>
      </c>
      <c r="AD38" s="106">
        <v>1.6298556115092879</v>
      </c>
      <c r="AE38" s="106">
        <v>95.503875968992247</v>
      </c>
      <c r="AF38" s="83">
        <v>96.4</v>
      </c>
      <c r="AG38" s="83">
        <v>96.4</v>
      </c>
      <c r="AH38" s="109">
        <v>156</v>
      </c>
      <c r="AI38" s="83" t="s">
        <v>7</v>
      </c>
      <c r="AJ38" s="84">
        <v>2.1741547527696886E-2</v>
      </c>
      <c r="AK38" s="84">
        <v>0.29351089162390792</v>
      </c>
      <c r="AL38" s="75">
        <v>1.0686079317600656</v>
      </c>
      <c r="AM38" s="108">
        <v>93164.023181549375</v>
      </c>
      <c r="AN38" s="107">
        <v>161548.79253815714</v>
      </c>
      <c r="AO38" s="107">
        <v>257923.40679824562</v>
      </c>
      <c r="AP38" s="75">
        <v>13.315867534182805</v>
      </c>
      <c r="AQ38" s="75">
        <v>0.47633997683255563</v>
      </c>
      <c r="AR38" s="75">
        <v>5.71</v>
      </c>
      <c r="AS38" s="75">
        <v>6.864567508657375</v>
      </c>
      <c r="AT38" s="75">
        <v>473.2069560950755</v>
      </c>
      <c r="AU38" s="75">
        <v>4.2461242321592012</v>
      </c>
      <c r="AV38" s="75">
        <v>3.0902348578491963</v>
      </c>
      <c r="AW38" s="82">
        <v>11007.6875</v>
      </c>
      <c r="AX38" s="82">
        <v>1630.7685185185185</v>
      </c>
      <c r="AY38" s="75">
        <v>1.7033550416470307</v>
      </c>
      <c r="AZ38" s="106">
        <v>349.28571428571428</v>
      </c>
      <c r="BA38" s="75">
        <v>6.7248535087139905</v>
      </c>
      <c r="BB38" s="75">
        <v>57.177880675299129</v>
      </c>
      <c r="BC38" s="75">
        <v>415.8149255984676</v>
      </c>
      <c r="BD38" s="75">
        <v>7.8100260428952906</v>
      </c>
      <c r="BE38" s="106">
        <v>1.3112604491067037</v>
      </c>
      <c r="BF38" s="75">
        <v>4.8762497951155552</v>
      </c>
      <c r="BG38" s="75">
        <v>30.261348005502064</v>
      </c>
      <c r="BH38" s="75">
        <v>24.271844660194176</v>
      </c>
      <c r="BI38" s="88">
        <v>100</v>
      </c>
      <c r="BJ38" s="106">
        <v>2.5892062464600696</v>
      </c>
      <c r="BK38" s="55">
        <v>22.223431167206158</v>
      </c>
      <c r="BL38" s="83">
        <v>116.5</v>
      </c>
      <c r="BM38" s="83">
        <v>112.8</v>
      </c>
      <c r="BN38" s="75">
        <v>0.51682398063270141</v>
      </c>
      <c r="BO38" s="75">
        <v>24.324324324324326</v>
      </c>
      <c r="BP38" s="82">
        <v>31</v>
      </c>
      <c r="BQ38" s="75">
        <v>0</v>
      </c>
      <c r="BR38" s="75">
        <v>26.028741543135904</v>
      </c>
      <c r="BS38" s="75" t="s">
        <v>9</v>
      </c>
      <c r="BT38" s="75">
        <v>733.84585625454099</v>
      </c>
      <c r="BU38" s="75">
        <v>174.40129648326555</v>
      </c>
      <c r="BV38" s="106">
        <v>1131.7124147236718</v>
      </c>
      <c r="BW38" s="106">
        <v>969.53169967635097</v>
      </c>
      <c r="BX38" s="75">
        <v>3.3025410694571566</v>
      </c>
      <c r="BY38" s="84">
        <v>0.13006822106266336</v>
      </c>
      <c r="BZ38" s="75">
        <v>0.47179158135102239</v>
      </c>
      <c r="CA38" s="84">
        <v>7.9897904301795636E-2</v>
      </c>
      <c r="CB38" s="75">
        <v>0.2358957906755112</v>
      </c>
      <c r="CC38" s="84">
        <v>6.605082138914313E-2</v>
      </c>
      <c r="CD38" s="75">
        <v>1.6512705347285783</v>
      </c>
      <c r="CE38" s="75">
        <v>8.1997376838807678</v>
      </c>
      <c r="CF38" s="83">
        <v>56.2</v>
      </c>
      <c r="CG38" s="105">
        <v>13.647642679900745</v>
      </c>
      <c r="CH38" s="105">
        <v>64.295974972036575</v>
      </c>
      <c r="CI38" s="105">
        <v>9.1277890466531435</v>
      </c>
      <c r="CJ38" s="75">
        <v>291.33366044216308</v>
      </c>
      <c r="CK38" s="56">
        <v>246.10771945385406</v>
      </c>
      <c r="CL38" s="75">
        <v>20.3</v>
      </c>
      <c r="CM38" s="75">
        <v>779.2768973227702</v>
      </c>
      <c r="CN38" s="88">
        <v>89.5</v>
      </c>
      <c r="CO38" s="88" t="s">
        <v>721</v>
      </c>
      <c r="CP38" s="83">
        <v>99.96</v>
      </c>
      <c r="CQ38" s="83">
        <v>91.08</v>
      </c>
      <c r="CR38" s="75">
        <v>70.533077307768522</v>
      </c>
      <c r="CS38" s="87">
        <v>23.9</v>
      </c>
      <c r="CT38" s="75">
        <v>4.7563350612923925</v>
      </c>
      <c r="CU38" s="75">
        <v>2.375</v>
      </c>
      <c r="CV38" s="87">
        <v>8.800667715176326</v>
      </c>
      <c r="CW38" s="75">
        <v>65.129234662259861</v>
      </c>
      <c r="CX38" s="86">
        <v>32.980590494343218</v>
      </c>
      <c r="CY38" s="75">
        <v>1.1000000000000001</v>
      </c>
      <c r="CZ38" s="75">
        <v>27.47</v>
      </c>
      <c r="DA38" s="75">
        <v>64.156949962150335</v>
      </c>
      <c r="DB38" s="75">
        <v>2.8015969926049911</v>
      </c>
      <c r="DC38" s="75">
        <v>3.1400442540503306</v>
      </c>
      <c r="DD38" s="75">
        <v>0.8061809415072797</v>
      </c>
      <c r="DE38" s="75">
        <v>1.0261466894384736</v>
      </c>
      <c r="DF38" s="75">
        <v>4.3923796223780185</v>
      </c>
      <c r="DG38" s="78">
        <v>1076.2017220172202</v>
      </c>
      <c r="DH38" s="78">
        <v>15214.803488372094</v>
      </c>
      <c r="DI38" s="75" t="s">
        <v>9</v>
      </c>
      <c r="DJ38" s="75" t="s">
        <v>9</v>
      </c>
      <c r="DK38" s="75">
        <v>70.61976089047684</v>
      </c>
      <c r="DL38" s="75">
        <v>40.825688073394495</v>
      </c>
      <c r="DM38" s="85">
        <v>251</v>
      </c>
      <c r="DN38" s="85">
        <v>137</v>
      </c>
      <c r="DO38" s="75">
        <v>26.704321139093594</v>
      </c>
      <c r="DP38" s="75">
        <v>7.0485662253842749</v>
      </c>
      <c r="DQ38" s="75">
        <v>79.729729729729726</v>
      </c>
      <c r="DR38" s="75">
        <v>93.838533066828873</v>
      </c>
      <c r="DS38" s="75">
        <v>5967.6900584795321</v>
      </c>
      <c r="DT38" s="81">
        <v>4.469030403345239</v>
      </c>
      <c r="DU38" s="81">
        <v>10.97</v>
      </c>
      <c r="DV38" s="75">
        <v>70.399875039050301</v>
      </c>
      <c r="DW38" s="84">
        <v>3.1993311675730024E-2</v>
      </c>
      <c r="DX38" s="75">
        <v>69.444444444444443</v>
      </c>
      <c r="DY38" s="83">
        <v>99.029052925579592</v>
      </c>
      <c r="DZ38" s="75">
        <v>1.6023858326283336</v>
      </c>
      <c r="EA38" s="75">
        <v>1610.7481619193877</v>
      </c>
      <c r="EB38" s="82">
        <v>320</v>
      </c>
      <c r="EC38" s="81">
        <v>1.8513804556146005</v>
      </c>
      <c r="ED38" s="81">
        <v>74.730849227599606</v>
      </c>
      <c r="EE38" s="75">
        <v>94.17288872637485</v>
      </c>
      <c r="EF38" s="75">
        <v>16.50711457632983</v>
      </c>
      <c r="EG38" s="75">
        <v>64.55811531953664</v>
      </c>
      <c r="EH38" s="75">
        <v>634.49407516338022</v>
      </c>
      <c r="EI38" s="75">
        <v>65.599999999999994</v>
      </c>
      <c r="EJ38" s="75">
        <v>68.599999999999994</v>
      </c>
      <c r="EK38" s="75">
        <v>44.8</v>
      </c>
      <c r="EL38" s="75">
        <v>71.599999999999994</v>
      </c>
      <c r="EM38" s="75">
        <v>24.9</v>
      </c>
      <c r="EN38" s="80">
        <v>81.260000000000005</v>
      </c>
      <c r="EO38" s="79">
        <v>2.318855622340275</v>
      </c>
      <c r="EP38" s="55">
        <v>1.1048274491056511</v>
      </c>
      <c r="EQ38" s="78">
        <v>1.3</v>
      </c>
      <c r="ER38" s="75">
        <v>66.5</v>
      </c>
      <c r="ES38" s="75">
        <v>3.9</v>
      </c>
      <c r="ET38" s="75">
        <v>3.5</v>
      </c>
      <c r="EU38" s="75">
        <v>152.3850385453722</v>
      </c>
      <c r="EV38" s="77">
        <v>71.99006041380521</v>
      </c>
      <c r="EW38" s="75">
        <v>37.636579117519112</v>
      </c>
      <c r="EX38" s="75" t="s">
        <v>9</v>
      </c>
      <c r="EY38" s="75" t="s">
        <v>9</v>
      </c>
      <c r="EZ38" s="75" t="s">
        <v>9</v>
      </c>
      <c r="FA38" s="75">
        <v>7.9166627350701555</v>
      </c>
      <c r="FB38" s="75">
        <v>24.6</v>
      </c>
      <c r="FC38" s="75">
        <v>16.134555342934835</v>
      </c>
      <c r="FD38" s="75">
        <v>72.647119130613078</v>
      </c>
      <c r="FE38" s="75">
        <v>76.963498170216766</v>
      </c>
      <c r="FF38" s="75">
        <v>63.821908370651045</v>
      </c>
      <c r="FG38" s="75">
        <v>67.530264476829359</v>
      </c>
      <c r="FH38" s="75">
        <v>73.155858632220841</v>
      </c>
      <c r="FI38" s="75">
        <v>76.487361282367445</v>
      </c>
      <c r="FJ38" s="75">
        <v>73.873233176282341</v>
      </c>
      <c r="FK38" s="75">
        <v>66.186191700330525</v>
      </c>
      <c r="FL38" s="75">
        <v>49.101652958556258</v>
      </c>
      <c r="FM38" s="75">
        <v>31.369150779896017</v>
      </c>
      <c r="FN38" s="75">
        <v>18.18349299926308</v>
      </c>
      <c r="FO38" s="75">
        <v>11.677367576243981</v>
      </c>
      <c r="FP38" s="75">
        <v>6.6499821237039676</v>
      </c>
      <c r="FQ38" s="75">
        <v>2.8142879233029228</v>
      </c>
      <c r="FR38" s="75">
        <v>1.62</v>
      </c>
      <c r="FS38" s="75">
        <v>36.188773247530172</v>
      </c>
      <c r="FT38" s="75">
        <v>2.427380856056315</v>
      </c>
    </row>
    <row r="39" spans="1:176" s="76" customFormat="1" x14ac:dyDescent="0.15">
      <c r="A39" s="136">
        <v>252018</v>
      </c>
      <c r="B39" s="154" t="s">
        <v>423</v>
      </c>
      <c r="C39" s="75">
        <v>88.264348802001436</v>
      </c>
      <c r="D39" s="55">
        <v>1181.6316629354033</v>
      </c>
      <c r="E39" s="75">
        <v>355.39552365309186</v>
      </c>
      <c r="F39" s="107">
        <v>363726</v>
      </c>
      <c r="G39" s="75">
        <v>312.92749658002737</v>
      </c>
      <c r="H39" s="111">
        <v>82.079343365253081</v>
      </c>
      <c r="I39" s="111">
        <v>154.24076607387141</v>
      </c>
      <c r="J39" s="83">
        <v>37.4</v>
      </c>
      <c r="K39" s="110">
        <v>0.7</v>
      </c>
      <c r="L39" s="75">
        <v>103.29814503932896</v>
      </c>
      <c r="M39" s="75">
        <v>17.247162887913007</v>
      </c>
      <c r="N39" s="106">
        <v>81.163279434004721</v>
      </c>
      <c r="O39" s="106">
        <v>18.594382435913161</v>
      </c>
      <c r="P39" s="105">
        <v>14.011876237108032</v>
      </c>
      <c r="Q39" s="105">
        <v>2.2857142857142856</v>
      </c>
      <c r="R39" s="105">
        <v>1.0596026490066226</v>
      </c>
      <c r="S39" s="107">
        <v>13160</v>
      </c>
      <c r="T39" s="83">
        <v>59.375</v>
      </c>
      <c r="U39" s="82">
        <v>310</v>
      </c>
      <c r="V39" s="82">
        <v>0</v>
      </c>
      <c r="W39" s="75">
        <v>14.417517529831466</v>
      </c>
      <c r="X39" s="79">
        <v>60.774327802420459</v>
      </c>
      <c r="Y39" s="75">
        <v>97.916666666666657</v>
      </c>
      <c r="Z39" s="75">
        <v>97.916666666666657</v>
      </c>
      <c r="AA39" s="75">
        <v>2.4690032741130374</v>
      </c>
      <c r="AB39" s="106">
        <v>38.228844680457584</v>
      </c>
      <c r="AC39" s="106">
        <v>10.329978071913555</v>
      </c>
      <c r="AD39" s="106">
        <v>8.2956857150405536</v>
      </c>
      <c r="AE39" s="106">
        <v>95.183731716018542</v>
      </c>
      <c r="AF39" s="83">
        <v>95.4</v>
      </c>
      <c r="AG39" s="83">
        <v>90</v>
      </c>
      <c r="AH39" s="109">
        <v>171</v>
      </c>
      <c r="AI39" s="83">
        <v>26</v>
      </c>
      <c r="AJ39" s="84">
        <v>5.7760090046594131E-2</v>
      </c>
      <c r="AK39" s="84">
        <v>9.2416144074550607E-2</v>
      </c>
      <c r="AL39" s="75">
        <v>0.37994587232649629</v>
      </c>
      <c r="AM39" s="108">
        <v>88020.782440056413</v>
      </c>
      <c r="AN39" s="107">
        <v>132608.77981334255</v>
      </c>
      <c r="AO39" s="107">
        <v>268885.09869138495</v>
      </c>
      <c r="AP39" s="75">
        <v>12.704842570429019</v>
      </c>
      <c r="AQ39" s="75">
        <v>4.4651077149696183</v>
      </c>
      <c r="AR39" s="75">
        <v>12.2</v>
      </c>
      <c r="AS39" s="75">
        <v>6.3918586367542103</v>
      </c>
      <c r="AT39" s="75">
        <v>308.34068869573349</v>
      </c>
      <c r="AU39" s="75">
        <v>2.6303945007218972</v>
      </c>
      <c r="AV39" s="75">
        <v>2.6011678951583206</v>
      </c>
      <c r="AW39" s="82">
        <v>14538.1</v>
      </c>
      <c r="AX39" s="82">
        <v>2692.2407407407409</v>
      </c>
      <c r="AY39" s="75">
        <v>0.68784779304035604</v>
      </c>
      <c r="AZ39" s="106">
        <v>448.66666666666669</v>
      </c>
      <c r="BA39" s="75">
        <v>2.9286549331587532</v>
      </c>
      <c r="BB39" s="75">
        <v>27.754119478288874</v>
      </c>
      <c r="BC39" s="75">
        <v>256.96119291313266</v>
      </c>
      <c r="BD39" s="75">
        <v>4.8914874588635531</v>
      </c>
      <c r="BE39" s="106" t="s">
        <v>9</v>
      </c>
      <c r="BF39" s="75">
        <v>5.3673984219848636</v>
      </c>
      <c r="BG39" s="75">
        <v>25.946781494976261</v>
      </c>
      <c r="BH39" s="75">
        <v>14.545454545454545</v>
      </c>
      <c r="BI39" s="88">
        <v>100</v>
      </c>
      <c r="BJ39" s="106">
        <v>1.545765706083692</v>
      </c>
      <c r="BK39" s="55">
        <v>1.2279687951459117</v>
      </c>
      <c r="BL39" s="83">
        <v>84.6</v>
      </c>
      <c r="BM39" s="83">
        <v>66.2</v>
      </c>
      <c r="BN39" s="75">
        <v>0.1083501878069922</v>
      </c>
      <c r="BO39" s="75">
        <v>6.8965517241379306</v>
      </c>
      <c r="BP39" s="82">
        <v>12</v>
      </c>
      <c r="BQ39" s="75">
        <v>1.7506736732582404</v>
      </c>
      <c r="BR39" s="75">
        <v>30.167702262723804</v>
      </c>
      <c r="BS39" s="75">
        <v>10.775849471290705</v>
      </c>
      <c r="BT39" s="75">
        <v>322.08596129228363</v>
      </c>
      <c r="BU39" s="75" t="s">
        <v>9</v>
      </c>
      <c r="BV39" s="106">
        <v>446.58253301145101</v>
      </c>
      <c r="BW39" s="106">
        <v>285.83620241177948</v>
      </c>
      <c r="BX39" s="75">
        <v>2.3381284450861308</v>
      </c>
      <c r="BY39" s="84">
        <v>2.0639828848997819E-2</v>
      </c>
      <c r="BZ39" s="75">
        <v>0.29226605563576635</v>
      </c>
      <c r="CA39" s="84">
        <v>6.2679378291646451E-2</v>
      </c>
      <c r="CB39" s="75">
        <v>0.29226605563576635</v>
      </c>
      <c r="CC39" s="84">
        <v>9.3092584041104293E-2</v>
      </c>
      <c r="CD39" s="75">
        <v>3.5071926676291958</v>
      </c>
      <c r="CE39" s="75">
        <v>17.620720494280352</v>
      </c>
      <c r="CF39" s="83">
        <v>48.1</v>
      </c>
      <c r="CG39" s="105">
        <v>0</v>
      </c>
      <c r="CH39" s="105">
        <v>9.9600360432243544</v>
      </c>
      <c r="CI39" s="105">
        <v>4.3853820598006648</v>
      </c>
      <c r="CJ39" s="75">
        <v>269.91939302185563</v>
      </c>
      <c r="CK39" s="56">
        <v>240.53788644879208</v>
      </c>
      <c r="CL39" s="75">
        <v>16.899999999999999</v>
      </c>
      <c r="CM39" s="75">
        <v>706.77138813004251</v>
      </c>
      <c r="CN39" s="88">
        <v>100</v>
      </c>
      <c r="CO39" s="88" t="s">
        <v>721</v>
      </c>
      <c r="CP39" s="83">
        <v>99.97</v>
      </c>
      <c r="CQ39" s="83">
        <v>94.4</v>
      </c>
      <c r="CR39" s="75">
        <v>98.3</v>
      </c>
      <c r="CS39" s="87">
        <v>73.3</v>
      </c>
      <c r="CT39" s="75">
        <v>4.1635426912732756</v>
      </c>
      <c r="CU39" s="75">
        <v>0.86928104575163401</v>
      </c>
      <c r="CV39" s="87">
        <v>8.5293126337004157</v>
      </c>
      <c r="CW39" s="75">
        <v>73.044282369084385</v>
      </c>
      <c r="CX39" s="86">
        <v>33.785956031494592</v>
      </c>
      <c r="CY39" s="75">
        <v>1.03</v>
      </c>
      <c r="CZ39" s="75">
        <v>34.9</v>
      </c>
      <c r="DA39" s="75">
        <v>58.239052163222297</v>
      </c>
      <c r="DB39" s="75">
        <v>3.7948041340747021</v>
      </c>
      <c r="DC39" s="75">
        <v>0.78193152790848564</v>
      </c>
      <c r="DD39" s="75">
        <v>0.73476270918942932</v>
      </c>
      <c r="DE39" s="75">
        <v>0.99954991027432094</v>
      </c>
      <c r="DF39" s="75">
        <v>4.3430735867474874</v>
      </c>
      <c r="DG39" s="78">
        <v>723.61395348837209</v>
      </c>
      <c r="DH39" s="78">
        <v>1520.1216216216217</v>
      </c>
      <c r="DI39" s="75" t="s">
        <v>9</v>
      </c>
      <c r="DJ39" s="75" t="s">
        <v>9</v>
      </c>
      <c r="DK39" s="75">
        <v>32.039433148490446</v>
      </c>
      <c r="DL39" s="75">
        <v>53.739424703891714</v>
      </c>
      <c r="DM39" s="85">
        <v>28</v>
      </c>
      <c r="DN39" s="85">
        <v>48</v>
      </c>
      <c r="DO39" s="75">
        <v>39.672778924110197</v>
      </c>
      <c r="DP39" s="75">
        <v>11.228861857526143</v>
      </c>
      <c r="DQ39" s="75">
        <v>100</v>
      </c>
      <c r="DR39" s="75">
        <v>94.266949202149462</v>
      </c>
      <c r="DS39" s="75">
        <v>6909.1306584362137</v>
      </c>
      <c r="DT39" s="81">
        <v>8.3701104389571821</v>
      </c>
      <c r="DU39" s="81">
        <v>10.518380612238934</v>
      </c>
      <c r="DV39" s="75">
        <v>55.305867665418226</v>
      </c>
      <c r="DW39" s="84">
        <v>8.4605810361288086E-2</v>
      </c>
      <c r="DX39" s="75">
        <v>43.601895734597157</v>
      </c>
      <c r="DY39" s="83">
        <v>127.2234140182491</v>
      </c>
      <c r="DZ39" s="75">
        <v>1.0591961810690531</v>
      </c>
      <c r="EA39" s="75">
        <v>8605.1134068365118</v>
      </c>
      <c r="EB39" s="82" t="s">
        <v>9</v>
      </c>
      <c r="EC39" s="81">
        <v>2.1519209489569655</v>
      </c>
      <c r="ED39" s="81">
        <v>71.551499911812272</v>
      </c>
      <c r="EE39" s="75">
        <v>95.804838177252506</v>
      </c>
      <c r="EF39" s="75">
        <v>13.486818852818471</v>
      </c>
      <c r="EG39" s="75">
        <v>35.132594498317829</v>
      </c>
      <c r="EH39" s="75">
        <v>229.34908963344591</v>
      </c>
      <c r="EI39" s="75">
        <v>70.5</v>
      </c>
      <c r="EJ39" s="75">
        <v>68</v>
      </c>
      <c r="EK39" s="75">
        <v>44.4</v>
      </c>
      <c r="EL39" s="75">
        <v>74</v>
      </c>
      <c r="EM39" s="75">
        <v>26.9</v>
      </c>
      <c r="EN39" s="80">
        <v>62</v>
      </c>
      <c r="EO39" s="79">
        <v>1.0053952313870362</v>
      </c>
      <c r="EP39" s="55">
        <v>0.91075539705489883</v>
      </c>
      <c r="EQ39" s="78">
        <v>0.81</v>
      </c>
      <c r="ER39" s="75">
        <v>91.9</v>
      </c>
      <c r="ES39" s="75">
        <v>4.4000000000000004</v>
      </c>
      <c r="ET39" s="75">
        <v>1.3</v>
      </c>
      <c r="EU39" s="75">
        <v>341.25561004693793</v>
      </c>
      <c r="EV39" s="77">
        <v>52.646149703700182</v>
      </c>
      <c r="EW39" s="75">
        <v>56.212481591790905</v>
      </c>
      <c r="EX39" s="75" t="s">
        <v>9</v>
      </c>
      <c r="EY39" s="75" t="s">
        <v>9</v>
      </c>
      <c r="EZ39" s="75">
        <v>18.899999999999999</v>
      </c>
      <c r="FA39" s="75">
        <v>6.9267055185676627</v>
      </c>
      <c r="FB39" s="75">
        <v>28.6</v>
      </c>
      <c r="FC39" s="75">
        <v>14.113892979872361</v>
      </c>
      <c r="FD39" s="75">
        <v>66.078824315297254</v>
      </c>
      <c r="FE39" s="75">
        <v>80.477715505737919</v>
      </c>
      <c r="FF39" s="75">
        <v>68.564582382473759</v>
      </c>
      <c r="FG39" s="75">
        <v>67.7723332076894</v>
      </c>
      <c r="FH39" s="75">
        <v>72.700924330252235</v>
      </c>
      <c r="FI39" s="75">
        <v>75.996831264853455</v>
      </c>
      <c r="FJ39" s="75">
        <v>73.696483536983493</v>
      </c>
      <c r="FK39" s="75">
        <v>65.437009048423988</v>
      </c>
      <c r="FL39" s="75">
        <v>47.304669440591773</v>
      </c>
      <c r="FM39" s="75">
        <v>28.534508969291579</v>
      </c>
      <c r="FN39" s="75">
        <v>14.93908528060715</v>
      </c>
      <c r="FO39" s="75">
        <v>8.7155380510735618</v>
      </c>
      <c r="FP39" s="75">
        <v>4.2398546335554208</v>
      </c>
      <c r="FQ39" s="75">
        <v>1.783621924228616</v>
      </c>
      <c r="FR39" s="75">
        <v>1.46</v>
      </c>
      <c r="FS39" s="75">
        <v>11.731559473219662</v>
      </c>
      <c r="FT39" s="75">
        <v>0.66247101689301091</v>
      </c>
    </row>
    <row r="40" spans="1:176" s="76" customFormat="1" x14ac:dyDescent="0.15">
      <c r="A40" s="136">
        <v>272035</v>
      </c>
      <c r="B40" s="154" t="s">
        <v>422</v>
      </c>
      <c r="C40" s="75">
        <v>109.91404919396363</v>
      </c>
      <c r="D40" s="55">
        <v>1005.5650176258566</v>
      </c>
      <c r="E40" s="75">
        <v>215.12456925575316</v>
      </c>
      <c r="F40" s="107">
        <v>378993</v>
      </c>
      <c r="G40" s="75">
        <v>319.18554631488382</v>
      </c>
      <c r="H40" s="111">
        <v>59.650129050759972</v>
      </c>
      <c r="I40" s="111">
        <v>180.09750501864067</v>
      </c>
      <c r="J40" s="83">
        <v>30.2</v>
      </c>
      <c r="K40" s="110">
        <v>-0.16</v>
      </c>
      <c r="L40" s="75">
        <v>93.297587425172111</v>
      </c>
      <c r="M40" s="75">
        <v>16.947186305233149</v>
      </c>
      <c r="N40" s="106">
        <v>78.603688052163207</v>
      </c>
      <c r="O40" s="106">
        <v>18.415877806740752</v>
      </c>
      <c r="P40" s="105">
        <v>12.64841289071965</v>
      </c>
      <c r="Q40" s="105">
        <v>1.6736401673640167</v>
      </c>
      <c r="R40" s="105">
        <v>3.1548757170172079</v>
      </c>
      <c r="S40" s="107">
        <v>6630</v>
      </c>
      <c r="T40" s="83">
        <v>56.38297872340425</v>
      </c>
      <c r="U40" s="82">
        <v>337</v>
      </c>
      <c r="V40" s="82">
        <v>121</v>
      </c>
      <c r="W40" s="75">
        <v>11.44284254739471</v>
      </c>
      <c r="X40" s="79">
        <v>60.92355973996861</v>
      </c>
      <c r="Y40" s="75">
        <v>87.2340425531915</v>
      </c>
      <c r="Z40" s="75">
        <v>98.936170212765958</v>
      </c>
      <c r="AA40" s="75">
        <v>1.8964799481937185</v>
      </c>
      <c r="AB40" s="106">
        <v>36.342426417803303</v>
      </c>
      <c r="AC40" s="106">
        <v>8.8612706389088292</v>
      </c>
      <c r="AD40" s="106">
        <v>2.804199569274946</v>
      </c>
      <c r="AE40" s="106">
        <v>92.727787209960383</v>
      </c>
      <c r="AF40" s="83">
        <v>97.7</v>
      </c>
      <c r="AG40" s="83">
        <v>93.9</v>
      </c>
      <c r="AH40" s="109">
        <v>315</v>
      </c>
      <c r="AI40" s="83">
        <v>74.5</v>
      </c>
      <c r="AJ40" s="84">
        <v>0</v>
      </c>
      <c r="AK40" s="84">
        <v>0.13698649438410168</v>
      </c>
      <c r="AL40" s="75">
        <v>0.11387491583158395</v>
      </c>
      <c r="AM40" s="108">
        <v>100543.43856678407</v>
      </c>
      <c r="AN40" s="107">
        <v>135295.93003618819</v>
      </c>
      <c r="AO40" s="107">
        <v>266376.98674145842</v>
      </c>
      <c r="AP40" s="75">
        <v>11.313320459554879</v>
      </c>
      <c r="AQ40" s="75">
        <v>5.3640743558234343</v>
      </c>
      <c r="AR40" s="75">
        <v>26.1</v>
      </c>
      <c r="AS40" s="75">
        <v>9.0703846001505131</v>
      </c>
      <c r="AT40" s="75">
        <v>256.21856062106389</v>
      </c>
      <c r="AU40" s="75">
        <v>1.4853249891076168</v>
      </c>
      <c r="AV40" s="75">
        <v>2.2774983166316791</v>
      </c>
      <c r="AW40" s="82">
        <v>18787.599999999999</v>
      </c>
      <c r="AX40" s="82">
        <v>2538.864864864865</v>
      </c>
      <c r="AY40" s="75">
        <v>0.53226596265622006</v>
      </c>
      <c r="AZ40" s="106">
        <v>410.85714285714283</v>
      </c>
      <c r="BA40" s="75">
        <v>1.1015343407137481</v>
      </c>
      <c r="BB40" s="75">
        <v>50.409223368333407</v>
      </c>
      <c r="BC40" s="75">
        <v>271.45650968431892</v>
      </c>
      <c r="BD40" s="75">
        <v>9.0810096249059296</v>
      </c>
      <c r="BE40" s="106">
        <v>1.8964799481937185</v>
      </c>
      <c r="BF40" s="75">
        <v>5.5044174106110368</v>
      </c>
      <c r="BG40" s="75">
        <v>31.213504618324663</v>
      </c>
      <c r="BH40" s="75">
        <v>66.101694915254242</v>
      </c>
      <c r="BI40" s="88">
        <v>98.480243161094222</v>
      </c>
      <c r="BJ40" s="106">
        <v>0</v>
      </c>
      <c r="BK40" s="55">
        <v>2.7707970874412013</v>
      </c>
      <c r="BL40" s="83">
        <v>114.4</v>
      </c>
      <c r="BM40" s="83">
        <v>111.1</v>
      </c>
      <c r="BN40" s="75">
        <v>0.38662284941040015</v>
      </c>
      <c r="BO40" s="75">
        <v>22.950819672131146</v>
      </c>
      <c r="BP40" s="82">
        <v>7</v>
      </c>
      <c r="BQ40" s="75">
        <v>0.59908107894007201</v>
      </c>
      <c r="BR40" s="75">
        <v>25.616904978809362</v>
      </c>
      <c r="BS40" s="75" t="s">
        <v>9</v>
      </c>
      <c r="BT40" s="75">
        <v>1180.3654889689865</v>
      </c>
      <c r="BU40" s="75" t="s">
        <v>9</v>
      </c>
      <c r="BV40" s="106">
        <v>22.279874836614251</v>
      </c>
      <c r="BW40" s="106">
        <v>952.83598051253603</v>
      </c>
      <c r="BX40" s="75">
        <v>1.4853249891076168</v>
      </c>
      <c r="BY40" s="84">
        <v>6.6517804095536107E-2</v>
      </c>
      <c r="BZ40" s="75">
        <v>0.99021665940507775</v>
      </c>
      <c r="CA40" s="84">
        <v>9.9489543312076684E-2</v>
      </c>
      <c r="CB40" s="75">
        <v>0</v>
      </c>
      <c r="CC40" s="84">
        <v>0</v>
      </c>
      <c r="CD40" s="75">
        <v>0.49510832970253887</v>
      </c>
      <c r="CE40" s="75">
        <v>2.9236146868934925</v>
      </c>
      <c r="CF40" s="83">
        <v>38.4</v>
      </c>
      <c r="CG40" s="105">
        <v>2.5641025641025639</v>
      </c>
      <c r="CH40" s="105">
        <v>5.657987183035619</v>
      </c>
      <c r="CI40" s="105">
        <v>10.290827740492169</v>
      </c>
      <c r="CJ40" s="75">
        <v>277.2359092169367</v>
      </c>
      <c r="CK40" s="56">
        <v>233.911454826316</v>
      </c>
      <c r="CL40" s="75">
        <v>15.3</v>
      </c>
      <c r="CM40" s="75">
        <v>706.96043636813499</v>
      </c>
      <c r="CN40" s="88">
        <v>100</v>
      </c>
      <c r="CO40" s="88" t="s">
        <v>721</v>
      </c>
      <c r="CP40" s="83">
        <v>100</v>
      </c>
      <c r="CQ40" s="83">
        <v>96.5</v>
      </c>
      <c r="CR40" s="75">
        <v>99.9</v>
      </c>
      <c r="CS40" s="87">
        <v>81.8</v>
      </c>
      <c r="CT40" s="75">
        <v>8.8962932998360618</v>
      </c>
      <c r="CU40" s="75">
        <v>9.03125</v>
      </c>
      <c r="CV40" s="87">
        <v>11.975984159764952</v>
      </c>
      <c r="CW40" s="75">
        <v>55.44856363344568</v>
      </c>
      <c r="CX40" s="86">
        <v>33.746583752525055</v>
      </c>
      <c r="CY40" s="75">
        <v>0.93</v>
      </c>
      <c r="CZ40" s="75">
        <v>26.7</v>
      </c>
      <c r="DA40" s="75">
        <v>58.022150998501779</v>
      </c>
      <c r="DB40" s="75">
        <v>4.4686681157288621</v>
      </c>
      <c r="DC40" s="75">
        <v>2.3899299916821799</v>
      </c>
      <c r="DD40" s="75">
        <v>0.64738137204420332</v>
      </c>
      <c r="DE40" s="75">
        <v>1.1090426585336872</v>
      </c>
      <c r="DF40" s="75">
        <v>3.9905731374024636</v>
      </c>
      <c r="DG40" s="78">
        <v>35.393939393939391</v>
      </c>
      <c r="DH40" s="78">
        <v>478.94548872180451</v>
      </c>
      <c r="DI40" s="75" t="s">
        <v>9</v>
      </c>
      <c r="DJ40" s="75" t="s">
        <v>9</v>
      </c>
      <c r="DK40" s="75">
        <v>0</v>
      </c>
      <c r="DL40" s="75">
        <v>27.636363636363637</v>
      </c>
      <c r="DM40" s="85">
        <v>0</v>
      </c>
      <c r="DN40" s="85">
        <v>0</v>
      </c>
      <c r="DO40" s="75" t="s">
        <v>9</v>
      </c>
      <c r="DP40" s="75">
        <v>3.0647205608587158</v>
      </c>
      <c r="DQ40" s="75">
        <v>51.428571428571438</v>
      </c>
      <c r="DR40" s="75">
        <v>100</v>
      </c>
      <c r="DS40" s="75">
        <v>10867.793349821379</v>
      </c>
      <c r="DT40" s="81">
        <v>99.426229508196712</v>
      </c>
      <c r="DU40" s="81">
        <v>2.5</v>
      </c>
      <c r="DV40" s="75" t="s">
        <v>9</v>
      </c>
      <c r="DW40" s="84">
        <v>0.12700518873529529</v>
      </c>
      <c r="DX40" s="75">
        <v>59.595959595959592</v>
      </c>
      <c r="DY40" s="83">
        <v>73.590426585336871</v>
      </c>
      <c r="DZ40" s="75">
        <v>0.59174136132342614</v>
      </c>
      <c r="EA40" s="75">
        <v>5071.943987919899</v>
      </c>
      <c r="EB40" s="82">
        <v>1000</v>
      </c>
      <c r="EC40" s="81">
        <v>11.336499999999999</v>
      </c>
      <c r="ED40" s="81">
        <v>77.975377296324282</v>
      </c>
      <c r="EE40" s="75">
        <v>98.681110271781932</v>
      </c>
      <c r="EF40" s="75">
        <v>34.401870811167008</v>
      </c>
      <c r="EG40" s="75">
        <v>87.459790656114379</v>
      </c>
      <c r="EH40" s="75">
        <v>789.44090783282593</v>
      </c>
      <c r="EI40" s="75">
        <v>72.900000000000006</v>
      </c>
      <c r="EJ40" s="75">
        <v>65</v>
      </c>
      <c r="EK40" s="75">
        <v>37.200000000000003</v>
      </c>
      <c r="EL40" s="75">
        <v>68.599999999999994</v>
      </c>
      <c r="EM40" s="75">
        <v>28.5</v>
      </c>
      <c r="EN40" s="80">
        <v>42</v>
      </c>
      <c r="EO40" s="79">
        <v>2.3987998574088012</v>
      </c>
      <c r="EP40" s="55">
        <v>0.88473977126471948</v>
      </c>
      <c r="EQ40" s="78">
        <v>0.91</v>
      </c>
      <c r="ER40" s="75">
        <v>94.7</v>
      </c>
      <c r="ES40" s="75">
        <v>6.4</v>
      </c>
      <c r="ET40" s="75">
        <v>0</v>
      </c>
      <c r="EU40" s="75">
        <v>214.47846278765795</v>
      </c>
      <c r="EV40" s="77">
        <v>56.738791332994587</v>
      </c>
      <c r="EW40" s="75">
        <v>58.706351359970007</v>
      </c>
      <c r="EX40" s="75" t="s">
        <v>9</v>
      </c>
      <c r="EY40" s="75" t="s">
        <v>9</v>
      </c>
      <c r="EZ40" s="75">
        <v>8.8000000000000007</v>
      </c>
      <c r="FA40" s="75">
        <v>8.897096684754624</v>
      </c>
      <c r="FB40" s="75">
        <v>28.3</v>
      </c>
      <c r="FC40" s="75">
        <v>13.722126929674101</v>
      </c>
      <c r="FD40" s="75">
        <v>64.049987867022566</v>
      </c>
      <c r="FE40" s="75">
        <v>78.708532120270718</v>
      </c>
      <c r="FF40" s="75">
        <v>66.871051653660345</v>
      </c>
      <c r="FG40" s="75">
        <v>62.365920931657982</v>
      </c>
      <c r="FH40" s="75">
        <v>66.299698037242067</v>
      </c>
      <c r="FI40" s="75">
        <v>70.936027855533553</v>
      </c>
      <c r="FJ40" s="75">
        <v>71.458906802988594</v>
      </c>
      <c r="FK40" s="75">
        <v>64.14951143155298</v>
      </c>
      <c r="FL40" s="75">
        <v>48.693733451015007</v>
      </c>
      <c r="FM40" s="75">
        <v>30.781915624570566</v>
      </c>
      <c r="FN40" s="75">
        <v>18.082170780315806</v>
      </c>
      <c r="FO40" s="75">
        <v>9.9357763505855701</v>
      </c>
      <c r="FP40" s="75">
        <v>6.1873530503650542</v>
      </c>
      <c r="FQ40" s="75">
        <v>2.4166971805199564</v>
      </c>
      <c r="FR40" s="75">
        <v>1.47</v>
      </c>
      <c r="FS40" s="75">
        <v>12.508911949934646</v>
      </c>
      <c r="FT40" s="75">
        <v>1.1678522136107867</v>
      </c>
    </row>
    <row r="41" spans="1:176" s="76" customFormat="1" x14ac:dyDescent="0.15">
      <c r="A41" s="136">
        <v>272051</v>
      </c>
      <c r="B41" s="154" t="s">
        <v>723</v>
      </c>
      <c r="C41" s="27" t="s">
        <v>714</v>
      </c>
      <c r="D41" s="27" t="s">
        <v>714</v>
      </c>
      <c r="E41" s="27" t="s">
        <v>714</v>
      </c>
      <c r="F41" s="27" t="s">
        <v>714</v>
      </c>
      <c r="G41" s="27" t="s">
        <v>714</v>
      </c>
      <c r="H41" s="27" t="s">
        <v>714</v>
      </c>
      <c r="I41" s="27" t="s">
        <v>714</v>
      </c>
      <c r="J41" s="27" t="s">
        <v>714</v>
      </c>
      <c r="K41" s="27" t="s">
        <v>714</v>
      </c>
      <c r="L41" s="27" t="s">
        <v>714</v>
      </c>
      <c r="M41" s="27" t="s">
        <v>714</v>
      </c>
      <c r="N41" s="27" t="s">
        <v>714</v>
      </c>
      <c r="O41" s="27" t="s">
        <v>714</v>
      </c>
      <c r="P41" s="27" t="s">
        <v>714</v>
      </c>
      <c r="Q41" s="27" t="s">
        <v>714</v>
      </c>
      <c r="R41" s="27" t="s">
        <v>714</v>
      </c>
      <c r="S41" s="27" t="s">
        <v>714</v>
      </c>
      <c r="T41" s="27" t="s">
        <v>714</v>
      </c>
      <c r="U41" s="27" t="s">
        <v>714</v>
      </c>
      <c r="V41" s="27" t="s">
        <v>714</v>
      </c>
      <c r="W41" s="27" t="s">
        <v>714</v>
      </c>
      <c r="X41" s="27" t="s">
        <v>714</v>
      </c>
      <c r="Y41" s="27" t="s">
        <v>714</v>
      </c>
      <c r="Z41" s="27" t="s">
        <v>714</v>
      </c>
      <c r="AA41" s="27" t="s">
        <v>714</v>
      </c>
      <c r="AB41" s="27" t="s">
        <v>714</v>
      </c>
      <c r="AC41" s="27" t="s">
        <v>714</v>
      </c>
      <c r="AD41" s="27" t="s">
        <v>714</v>
      </c>
      <c r="AE41" s="27" t="s">
        <v>714</v>
      </c>
      <c r="AF41" s="27" t="s">
        <v>714</v>
      </c>
      <c r="AG41" s="27" t="s">
        <v>714</v>
      </c>
      <c r="AH41" s="27" t="s">
        <v>714</v>
      </c>
      <c r="AI41" s="27" t="s">
        <v>714</v>
      </c>
      <c r="AJ41" s="27" t="s">
        <v>714</v>
      </c>
      <c r="AK41" s="27" t="s">
        <v>714</v>
      </c>
      <c r="AL41" s="27" t="s">
        <v>714</v>
      </c>
      <c r="AM41" s="27" t="s">
        <v>714</v>
      </c>
      <c r="AN41" s="27" t="s">
        <v>714</v>
      </c>
      <c r="AO41" s="27" t="s">
        <v>714</v>
      </c>
      <c r="AP41" s="27" t="s">
        <v>714</v>
      </c>
      <c r="AQ41" s="27" t="s">
        <v>714</v>
      </c>
      <c r="AR41" s="27" t="s">
        <v>714</v>
      </c>
      <c r="AS41" s="27" t="s">
        <v>714</v>
      </c>
      <c r="AT41" s="27" t="s">
        <v>714</v>
      </c>
      <c r="AU41" s="27" t="s">
        <v>714</v>
      </c>
      <c r="AV41" s="27" t="s">
        <v>714</v>
      </c>
      <c r="AW41" s="27" t="s">
        <v>714</v>
      </c>
      <c r="AX41" s="27" t="s">
        <v>714</v>
      </c>
      <c r="AY41" s="27" t="s">
        <v>714</v>
      </c>
      <c r="AZ41" s="27" t="s">
        <v>714</v>
      </c>
      <c r="BA41" s="27" t="s">
        <v>714</v>
      </c>
      <c r="BB41" s="27" t="s">
        <v>714</v>
      </c>
      <c r="BC41" s="27" t="s">
        <v>714</v>
      </c>
      <c r="BD41" s="27" t="s">
        <v>714</v>
      </c>
      <c r="BE41" s="27" t="s">
        <v>714</v>
      </c>
      <c r="BF41" s="27" t="s">
        <v>714</v>
      </c>
      <c r="BG41" s="27" t="s">
        <v>714</v>
      </c>
      <c r="BH41" s="27" t="s">
        <v>714</v>
      </c>
      <c r="BI41" s="27" t="s">
        <v>714</v>
      </c>
      <c r="BJ41" s="27" t="s">
        <v>714</v>
      </c>
      <c r="BK41" s="27" t="s">
        <v>714</v>
      </c>
      <c r="BL41" s="27" t="s">
        <v>714</v>
      </c>
      <c r="BM41" s="27" t="s">
        <v>714</v>
      </c>
      <c r="BN41" s="27" t="s">
        <v>714</v>
      </c>
      <c r="BO41" s="27" t="s">
        <v>714</v>
      </c>
      <c r="BP41" s="27" t="s">
        <v>714</v>
      </c>
      <c r="BQ41" s="27" t="s">
        <v>714</v>
      </c>
      <c r="BR41" s="27" t="s">
        <v>714</v>
      </c>
      <c r="BS41" s="27" t="s">
        <v>714</v>
      </c>
      <c r="BT41" s="27" t="s">
        <v>714</v>
      </c>
      <c r="BU41" s="27" t="s">
        <v>714</v>
      </c>
      <c r="BV41" s="27" t="s">
        <v>714</v>
      </c>
      <c r="BW41" s="27" t="s">
        <v>714</v>
      </c>
      <c r="BX41" s="27" t="s">
        <v>714</v>
      </c>
      <c r="BY41" s="27" t="s">
        <v>714</v>
      </c>
      <c r="BZ41" s="27" t="s">
        <v>714</v>
      </c>
      <c r="CA41" s="27" t="s">
        <v>714</v>
      </c>
      <c r="CB41" s="27" t="s">
        <v>714</v>
      </c>
      <c r="CC41" s="27" t="s">
        <v>714</v>
      </c>
      <c r="CD41" s="27" t="s">
        <v>714</v>
      </c>
      <c r="CE41" s="27" t="s">
        <v>714</v>
      </c>
      <c r="CF41" s="27" t="s">
        <v>714</v>
      </c>
      <c r="CG41" s="27" t="s">
        <v>714</v>
      </c>
      <c r="CH41" s="27" t="s">
        <v>714</v>
      </c>
      <c r="CI41" s="27" t="s">
        <v>714</v>
      </c>
      <c r="CJ41" s="27" t="s">
        <v>714</v>
      </c>
      <c r="CK41" s="27" t="s">
        <v>714</v>
      </c>
      <c r="CL41" s="27" t="s">
        <v>714</v>
      </c>
      <c r="CM41" s="27" t="s">
        <v>714</v>
      </c>
      <c r="CN41" s="27" t="s">
        <v>714</v>
      </c>
      <c r="CO41" s="27" t="s">
        <v>714</v>
      </c>
      <c r="CP41" s="27" t="s">
        <v>714</v>
      </c>
      <c r="CQ41" s="27" t="s">
        <v>714</v>
      </c>
      <c r="CR41" s="27" t="s">
        <v>714</v>
      </c>
      <c r="CS41" s="27" t="s">
        <v>714</v>
      </c>
      <c r="CT41" s="27" t="s">
        <v>714</v>
      </c>
      <c r="CU41" s="27" t="s">
        <v>714</v>
      </c>
      <c r="CV41" s="27" t="s">
        <v>714</v>
      </c>
      <c r="CW41" s="27" t="s">
        <v>714</v>
      </c>
      <c r="CX41" s="27" t="s">
        <v>714</v>
      </c>
      <c r="CY41" s="27" t="s">
        <v>714</v>
      </c>
      <c r="CZ41" s="27" t="s">
        <v>714</v>
      </c>
      <c r="DA41" s="27" t="s">
        <v>714</v>
      </c>
      <c r="DB41" s="27" t="s">
        <v>714</v>
      </c>
      <c r="DC41" s="27" t="s">
        <v>714</v>
      </c>
      <c r="DD41" s="27" t="s">
        <v>714</v>
      </c>
      <c r="DE41" s="27" t="s">
        <v>714</v>
      </c>
      <c r="DF41" s="27" t="s">
        <v>714</v>
      </c>
      <c r="DG41" s="27" t="s">
        <v>714</v>
      </c>
      <c r="DH41" s="27" t="s">
        <v>714</v>
      </c>
      <c r="DI41" s="27" t="s">
        <v>714</v>
      </c>
      <c r="DJ41" s="27" t="s">
        <v>714</v>
      </c>
      <c r="DK41" s="27" t="s">
        <v>714</v>
      </c>
      <c r="DL41" s="27" t="s">
        <v>714</v>
      </c>
      <c r="DM41" s="27" t="s">
        <v>714</v>
      </c>
      <c r="DN41" s="27" t="s">
        <v>714</v>
      </c>
      <c r="DO41" s="27" t="s">
        <v>714</v>
      </c>
      <c r="DP41" s="27" t="s">
        <v>714</v>
      </c>
      <c r="DQ41" s="27" t="s">
        <v>714</v>
      </c>
      <c r="DR41" s="27" t="s">
        <v>714</v>
      </c>
      <c r="DS41" s="27" t="s">
        <v>714</v>
      </c>
      <c r="DT41" s="27" t="s">
        <v>714</v>
      </c>
      <c r="DU41" s="27" t="s">
        <v>714</v>
      </c>
      <c r="DV41" s="27" t="s">
        <v>714</v>
      </c>
      <c r="DW41" s="27" t="s">
        <v>714</v>
      </c>
      <c r="DX41" s="27" t="s">
        <v>714</v>
      </c>
      <c r="DY41" s="27" t="s">
        <v>714</v>
      </c>
      <c r="DZ41" s="27" t="s">
        <v>714</v>
      </c>
      <c r="EA41" s="27" t="s">
        <v>714</v>
      </c>
      <c r="EB41" s="27" t="s">
        <v>714</v>
      </c>
      <c r="EC41" s="27" t="s">
        <v>714</v>
      </c>
      <c r="ED41" s="27" t="s">
        <v>714</v>
      </c>
      <c r="EE41" s="27" t="s">
        <v>714</v>
      </c>
      <c r="EF41" s="27" t="s">
        <v>714</v>
      </c>
      <c r="EG41" s="27" t="s">
        <v>714</v>
      </c>
      <c r="EH41" s="27" t="s">
        <v>714</v>
      </c>
      <c r="EI41" s="27" t="s">
        <v>714</v>
      </c>
      <c r="EJ41" s="27" t="s">
        <v>714</v>
      </c>
      <c r="EK41" s="27" t="s">
        <v>714</v>
      </c>
      <c r="EL41" s="27" t="s">
        <v>714</v>
      </c>
      <c r="EM41" s="27" t="s">
        <v>714</v>
      </c>
      <c r="EN41" s="27" t="s">
        <v>714</v>
      </c>
      <c r="EO41" s="27" t="s">
        <v>714</v>
      </c>
      <c r="EP41" s="27" t="s">
        <v>714</v>
      </c>
      <c r="EQ41" s="27" t="s">
        <v>714</v>
      </c>
      <c r="ER41" s="27" t="s">
        <v>714</v>
      </c>
      <c r="ES41" s="27" t="s">
        <v>714</v>
      </c>
      <c r="ET41" s="27" t="s">
        <v>714</v>
      </c>
      <c r="EU41" s="27" t="s">
        <v>714</v>
      </c>
      <c r="EV41" s="27" t="s">
        <v>714</v>
      </c>
      <c r="EW41" s="27" t="s">
        <v>714</v>
      </c>
      <c r="EX41" s="27" t="s">
        <v>714</v>
      </c>
      <c r="EY41" s="27" t="s">
        <v>714</v>
      </c>
      <c r="EZ41" s="27" t="s">
        <v>714</v>
      </c>
      <c r="FA41" s="27" t="s">
        <v>714</v>
      </c>
      <c r="FB41" s="27" t="s">
        <v>714</v>
      </c>
      <c r="FC41" s="27" t="s">
        <v>714</v>
      </c>
      <c r="FD41" s="27" t="s">
        <v>714</v>
      </c>
      <c r="FE41" s="27" t="s">
        <v>714</v>
      </c>
      <c r="FF41" s="27" t="s">
        <v>714</v>
      </c>
      <c r="FG41" s="27" t="s">
        <v>714</v>
      </c>
      <c r="FH41" s="27" t="s">
        <v>714</v>
      </c>
      <c r="FI41" s="27" t="s">
        <v>714</v>
      </c>
      <c r="FJ41" s="27" t="s">
        <v>714</v>
      </c>
      <c r="FK41" s="27" t="s">
        <v>714</v>
      </c>
      <c r="FL41" s="27" t="s">
        <v>714</v>
      </c>
      <c r="FM41" s="27" t="s">
        <v>714</v>
      </c>
      <c r="FN41" s="27" t="s">
        <v>714</v>
      </c>
      <c r="FO41" s="27" t="s">
        <v>714</v>
      </c>
      <c r="FP41" s="27" t="s">
        <v>714</v>
      </c>
      <c r="FQ41" s="27" t="s">
        <v>714</v>
      </c>
      <c r="FR41" s="27" t="s">
        <v>714</v>
      </c>
      <c r="FS41" s="27" t="s">
        <v>714</v>
      </c>
      <c r="FT41" s="27" t="s">
        <v>714</v>
      </c>
    </row>
    <row r="42" spans="1:176" s="76" customFormat="1" x14ac:dyDescent="0.15">
      <c r="A42" s="136">
        <v>272078</v>
      </c>
      <c r="B42" s="154" t="s">
        <v>421</v>
      </c>
      <c r="C42" s="75">
        <v>85.918908377658823</v>
      </c>
      <c r="D42" s="55">
        <v>1239.8889837262805</v>
      </c>
      <c r="E42" s="75">
        <v>392.00501947306833</v>
      </c>
      <c r="F42" s="107">
        <v>400335</v>
      </c>
      <c r="G42" s="75">
        <v>304.06654343807764</v>
      </c>
      <c r="H42" s="111">
        <v>67.159581022797283</v>
      </c>
      <c r="I42" s="111">
        <v>165.12630930375846</v>
      </c>
      <c r="J42" s="83">
        <v>41.1</v>
      </c>
      <c r="K42" s="110">
        <v>0.12</v>
      </c>
      <c r="L42" s="75">
        <v>137.56892352871611</v>
      </c>
      <c r="M42" s="75">
        <v>11.255185249863016</v>
      </c>
      <c r="N42" s="106">
        <v>83.429810677397768</v>
      </c>
      <c r="O42" s="106">
        <v>15.362825458052074</v>
      </c>
      <c r="P42" s="105">
        <v>16.035446777086189</v>
      </c>
      <c r="Q42" s="105">
        <v>2.7397260273972601</v>
      </c>
      <c r="R42" s="105">
        <v>3.3142857142857141</v>
      </c>
      <c r="S42" s="107">
        <v>11775</v>
      </c>
      <c r="T42" s="83">
        <v>46.835443037974684</v>
      </c>
      <c r="U42" s="82">
        <v>108</v>
      </c>
      <c r="V42" s="82">
        <v>0</v>
      </c>
      <c r="W42" s="75">
        <v>15.894736842105264</v>
      </c>
      <c r="X42" s="79">
        <v>55.233196555510602</v>
      </c>
      <c r="Y42" s="75">
        <v>89.87341772151899</v>
      </c>
      <c r="Z42" s="75">
        <v>73.417721518987349</v>
      </c>
      <c r="AA42" s="75">
        <v>3.5828673796210846</v>
      </c>
      <c r="AB42" s="106">
        <v>56.309343608091375</v>
      </c>
      <c r="AC42" s="106">
        <v>15.109398651438008</v>
      </c>
      <c r="AD42" s="106">
        <v>8.008806935461676</v>
      </c>
      <c r="AE42" s="106">
        <v>79.895755770662689</v>
      </c>
      <c r="AF42" s="83">
        <v>97.3</v>
      </c>
      <c r="AG42" s="83">
        <v>95.5</v>
      </c>
      <c r="AH42" s="109">
        <v>565</v>
      </c>
      <c r="AI42" s="83">
        <v>35.6</v>
      </c>
      <c r="AJ42" s="84">
        <v>4.993427351314559E-2</v>
      </c>
      <c r="AK42" s="84">
        <v>0.11984225643154943</v>
      </c>
      <c r="AL42" s="75">
        <v>0.20066587153992685</v>
      </c>
      <c r="AM42" s="108">
        <v>89721.143698570813</v>
      </c>
      <c r="AN42" s="107">
        <v>152410.70622454915</v>
      </c>
      <c r="AO42" s="107">
        <v>262310.23602484469</v>
      </c>
      <c r="AP42" s="75">
        <v>14.539289988033506</v>
      </c>
      <c r="AQ42" s="75">
        <v>2.2437175907459115</v>
      </c>
      <c r="AR42" s="75">
        <v>17.399999999999999</v>
      </c>
      <c r="AS42" s="75">
        <v>7.9870669432652566</v>
      </c>
      <c r="AT42" s="75">
        <v>291.95471169118935</v>
      </c>
      <c r="AU42" s="75">
        <v>1.1305119523376161</v>
      </c>
      <c r="AV42" s="75">
        <v>2.1479727094414707</v>
      </c>
      <c r="AW42" s="82">
        <v>17682</v>
      </c>
      <c r="AX42" s="82">
        <v>2893.4181818181819</v>
      </c>
      <c r="AY42" s="75">
        <v>1.8851562794555667</v>
      </c>
      <c r="AZ42" s="106">
        <v>690.4</v>
      </c>
      <c r="BA42" s="75">
        <v>1.6973845605982669</v>
      </c>
      <c r="BB42" s="75">
        <v>55.551218717767767</v>
      </c>
      <c r="BC42" s="75">
        <v>462.83357168293662</v>
      </c>
      <c r="BD42" s="75">
        <v>8.6868453629226003</v>
      </c>
      <c r="BE42" s="106">
        <v>1.6285760816459476</v>
      </c>
      <c r="BF42" s="75">
        <v>4.8857282449378427</v>
      </c>
      <c r="BG42" s="75">
        <v>28.332403792526492</v>
      </c>
      <c r="BH42" s="75">
        <v>30.508474576271187</v>
      </c>
      <c r="BI42" s="88">
        <v>100</v>
      </c>
      <c r="BJ42" s="106">
        <v>2.1193530395984381</v>
      </c>
      <c r="BK42" s="55">
        <v>1.4240852990579129</v>
      </c>
      <c r="BL42" s="83">
        <v>110.3</v>
      </c>
      <c r="BM42" s="83">
        <v>106.5</v>
      </c>
      <c r="BN42" s="75">
        <v>7.3030015336303211E-2</v>
      </c>
      <c r="BO42" s="75">
        <v>3.3898305084745761</v>
      </c>
      <c r="BP42" s="82">
        <v>29</v>
      </c>
      <c r="BQ42" s="75" t="s">
        <v>9</v>
      </c>
      <c r="BR42" s="75" t="s">
        <v>9</v>
      </c>
      <c r="BS42" s="75" t="s">
        <v>9</v>
      </c>
      <c r="BT42" s="75" t="s">
        <v>9</v>
      </c>
      <c r="BU42" s="75" t="s">
        <v>9</v>
      </c>
      <c r="BV42" s="106">
        <v>451.5829993612607</v>
      </c>
      <c r="BW42" s="106">
        <v>614.92784507464205</v>
      </c>
      <c r="BX42" s="75">
        <v>0.847883964253212</v>
      </c>
      <c r="BY42" s="84">
        <v>4.1605666125905119E-2</v>
      </c>
      <c r="BZ42" s="75">
        <v>0.56525597616880807</v>
      </c>
      <c r="CA42" s="84">
        <v>7.5865830841496576E-2</v>
      </c>
      <c r="CB42" s="75">
        <v>0.28262798808440404</v>
      </c>
      <c r="CC42" s="84">
        <v>6.9862812374583833E-2</v>
      </c>
      <c r="CD42" s="75">
        <v>0.847883964253212</v>
      </c>
      <c r="CE42" s="75">
        <v>6.1810740994059161</v>
      </c>
      <c r="CF42" s="83">
        <v>42.2</v>
      </c>
      <c r="CG42" s="105">
        <v>2.5316455696202533</v>
      </c>
      <c r="CH42" s="105">
        <v>33.31071145797987</v>
      </c>
      <c r="CI42" s="105">
        <v>14.113597246127366</v>
      </c>
      <c r="CJ42" s="75">
        <v>278.90577748133245</v>
      </c>
      <c r="CK42" s="56">
        <v>246.48552096817045</v>
      </c>
      <c r="CL42" s="75">
        <v>13.41710544547596</v>
      </c>
      <c r="CM42" s="75">
        <v>771.45051574961883</v>
      </c>
      <c r="CN42" s="88">
        <v>100</v>
      </c>
      <c r="CO42" s="88" t="s">
        <v>721</v>
      </c>
      <c r="CP42" s="83">
        <v>99.99</v>
      </c>
      <c r="CQ42" s="83">
        <v>96.65</v>
      </c>
      <c r="CR42" s="75">
        <v>99.6</v>
      </c>
      <c r="CS42" s="87">
        <v>46.9</v>
      </c>
      <c r="CT42" s="75">
        <v>9.4572006686020931</v>
      </c>
      <c r="CU42" s="75">
        <v>29.666666666666668</v>
      </c>
      <c r="CV42" s="87">
        <v>0</v>
      </c>
      <c r="CW42" s="75">
        <v>65.118339537631016</v>
      </c>
      <c r="CX42" s="86">
        <v>27.358389246570308</v>
      </c>
      <c r="CY42" s="75">
        <v>1.1100000000000001</v>
      </c>
      <c r="CZ42" s="75">
        <v>16.899999999999999</v>
      </c>
      <c r="DA42" s="75">
        <v>55.306197672581746</v>
      </c>
      <c r="DB42" s="75">
        <v>4.6550892426435118</v>
      </c>
      <c r="DC42" s="75">
        <v>0.67212892358304455</v>
      </c>
      <c r="DD42" s="75">
        <v>0.7859375618248724</v>
      </c>
      <c r="DE42" s="75">
        <v>0.66417577199834954</v>
      </c>
      <c r="DF42" s="75">
        <v>3.8098252793777663</v>
      </c>
      <c r="DG42" s="78">
        <v>756.68446601941753</v>
      </c>
      <c r="DH42" s="78">
        <v>1801.8075117370893</v>
      </c>
      <c r="DI42" s="75" t="s">
        <v>9</v>
      </c>
      <c r="DJ42" s="75" t="s">
        <v>9</v>
      </c>
      <c r="DK42" s="75">
        <v>6.6158536585365857</v>
      </c>
      <c r="DL42" s="75">
        <v>36.85778108711839</v>
      </c>
      <c r="DM42" s="85">
        <v>6</v>
      </c>
      <c r="DN42" s="85">
        <v>0</v>
      </c>
      <c r="DO42" s="75">
        <v>2.7480512800221581</v>
      </c>
      <c r="DP42" s="75">
        <v>1.057028675435671</v>
      </c>
      <c r="DQ42" s="75">
        <v>100</v>
      </c>
      <c r="DR42" s="75">
        <v>100</v>
      </c>
      <c r="DS42" s="75">
        <v>10275.575757575758</v>
      </c>
      <c r="DT42" s="81">
        <v>31.342007788014055</v>
      </c>
      <c r="DU42" s="81">
        <v>5.25</v>
      </c>
      <c r="DV42" s="75">
        <v>54.932502596054</v>
      </c>
      <c r="DW42" s="84">
        <v>0.20265284695818336</v>
      </c>
      <c r="DX42" s="75">
        <v>64.840182648401822</v>
      </c>
      <c r="DY42" s="83">
        <v>0</v>
      </c>
      <c r="DZ42" s="75">
        <v>0.68530457841621739</v>
      </c>
      <c r="EA42" s="75">
        <v>3878.972346051567</v>
      </c>
      <c r="EB42" s="82">
        <v>3700</v>
      </c>
      <c r="EC42" s="81">
        <v>5.2161591794092503</v>
      </c>
      <c r="ED42" s="81">
        <v>75.893764601317599</v>
      </c>
      <c r="EE42" s="75">
        <v>90.409357055786359</v>
      </c>
      <c r="EF42" s="75">
        <v>12.419787456832115</v>
      </c>
      <c r="EG42" s="75">
        <v>53.747895540503507</v>
      </c>
      <c r="EH42" s="75">
        <v>244.46706631979791</v>
      </c>
      <c r="EI42" s="75">
        <v>79.099999999999994</v>
      </c>
      <c r="EJ42" s="75">
        <v>54.5</v>
      </c>
      <c r="EK42" s="75">
        <v>57.5</v>
      </c>
      <c r="EL42" s="75">
        <v>68.7</v>
      </c>
      <c r="EM42" s="75">
        <v>30.6</v>
      </c>
      <c r="EN42" s="80">
        <v>62.82</v>
      </c>
      <c r="EO42" s="79">
        <v>-1.1644273109077445</v>
      </c>
      <c r="EP42" s="55">
        <v>0.87937321823954251</v>
      </c>
      <c r="EQ42" s="78">
        <v>0.8</v>
      </c>
      <c r="ER42" s="75">
        <v>94.9</v>
      </c>
      <c r="ES42" s="75">
        <v>0.3</v>
      </c>
      <c r="ET42" s="75">
        <v>1.4</v>
      </c>
      <c r="EU42" s="75">
        <v>146.59162799373698</v>
      </c>
      <c r="EV42" s="77">
        <v>50.988404717211367</v>
      </c>
      <c r="EW42" s="75">
        <v>55.174112362935816</v>
      </c>
      <c r="EX42" s="75" t="s">
        <v>9</v>
      </c>
      <c r="EY42" s="75" t="s">
        <v>9</v>
      </c>
      <c r="EZ42" s="75" t="s">
        <v>9</v>
      </c>
      <c r="FA42" s="75">
        <v>7.1730983375821742</v>
      </c>
      <c r="FB42" s="75">
        <v>28.5</v>
      </c>
      <c r="FC42" s="75">
        <v>15.106382978723405</v>
      </c>
      <c r="FD42" s="75">
        <v>66.863439590712318</v>
      </c>
      <c r="FE42" s="75">
        <v>81.620424645043627</v>
      </c>
      <c r="FF42" s="75">
        <v>72.298494242692641</v>
      </c>
      <c r="FG42" s="75">
        <v>68.246705710102489</v>
      </c>
      <c r="FH42" s="75">
        <v>71.227233304423237</v>
      </c>
      <c r="FI42" s="75">
        <v>73.298951921477297</v>
      </c>
      <c r="FJ42" s="75">
        <v>70.317950762483804</v>
      </c>
      <c r="FK42" s="75">
        <v>61.867489802667841</v>
      </c>
      <c r="FL42" s="75">
        <v>43.664259927797829</v>
      </c>
      <c r="FM42" s="75">
        <v>24.164298281228856</v>
      </c>
      <c r="FN42" s="75">
        <v>12.360902255639097</v>
      </c>
      <c r="FO42" s="75">
        <v>5.999798326106685</v>
      </c>
      <c r="FP42" s="75">
        <v>3.247650635710337</v>
      </c>
      <c r="FQ42" s="75">
        <v>1.6064257028112447</v>
      </c>
      <c r="FR42" s="75">
        <v>1.37181</v>
      </c>
      <c r="FS42" s="75">
        <v>8.3403519283707634</v>
      </c>
      <c r="FT42" s="75">
        <v>0.78081427774679313</v>
      </c>
    </row>
    <row r="43" spans="1:176" s="76" customFormat="1" x14ac:dyDescent="0.15">
      <c r="A43" s="136">
        <v>272108</v>
      </c>
      <c r="B43" s="154" t="s">
        <v>420</v>
      </c>
      <c r="C43" s="75">
        <v>74.998700517565297</v>
      </c>
      <c r="D43" s="55">
        <v>1384.6294742417829</v>
      </c>
      <c r="E43" s="75">
        <v>303.2125680990676</v>
      </c>
      <c r="F43" s="107">
        <v>375962</v>
      </c>
      <c r="G43" s="75">
        <v>317.83625730994152</v>
      </c>
      <c r="H43" s="111">
        <v>72.807017543859658</v>
      </c>
      <c r="I43" s="111">
        <v>166.08187134502924</v>
      </c>
      <c r="J43" s="83">
        <v>33.5</v>
      </c>
      <c r="K43" s="110">
        <v>0.43</v>
      </c>
      <c r="L43" s="75">
        <v>123.94494864116623</v>
      </c>
      <c r="M43" s="75">
        <v>23.634509953259641</v>
      </c>
      <c r="N43" s="106">
        <v>81.304816315987424</v>
      </c>
      <c r="O43" s="106">
        <v>18.506076474656656</v>
      </c>
      <c r="P43" s="105">
        <v>15.638247762600095</v>
      </c>
      <c r="Q43" s="105">
        <v>3.5532994923857872</v>
      </c>
      <c r="R43" s="105">
        <v>2.5080042689434365</v>
      </c>
      <c r="S43" s="107">
        <v>11366</v>
      </c>
      <c r="T43" s="83">
        <v>78.260869565217391</v>
      </c>
      <c r="U43" s="82">
        <v>199</v>
      </c>
      <c r="V43" s="82">
        <v>9</v>
      </c>
      <c r="W43" s="75">
        <v>13.46898153267721</v>
      </c>
      <c r="X43" s="79">
        <v>68.879341960496674</v>
      </c>
      <c r="Y43" s="75">
        <v>84.05797101449275</v>
      </c>
      <c r="Z43" s="75">
        <v>92.753623188405797</v>
      </c>
      <c r="AA43" s="75">
        <v>2.0745931492324003</v>
      </c>
      <c r="AB43" s="106">
        <v>36.267298945127266</v>
      </c>
      <c r="AC43" s="106">
        <v>6.7260234201103257</v>
      </c>
      <c r="AD43" s="106">
        <v>2.2258782541372302</v>
      </c>
      <c r="AE43" s="106">
        <v>88.261617900172112</v>
      </c>
      <c r="AF43" s="83">
        <v>96.1</v>
      </c>
      <c r="AG43" s="83">
        <v>86.6</v>
      </c>
      <c r="AH43" s="109">
        <v>276</v>
      </c>
      <c r="AI43" s="83">
        <v>39.950000000000003</v>
      </c>
      <c r="AJ43" s="84">
        <v>1.8471676399577683E-2</v>
      </c>
      <c r="AK43" s="84">
        <v>0.12006589659725492</v>
      </c>
      <c r="AL43" s="75">
        <v>0.21039239419118974</v>
      </c>
      <c r="AM43" s="108">
        <v>99624.548929889294</v>
      </c>
      <c r="AN43" s="107">
        <v>135573.80617408906</v>
      </c>
      <c r="AO43" s="107">
        <v>271324.99342105264</v>
      </c>
      <c r="AP43" s="75">
        <v>11.863514150289658</v>
      </c>
      <c r="AQ43" s="75">
        <v>1.496798514288882</v>
      </c>
      <c r="AR43" s="75">
        <v>19.8</v>
      </c>
      <c r="AS43" s="75">
        <v>7.777092971161391</v>
      </c>
      <c r="AT43" s="75">
        <v>391.57737365936731</v>
      </c>
      <c r="AU43" s="75">
        <v>1.2376023187717045</v>
      </c>
      <c r="AV43" s="75">
        <v>2.6237169157960132</v>
      </c>
      <c r="AW43" s="82">
        <v>16175.818181818182</v>
      </c>
      <c r="AX43" s="82">
        <v>4138</v>
      </c>
      <c r="AY43" s="75">
        <v>1.1240122742140344</v>
      </c>
      <c r="AZ43" s="106">
        <v>467.28571428571428</v>
      </c>
      <c r="BA43" s="75">
        <v>2.0583405733068982</v>
      </c>
      <c r="BB43" s="75">
        <v>43.122585404084646</v>
      </c>
      <c r="BC43" s="75">
        <v>315.83462662775645</v>
      </c>
      <c r="BD43" s="75">
        <v>8.4234728606187517</v>
      </c>
      <c r="BE43" s="106">
        <v>2.9505324789083027</v>
      </c>
      <c r="BF43" s="75">
        <v>4.9329214881748191</v>
      </c>
      <c r="BG43" s="75">
        <v>34.705714557383281</v>
      </c>
      <c r="BH43" s="75">
        <v>29.6875</v>
      </c>
      <c r="BI43" s="88">
        <v>100</v>
      </c>
      <c r="BJ43" s="106">
        <v>1.8065988399733763</v>
      </c>
      <c r="BK43" s="55">
        <v>1.5524093392945852</v>
      </c>
      <c r="BL43" s="83">
        <v>74.099999999999994</v>
      </c>
      <c r="BM43" s="83">
        <v>78.3</v>
      </c>
      <c r="BN43" s="75">
        <v>0.7141082960755093</v>
      </c>
      <c r="BO43" s="75">
        <v>37.313432835820898</v>
      </c>
      <c r="BP43" s="82">
        <v>20</v>
      </c>
      <c r="BQ43" s="75" t="s">
        <v>9</v>
      </c>
      <c r="BR43" s="75">
        <v>44.553683475781362</v>
      </c>
      <c r="BS43" s="75" t="s">
        <v>9</v>
      </c>
      <c r="BT43" s="75">
        <v>681.95105530349724</v>
      </c>
      <c r="BU43" s="75" t="s">
        <v>9</v>
      </c>
      <c r="BV43" s="106">
        <v>341.84803728648262</v>
      </c>
      <c r="BW43" s="106">
        <v>1128.8443022026845</v>
      </c>
      <c r="BX43" s="75">
        <v>0.99008185501736345</v>
      </c>
      <c r="BY43" s="84">
        <v>4.4316063830577193E-2</v>
      </c>
      <c r="BZ43" s="75">
        <v>0.99008185501736345</v>
      </c>
      <c r="CA43" s="84">
        <v>9.2023158014588852E-2</v>
      </c>
      <c r="CB43" s="75">
        <v>0.24752046375434086</v>
      </c>
      <c r="CC43" s="84">
        <v>6.3023660481130284E-2</v>
      </c>
      <c r="CD43" s="75">
        <v>0.49504092750868173</v>
      </c>
      <c r="CE43" s="75">
        <v>6.9107713480211972</v>
      </c>
      <c r="CF43" s="83">
        <v>37.6</v>
      </c>
      <c r="CG43" s="105">
        <v>3.5714285714285712</v>
      </c>
      <c r="CH43" s="105">
        <v>11.206402373913923</v>
      </c>
      <c r="CI43" s="105">
        <v>7.8651685393258424</v>
      </c>
      <c r="CJ43" s="75">
        <v>266.81963431326682</v>
      </c>
      <c r="CK43" s="56">
        <v>231.03312566366424</v>
      </c>
      <c r="CL43" s="75">
        <v>20.399999999999999</v>
      </c>
      <c r="CM43" s="75">
        <v>681.86801727394447</v>
      </c>
      <c r="CN43" s="88">
        <v>100</v>
      </c>
      <c r="CO43" s="88" t="s">
        <v>721</v>
      </c>
      <c r="CP43" s="83">
        <v>100</v>
      </c>
      <c r="CQ43" s="83">
        <v>92.6</v>
      </c>
      <c r="CR43" s="75">
        <v>95.5</v>
      </c>
      <c r="CS43" s="87">
        <v>32.6</v>
      </c>
      <c r="CT43" s="75">
        <v>8.3918756392819809</v>
      </c>
      <c r="CU43" s="75">
        <v>8.25</v>
      </c>
      <c r="CV43" s="87" t="s">
        <v>11</v>
      </c>
      <c r="CW43" s="75">
        <v>68.062570103374057</v>
      </c>
      <c r="CX43" s="86">
        <v>25.950045420005097</v>
      </c>
      <c r="CY43" s="75">
        <v>0.72</v>
      </c>
      <c r="CZ43" s="75">
        <v>31.6</v>
      </c>
      <c r="DA43" s="75">
        <v>56.15187516034117</v>
      </c>
      <c r="DB43" s="75">
        <v>4.7295391731062102</v>
      </c>
      <c r="DC43" s="75">
        <v>0.40099305210058239</v>
      </c>
      <c r="DD43" s="75">
        <v>0.65040457219800651</v>
      </c>
      <c r="DE43" s="75">
        <v>0.59652431764796154</v>
      </c>
      <c r="DF43" s="75">
        <v>3.6410260218263546</v>
      </c>
      <c r="DG43" s="78">
        <v>1218.3092783505156</v>
      </c>
      <c r="DH43" s="78">
        <v>2480.1784511784513</v>
      </c>
      <c r="DI43" s="75" t="s">
        <v>9</v>
      </c>
      <c r="DJ43" s="75" t="s">
        <v>9</v>
      </c>
      <c r="DK43" s="75">
        <v>5.9936908517350158</v>
      </c>
      <c r="DL43" s="75">
        <v>37.58169934640523</v>
      </c>
      <c r="DM43" s="85">
        <v>7</v>
      </c>
      <c r="DN43" s="85" t="s">
        <v>9</v>
      </c>
      <c r="DO43" s="75" t="s">
        <v>9</v>
      </c>
      <c r="DP43" s="75">
        <v>1.0618627895061223</v>
      </c>
      <c r="DQ43" s="75">
        <v>100</v>
      </c>
      <c r="DR43" s="75">
        <v>99.254658385093165</v>
      </c>
      <c r="DS43" s="75">
        <v>9581.5486400392056</v>
      </c>
      <c r="DT43" s="81">
        <v>62.668918918918912</v>
      </c>
      <c r="DU43" s="81">
        <v>5.34</v>
      </c>
      <c r="DV43" s="75" t="s">
        <v>9</v>
      </c>
      <c r="DW43" s="84">
        <v>0.25026481468464995</v>
      </c>
      <c r="DX43" s="75">
        <v>71.810089020771514</v>
      </c>
      <c r="DY43" s="83" t="s">
        <v>9</v>
      </c>
      <c r="DZ43" s="75">
        <v>0.78254858543055295</v>
      </c>
      <c r="EA43" s="75">
        <v>4246.0948815107677</v>
      </c>
      <c r="EB43" s="82">
        <v>8200</v>
      </c>
      <c r="EC43" s="81">
        <v>7.6986870393120395</v>
      </c>
      <c r="ED43" s="81">
        <v>83.850703587083061</v>
      </c>
      <c r="EE43" s="75">
        <v>97.765398048239277</v>
      </c>
      <c r="EF43" s="75">
        <v>22.167095095595645</v>
      </c>
      <c r="EG43" s="75">
        <v>60.63562865904656</v>
      </c>
      <c r="EH43" s="75" t="s">
        <v>9</v>
      </c>
      <c r="EI43" s="75">
        <v>69.099999999999994</v>
      </c>
      <c r="EJ43" s="75">
        <v>60.9</v>
      </c>
      <c r="EK43" s="75">
        <v>45.4</v>
      </c>
      <c r="EL43" s="75">
        <v>71.900000000000006</v>
      </c>
      <c r="EM43" s="75">
        <v>21.3</v>
      </c>
      <c r="EN43" s="80">
        <v>70.8</v>
      </c>
      <c r="EO43" s="79">
        <v>-1.762345701930907</v>
      </c>
      <c r="EP43" s="55">
        <v>0.88847265385300578</v>
      </c>
      <c r="EQ43" s="78">
        <v>0.8</v>
      </c>
      <c r="ER43" s="75">
        <v>94.9</v>
      </c>
      <c r="ES43" s="75">
        <v>-0.1</v>
      </c>
      <c r="ET43" s="75">
        <v>2.2000000000000002</v>
      </c>
      <c r="EU43" s="75">
        <v>250.55277755088403</v>
      </c>
      <c r="EV43" s="77">
        <v>50.005278919148509</v>
      </c>
      <c r="EW43" s="75">
        <v>55.739786865845929</v>
      </c>
      <c r="EX43" s="75" t="s">
        <v>9</v>
      </c>
      <c r="EY43" s="75" t="s">
        <v>9</v>
      </c>
      <c r="EZ43" s="75" t="s">
        <v>9</v>
      </c>
      <c r="FA43" s="75">
        <v>7.2325479509018402</v>
      </c>
      <c r="FB43" s="75">
        <v>33.4</v>
      </c>
      <c r="FC43" s="75">
        <v>15.154671388397043</v>
      </c>
      <c r="FD43" s="75">
        <v>64.012566352507847</v>
      </c>
      <c r="FE43" s="75">
        <v>81.42628402512625</v>
      </c>
      <c r="FF43" s="75">
        <v>71.070040953481055</v>
      </c>
      <c r="FG43" s="75">
        <v>66.70283806343906</v>
      </c>
      <c r="FH43" s="75">
        <v>69.93743826144221</v>
      </c>
      <c r="FI43" s="75">
        <v>71.972318339100354</v>
      </c>
      <c r="FJ43" s="75">
        <v>71.057482822188703</v>
      </c>
      <c r="FK43" s="75">
        <v>62.25367749097974</v>
      </c>
      <c r="FL43" s="75">
        <v>43.425869432580846</v>
      </c>
      <c r="FM43" s="75">
        <v>24.938773072098442</v>
      </c>
      <c r="FN43" s="75">
        <v>13.248864801523364</v>
      </c>
      <c r="FO43" s="75">
        <v>7.5729360645561767</v>
      </c>
      <c r="FP43" s="75">
        <v>4.4527434645216895</v>
      </c>
      <c r="FQ43" s="75">
        <v>1.9437877593905961</v>
      </c>
      <c r="FR43" s="75">
        <v>1.29</v>
      </c>
      <c r="FS43" s="75">
        <v>10.494867663184055</v>
      </c>
      <c r="FT43" s="75">
        <v>0.8557573452505467</v>
      </c>
    </row>
    <row r="44" spans="1:176" s="76" customFormat="1" x14ac:dyDescent="0.15">
      <c r="A44" s="136">
        <v>272124</v>
      </c>
      <c r="B44" s="159" t="s">
        <v>708</v>
      </c>
      <c r="C44" s="75">
        <v>82.83180293493227</v>
      </c>
      <c r="D44" s="55">
        <v>905.55308884270528</v>
      </c>
      <c r="E44" s="75">
        <v>188.05057963606242</v>
      </c>
      <c r="F44" s="107">
        <v>368728</v>
      </c>
      <c r="G44" s="75">
        <v>300.80116533139113</v>
      </c>
      <c r="H44" s="111">
        <v>64.457392571012377</v>
      </c>
      <c r="I44" s="111">
        <v>195.19300801165332</v>
      </c>
      <c r="J44" s="83">
        <v>31.4</v>
      </c>
      <c r="K44" s="110">
        <v>2.11</v>
      </c>
      <c r="L44" s="75">
        <v>104.20314624266368</v>
      </c>
      <c r="M44" s="75">
        <v>24.55562766292346</v>
      </c>
      <c r="N44" s="106">
        <v>78.960016231768265</v>
      </c>
      <c r="O44" s="106">
        <v>21.011523687580024</v>
      </c>
      <c r="P44" s="105">
        <v>12.629307609316495</v>
      </c>
      <c r="Q44" s="105">
        <v>2.3529411764705883</v>
      </c>
      <c r="R44" s="105">
        <v>2.0381328073635765</v>
      </c>
      <c r="S44" s="107">
        <v>13805</v>
      </c>
      <c r="T44" s="83">
        <v>68</v>
      </c>
      <c r="U44" s="82">
        <v>216</v>
      </c>
      <c r="V44" s="82">
        <v>63</v>
      </c>
      <c r="W44" s="75">
        <v>18.158331795534231</v>
      </c>
      <c r="X44" s="79">
        <v>55.939182768451055</v>
      </c>
      <c r="Y44" s="75">
        <v>92</v>
      </c>
      <c r="Z44" s="75">
        <v>92</v>
      </c>
      <c r="AA44" s="75">
        <v>5.5182699478001496</v>
      </c>
      <c r="AB44" s="106">
        <v>29.545973077800593</v>
      </c>
      <c r="AC44" s="106">
        <v>11.14153167541258</v>
      </c>
      <c r="AD44" s="106">
        <v>2.4336451441174232</v>
      </c>
      <c r="AE44" s="106">
        <v>90.275761973875177</v>
      </c>
      <c r="AF44" s="83">
        <v>97.2</v>
      </c>
      <c r="AG44" s="83">
        <v>93.2</v>
      </c>
      <c r="AH44" s="109">
        <v>259</v>
      </c>
      <c r="AI44" s="83">
        <v>63.8</v>
      </c>
      <c r="AJ44" s="84">
        <v>4.0409699938985397E-2</v>
      </c>
      <c r="AK44" s="84">
        <v>0.21551839967458877</v>
      </c>
      <c r="AL44" s="75">
        <v>0.24998787372254333</v>
      </c>
      <c r="AM44" s="108">
        <v>107635.59159038326</v>
      </c>
      <c r="AN44" s="107">
        <v>134642.48989623156</v>
      </c>
      <c r="AO44" s="107">
        <v>266401.09754385962</v>
      </c>
      <c r="AP44" s="75">
        <v>15.326188320201107</v>
      </c>
      <c r="AQ44" s="75">
        <v>0.32436377397251015</v>
      </c>
      <c r="AR44" s="75">
        <v>29.73</v>
      </c>
      <c r="AS44" s="75">
        <v>12.021804912448276</v>
      </c>
      <c r="AT44" s="75">
        <v>360.4302776357863</v>
      </c>
      <c r="AU44" s="75">
        <v>1.1193486883098953</v>
      </c>
      <c r="AV44" s="75">
        <v>1.3432184259718747</v>
      </c>
      <c r="AW44" s="82">
        <v>20480.166666666668</v>
      </c>
      <c r="AX44" s="82">
        <v>3614.1470588235293</v>
      </c>
      <c r="AY44" s="75">
        <v>0.8137954606489205</v>
      </c>
      <c r="AZ44" s="106">
        <v>555.66666666666663</v>
      </c>
      <c r="BA44" s="75">
        <v>0.52644834392361561</v>
      </c>
      <c r="BB44" s="75">
        <v>64.246159582401191</v>
      </c>
      <c r="BC44" s="75">
        <v>259.42361004876631</v>
      </c>
      <c r="BD44" s="75">
        <v>8.1455153294802862</v>
      </c>
      <c r="BE44" s="106">
        <v>1.5659955257270695</v>
      </c>
      <c r="BF44" s="75">
        <v>3.1319910514541389</v>
      </c>
      <c r="BG44" s="75">
        <v>22.584875418913011</v>
      </c>
      <c r="BH44" s="75">
        <v>0</v>
      </c>
      <c r="BI44" s="88">
        <v>100</v>
      </c>
      <c r="BJ44" s="106">
        <v>3.4970129680897566</v>
      </c>
      <c r="BK44" s="55">
        <v>22.049030730528287</v>
      </c>
      <c r="BL44" s="83">
        <v>91.1</v>
      </c>
      <c r="BM44" s="83">
        <v>90.8</v>
      </c>
      <c r="BN44" s="75">
        <v>1.5291274108420065</v>
      </c>
      <c r="BO44" s="75">
        <v>72.093023255813947</v>
      </c>
      <c r="BP44" s="82">
        <v>14</v>
      </c>
      <c r="BQ44" s="75">
        <v>0</v>
      </c>
      <c r="BR44" s="75">
        <v>11.200949207687687</v>
      </c>
      <c r="BS44" s="75" t="s">
        <v>9</v>
      </c>
      <c r="BT44" s="75">
        <v>1480.9766690421734</v>
      </c>
      <c r="BU44" s="75">
        <v>0</v>
      </c>
      <c r="BV44" s="106">
        <v>169.14478029050829</v>
      </c>
      <c r="BW44" s="106">
        <v>327.68186617813313</v>
      </c>
      <c r="BX44" s="75">
        <v>0.74623245887326362</v>
      </c>
      <c r="BY44" s="84">
        <v>5.8855354031334302E-2</v>
      </c>
      <c r="BZ44" s="75">
        <v>0.37311622943663181</v>
      </c>
      <c r="CA44" s="84">
        <v>3.6807916033923728E-2</v>
      </c>
      <c r="CB44" s="75">
        <v>0</v>
      </c>
      <c r="CC44" s="84">
        <v>0</v>
      </c>
      <c r="CD44" s="75">
        <v>0.37311622943663181</v>
      </c>
      <c r="CE44" s="75">
        <v>2.0894508848451383</v>
      </c>
      <c r="CF44" s="83">
        <v>32.4</v>
      </c>
      <c r="CG44" s="105">
        <v>3.2894736842105261</v>
      </c>
      <c r="CH44" s="105">
        <v>3.857390483475883</v>
      </c>
      <c r="CI44" s="105">
        <v>4.9034175334323926</v>
      </c>
      <c r="CJ44" s="75">
        <v>263.73720677728318</v>
      </c>
      <c r="CK44" s="56">
        <v>239.61524254420493</v>
      </c>
      <c r="CL44" s="75">
        <v>15.06</v>
      </c>
      <c r="CM44" s="75">
        <v>708.35860599483294</v>
      </c>
      <c r="CN44" s="88">
        <v>100</v>
      </c>
      <c r="CO44" s="88" t="s">
        <v>721</v>
      </c>
      <c r="CP44" s="83">
        <v>99.98</v>
      </c>
      <c r="CQ44" s="83">
        <v>94</v>
      </c>
      <c r="CR44" s="75">
        <v>92.9</v>
      </c>
      <c r="CS44" s="87">
        <v>90.1</v>
      </c>
      <c r="CT44" s="75">
        <v>5.3816293812713116</v>
      </c>
      <c r="CU44" s="75">
        <v>7.5625</v>
      </c>
      <c r="CV44" s="87">
        <v>0</v>
      </c>
      <c r="CW44" s="75">
        <v>64.888799066665442</v>
      </c>
      <c r="CX44" s="86">
        <v>46.083585497718396</v>
      </c>
      <c r="CY44" s="75">
        <v>1.0900000000000001</v>
      </c>
      <c r="CZ44" s="75">
        <v>31.5</v>
      </c>
      <c r="DA44" s="75">
        <v>56.585147488499999</v>
      </c>
      <c r="DB44" s="75">
        <v>5.89</v>
      </c>
      <c r="DC44" s="75">
        <v>1.1587161816777545</v>
      </c>
      <c r="DD44" s="75">
        <v>0.8103226336035938</v>
      </c>
      <c r="DE44" s="75">
        <v>1.574550488222586</v>
      </c>
      <c r="DF44" s="75">
        <v>5.145272803931153</v>
      </c>
      <c r="DG44" s="78">
        <v>387.93930839802397</v>
      </c>
      <c r="DH44" s="78">
        <v>684.05684210526317</v>
      </c>
      <c r="DI44" s="75" t="s">
        <v>9</v>
      </c>
      <c r="DJ44" s="75" t="s">
        <v>9</v>
      </c>
      <c r="DK44" s="75" t="s">
        <v>9</v>
      </c>
      <c r="DL44" s="75">
        <v>27.897435897435898</v>
      </c>
      <c r="DM44" s="85">
        <v>32</v>
      </c>
      <c r="DN44" s="85">
        <v>0</v>
      </c>
      <c r="DO44" s="75" t="s">
        <v>9</v>
      </c>
      <c r="DP44" s="75">
        <v>0.96263987194651002</v>
      </c>
      <c r="DQ44" s="75" t="s">
        <v>11</v>
      </c>
      <c r="DR44" s="75">
        <v>92.598349233572733</v>
      </c>
      <c r="DS44" s="75">
        <v>8496.1180622393331</v>
      </c>
      <c r="DT44" s="81">
        <v>74.712368168744021</v>
      </c>
      <c r="DU44" s="81">
        <v>2.75</v>
      </c>
      <c r="DV44" s="75" t="s">
        <v>9</v>
      </c>
      <c r="DW44" s="84" t="s">
        <v>11</v>
      </c>
      <c r="DX44" s="75" t="s">
        <v>9</v>
      </c>
      <c r="DY44" s="83">
        <v>0</v>
      </c>
      <c r="DZ44" s="75">
        <v>0.72005436153677138</v>
      </c>
      <c r="EA44" s="75">
        <v>3321.347783733042</v>
      </c>
      <c r="EB44" s="82">
        <v>0</v>
      </c>
      <c r="EC44" s="81">
        <v>8.0715484180249284</v>
      </c>
      <c r="ED44" s="81">
        <v>78.598669964939106</v>
      </c>
      <c r="EE44" s="75">
        <v>96.299432187652926</v>
      </c>
      <c r="EF44" s="75">
        <v>19.894297742828606</v>
      </c>
      <c r="EG44" s="75">
        <v>54.65744814582024</v>
      </c>
      <c r="EH44" s="75">
        <v>570.51944564253222</v>
      </c>
      <c r="EI44" s="75">
        <v>70.5</v>
      </c>
      <c r="EJ44" s="75">
        <v>60</v>
      </c>
      <c r="EK44" s="75">
        <v>29.5</v>
      </c>
      <c r="EL44" s="75">
        <v>58.5</v>
      </c>
      <c r="EM44" s="75">
        <v>19.2</v>
      </c>
      <c r="EN44" s="80">
        <v>65</v>
      </c>
      <c r="EO44" s="79">
        <v>-0.35446041796480021</v>
      </c>
      <c r="EP44" s="55">
        <v>0.94451636904761904</v>
      </c>
      <c r="EQ44" s="78">
        <v>0.75</v>
      </c>
      <c r="ER44" s="75">
        <v>101</v>
      </c>
      <c r="ES44" s="75">
        <v>7.1</v>
      </c>
      <c r="ET44" s="75">
        <v>0.1</v>
      </c>
      <c r="EU44" s="75">
        <v>352.94583471697268</v>
      </c>
      <c r="EV44" s="77">
        <v>45.524758910826456</v>
      </c>
      <c r="EW44" s="75">
        <v>62.620228519055431</v>
      </c>
      <c r="EX44" s="75" t="s">
        <v>9</v>
      </c>
      <c r="EY44" s="75" t="s">
        <v>9</v>
      </c>
      <c r="EZ44" s="75">
        <v>39.799999999999997</v>
      </c>
      <c r="FA44" s="75">
        <v>8.7085327950509868</v>
      </c>
      <c r="FB44" s="75">
        <v>33.200000000000003</v>
      </c>
      <c r="FC44" s="75">
        <v>15.37173476222371</v>
      </c>
      <c r="FD44" s="75">
        <v>67.122072391767205</v>
      </c>
      <c r="FE44" s="75">
        <v>77.640529896168999</v>
      </c>
      <c r="FF44" s="75">
        <v>69.052933673469383</v>
      </c>
      <c r="FG44" s="75">
        <v>67.846133226109089</v>
      </c>
      <c r="FH44" s="75">
        <v>71.066599899849763</v>
      </c>
      <c r="FI44" s="75">
        <v>73.474945533769059</v>
      </c>
      <c r="FJ44" s="75">
        <v>71.315136476426801</v>
      </c>
      <c r="FK44" s="75">
        <v>63.569165786694825</v>
      </c>
      <c r="FL44" s="75">
        <v>45.988112927191679</v>
      </c>
      <c r="FM44" s="75">
        <v>27.448405253283305</v>
      </c>
      <c r="FN44" s="75">
        <v>15.347173934637926</v>
      </c>
      <c r="FO44" s="75">
        <v>7.5490946187197148</v>
      </c>
      <c r="FP44" s="75">
        <v>4.11660777385159</v>
      </c>
      <c r="FQ44" s="75">
        <v>1.2577469923441487</v>
      </c>
      <c r="FR44" s="75" t="s">
        <v>9</v>
      </c>
      <c r="FS44" s="75">
        <v>25.651740773768438</v>
      </c>
      <c r="FT44" s="75">
        <v>0.29141774734081305</v>
      </c>
    </row>
    <row r="45" spans="1:176" s="76" customFormat="1" x14ac:dyDescent="0.15">
      <c r="A45" s="136">
        <v>272159</v>
      </c>
      <c r="B45" s="154" t="s">
        <v>707</v>
      </c>
      <c r="C45" s="27" t="s">
        <v>714</v>
      </c>
      <c r="D45" s="27" t="s">
        <v>714</v>
      </c>
      <c r="E45" s="27" t="s">
        <v>714</v>
      </c>
      <c r="F45" s="27" t="s">
        <v>714</v>
      </c>
      <c r="G45" s="27" t="s">
        <v>714</v>
      </c>
      <c r="H45" s="27" t="s">
        <v>714</v>
      </c>
      <c r="I45" s="27" t="s">
        <v>714</v>
      </c>
      <c r="J45" s="27" t="s">
        <v>714</v>
      </c>
      <c r="K45" s="27" t="s">
        <v>714</v>
      </c>
      <c r="L45" s="27" t="s">
        <v>714</v>
      </c>
      <c r="M45" s="27" t="s">
        <v>714</v>
      </c>
      <c r="N45" s="27" t="s">
        <v>714</v>
      </c>
      <c r="O45" s="27" t="s">
        <v>714</v>
      </c>
      <c r="P45" s="27" t="s">
        <v>714</v>
      </c>
      <c r="Q45" s="27" t="s">
        <v>714</v>
      </c>
      <c r="R45" s="27" t="s">
        <v>714</v>
      </c>
      <c r="S45" s="27" t="s">
        <v>714</v>
      </c>
      <c r="T45" s="27" t="s">
        <v>714</v>
      </c>
      <c r="U45" s="27" t="s">
        <v>714</v>
      </c>
      <c r="V45" s="27" t="s">
        <v>714</v>
      </c>
      <c r="W45" s="27" t="s">
        <v>714</v>
      </c>
      <c r="X45" s="27" t="s">
        <v>714</v>
      </c>
      <c r="Y45" s="27" t="s">
        <v>714</v>
      </c>
      <c r="Z45" s="27" t="s">
        <v>714</v>
      </c>
      <c r="AA45" s="27" t="s">
        <v>714</v>
      </c>
      <c r="AB45" s="27" t="s">
        <v>714</v>
      </c>
      <c r="AC45" s="27" t="s">
        <v>714</v>
      </c>
      <c r="AD45" s="27" t="s">
        <v>714</v>
      </c>
      <c r="AE45" s="27" t="s">
        <v>714</v>
      </c>
      <c r="AF45" s="27" t="s">
        <v>714</v>
      </c>
      <c r="AG45" s="27" t="s">
        <v>714</v>
      </c>
      <c r="AH45" s="27" t="s">
        <v>714</v>
      </c>
      <c r="AI45" s="27" t="s">
        <v>714</v>
      </c>
      <c r="AJ45" s="27" t="s">
        <v>714</v>
      </c>
      <c r="AK45" s="27" t="s">
        <v>714</v>
      </c>
      <c r="AL45" s="27" t="s">
        <v>714</v>
      </c>
      <c r="AM45" s="27" t="s">
        <v>714</v>
      </c>
      <c r="AN45" s="27" t="s">
        <v>714</v>
      </c>
      <c r="AO45" s="27" t="s">
        <v>714</v>
      </c>
      <c r="AP45" s="27" t="s">
        <v>714</v>
      </c>
      <c r="AQ45" s="27" t="s">
        <v>714</v>
      </c>
      <c r="AR45" s="27" t="s">
        <v>714</v>
      </c>
      <c r="AS45" s="27" t="s">
        <v>714</v>
      </c>
      <c r="AT45" s="27" t="s">
        <v>714</v>
      </c>
      <c r="AU45" s="27" t="s">
        <v>714</v>
      </c>
      <c r="AV45" s="27" t="s">
        <v>714</v>
      </c>
      <c r="AW45" s="27" t="s">
        <v>714</v>
      </c>
      <c r="AX45" s="27" t="s">
        <v>714</v>
      </c>
      <c r="AY45" s="27" t="s">
        <v>714</v>
      </c>
      <c r="AZ45" s="27" t="s">
        <v>714</v>
      </c>
      <c r="BA45" s="27" t="s">
        <v>714</v>
      </c>
      <c r="BB45" s="27" t="s">
        <v>714</v>
      </c>
      <c r="BC45" s="27" t="s">
        <v>714</v>
      </c>
      <c r="BD45" s="27" t="s">
        <v>714</v>
      </c>
      <c r="BE45" s="27" t="s">
        <v>714</v>
      </c>
      <c r="BF45" s="27" t="s">
        <v>714</v>
      </c>
      <c r="BG45" s="27" t="s">
        <v>714</v>
      </c>
      <c r="BH45" s="27" t="s">
        <v>714</v>
      </c>
      <c r="BI45" s="27" t="s">
        <v>714</v>
      </c>
      <c r="BJ45" s="27" t="s">
        <v>714</v>
      </c>
      <c r="BK45" s="27" t="s">
        <v>714</v>
      </c>
      <c r="BL45" s="27" t="s">
        <v>714</v>
      </c>
      <c r="BM45" s="27" t="s">
        <v>714</v>
      </c>
      <c r="BN45" s="27" t="s">
        <v>714</v>
      </c>
      <c r="BO45" s="27" t="s">
        <v>714</v>
      </c>
      <c r="BP45" s="27" t="s">
        <v>714</v>
      </c>
      <c r="BQ45" s="27" t="s">
        <v>714</v>
      </c>
      <c r="BR45" s="27" t="s">
        <v>714</v>
      </c>
      <c r="BS45" s="27" t="s">
        <v>714</v>
      </c>
      <c r="BT45" s="27" t="s">
        <v>714</v>
      </c>
      <c r="BU45" s="27" t="s">
        <v>714</v>
      </c>
      <c r="BV45" s="27" t="s">
        <v>714</v>
      </c>
      <c r="BW45" s="27" t="s">
        <v>714</v>
      </c>
      <c r="BX45" s="27" t="s">
        <v>714</v>
      </c>
      <c r="BY45" s="27" t="s">
        <v>714</v>
      </c>
      <c r="BZ45" s="27" t="s">
        <v>714</v>
      </c>
      <c r="CA45" s="27" t="s">
        <v>714</v>
      </c>
      <c r="CB45" s="27" t="s">
        <v>714</v>
      </c>
      <c r="CC45" s="27" t="s">
        <v>714</v>
      </c>
      <c r="CD45" s="27" t="s">
        <v>714</v>
      </c>
      <c r="CE45" s="27" t="s">
        <v>714</v>
      </c>
      <c r="CF45" s="27" t="s">
        <v>714</v>
      </c>
      <c r="CG45" s="27" t="s">
        <v>714</v>
      </c>
      <c r="CH45" s="27" t="s">
        <v>714</v>
      </c>
      <c r="CI45" s="27" t="s">
        <v>714</v>
      </c>
      <c r="CJ45" s="27" t="s">
        <v>714</v>
      </c>
      <c r="CK45" s="27" t="s">
        <v>714</v>
      </c>
      <c r="CL45" s="27" t="s">
        <v>714</v>
      </c>
      <c r="CM45" s="27" t="s">
        <v>714</v>
      </c>
      <c r="CN45" s="27" t="s">
        <v>714</v>
      </c>
      <c r="CO45" s="27" t="s">
        <v>714</v>
      </c>
      <c r="CP45" s="27" t="s">
        <v>714</v>
      </c>
      <c r="CQ45" s="27" t="s">
        <v>714</v>
      </c>
      <c r="CR45" s="27" t="s">
        <v>714</v>
      </c>
      <c r="CS45" s="27" t="s">
        <v>714</v>
      </c>
      <c r="CT45" s="27" t="s">
        <v>714</v>
      </c>
      <c r="CU45" s="27" t="s">
        <v>714</v>
      </c>
      <c r="CV45" s="27" t="s">
        <v>714</v>
      </c>
      <c r="CW45" s="27" t="s">
        <v>714</v>
      </c>
      <c r="CX45" s="27" t="s">
        <v>714</v>
      </c>
      <c r="CY45" s="27" t="s">
        <v>714</v>
      </c>
      <c r="CZ45" s="27" t="s">
        <v>714</v>
      </c>
      <c r="DA45" s="27" t="s">
        <v>714</v>
      </c>
      <c r="DB45" s="27" t="s">
        <v>714</v>
      </c>
      <c r="DC45" s="27" t="s">
        <v>714</v>
      </c>
      <c r="DD45" s="27" t="s">
        <v>714</v>
      </c>
      <c r="DE45" s="27" t="s">
        <v>714</v>
      </c>
      <c r="DF45" s="27" t="s">
        <v>714</v>
      </c>
      <c r="DG45" s="27" t="s">
        <v>714</v>
      </c>
      <c r="DH45" s="27" t="s">
        <v>714</v>
      </c>
      <c r="DI45" s="27" t="s">
        <v>714</v>
      </c>
      <c r="DJ45" s="27" t="s">
        <v>714</v>
      </c>
      <c r="DK45" s="27" t="s">
        <v>714</v>
      </c>
      <c r="DL45" s="27" t="s">
        <v>714</v>
      </c>
      <c r="DM45" s="27" t="s">
        <v>714</v>
      </c>
      <c r="DN45" s="27" t="s">
        <v>714</v>
      </c>
      <c r="DO45" s="27" t="s">
        <v>714</v>
      </c>
      <c r="DP45" s="27" t="s">
        <v>714</v>
      </c>
      <c r="DQ45" s="27" t="s">
        <v>714</v>
      </c>
      <c r="DR45" s="27" t="s">
        <v>714</v>
      </c>
      <c r="DS45" s="27" t="s">
        <v>714</v>
      </c>
      <c r="DT45" s="27" t="s">
        <v>714</v>
      </c>
      <c r="DU45" s="27" t="s">
        <v>714</v>
      </c>
      <c r="DV45" s="27" t="s">
        <v>714</v>
      </c>
      <c r="DW45" s="27" t="s">
        <v>714</v>
      </c>
      <c r="DX45" s="27" t="s">
        <v>714</v>
      </c>
      <c r="DY45" s="27" t="s">
        <v>714</v>
      </c>
      <c r="DZ45" s="27" t="s">
        <v>714</v>
      </c>
      <c r="EA45" s="27" t="s">
        <v>714</v>
      </c>
      <c r="EB45" s="27" t="s">
        <v>714</v>
      </c>
      <c r="EC45" s="27" t="s">
        <v>714</v>
      </c>
      <c r="ED45" s="27" t="s">
        <v>714</v>
      </c>
      <c r="EE45" s="27" t="s">
        <v>714</v>
      </c>
      <c r="EF45" s="27" t="s">
        <v>714</v>
      </c>
      <c r="EG45" s="27" t="s">
        <v>714</v>
      </c>
      <c r="EH45" s="27" t="s">
        <v>714</v>
      </c>
      <c r="EI45" s="27" t="s">
        <v>714</v>
      </c>
      <c r="EJ45" s="27" t="s">
        <v>714</v>
      </c>
      <c r="EK45" s="27" t="s">
        <v>714</v>
      </c>
      <c r="EL45" s="27" t="s">
        <v>714</v>
      </c>
      <c r="EM45" s="27" t="s">
        <v>714</v>
      </c>
      <c r="EN45" s="27" t="s">
        <v>714</v>
      </c>
      <c r="EO45" s="27" t="s">
        <v>714</v>
      </c>
      <c r="EP45" s="27" t="s">
        <v>714</v>
      </c>
      <c r="EQ45" s="27" t="s">
        <v>714</v>
      </c>
      <c r="ER45" s="27" t="s">
        <v>714</v>
      </c>
      <c r="ES45" s="27" t="s">
        <v>714</v>
      </c>
      <c r="ET45" s="27" t="s">
        <v>714</v>
      </c>
      <c r="EU45" s="27" t="s">
        <v>714</v>
      </c>
      <c r="EV45" s="27" t="s">
        <v>714</v>
      </c>
      <c r="EW45" s="27" t="s">
        <v>714</v>
      </c>
      <c r="EX45" s="27" t="s">
        <v>714</v>
      </c>
      <c r="EY45" s="27" t="s">
        <v>714</v>
      </c>
      <c r="EZ45" s="27" t="s">
        <v>714</v>
      </c>
      <c r="FA45" s="27" t="s">
        <v>714</v>
      </c>
      <c r="FB45" s="27" t="s">
        <v>714</v>
      </c>
      <c r="FC45" s="27" t="s">
        <v>714</v>
      </c>
      <c r="FD45" s="27" t="s">
        <v>714</v>
      </c>
      <c r="FE45" s="27" t="s">
        <v>714</v>
      </c>
      <c r="FF45" s="27" t="s">
        <v>714</v>
      </c>
      <c r="FG45" s="27" t="s">
        <v>714</v>
      </c>
      <c r="FH45" s="27" t="s">
        <v>714</v>
      </c>
      <c r="FI45" s="27" t="s">
        <v>714</v>
      </c>
      <c r="FJ45" s="27" t="s">
        <v>714</v>
      </c>
      <c r="FK45" s="27" t="s">
        <v>714</v>
      </c>
      <c r="FL45" s="27" t="s">
        <v>714</v>
      </c>
      <c r="FM45" s="27" t="s">
        <v>714</v>
      </c>
      <c r="FN45" s="27" t="s">
        <v>714</v>
      </c>
      <c r="FO45" s="27" t="s">
        <v>714</v>
      </c>
      <c r="FP45" s="27" t="s">
        <v>714</v>
      </c>
      <c r="FQ45" s="27" t="s">
        <v>714</v>
      </c>
      <c r="FR45" s="27" t="s">
        <v>714</v>
      </c>
      <c r="FS45" s="27" t="s">
        <v>714</v>
      </c>
      <c r="FT45" s="27" t="s">
        <v>714</v>
      </c>
    </row>
    <row r="46" spans="1:176" s="76" customFormat="1" x14ac:dyDescent="0.15">
      <c r="A46" s="136">
        <v>272272</v>
      </c>
      <c r="B46" s="154" t="s">
        <v>419</v>
      </c>
      <c r="C46" s="75">
        <v>86.985437542833736</v>
      </c>
      <c r="D46" s="55">
        <v>929.87229970031592</v>
      </c>
      <c r="E46" s="75">
        <v>167.68521409772379</v>
      </c>
      <c r="F46" s="107">
        <v>376336</v>
      </c>
      <c r="G46" s="75">
        <v>303.91963758124876</v>
      </c>
      <c r="H46" s="111">
        <v>64.80204845381131</v>
      </c>
      <c r="I46" s="111">
        <v>175.10340752412841</v>
      </c>
      <c r="J46" s="83">
        <v>28.1</v>
      </c>
      <c r="K46" s="110">
        <v>0.72</v>
      </c>
      <c r="L46" s="75">
        <v>240.15691642809659</v>
      </c>
      <c r="M46" s="75">
        <v>11.886628656490066</v>
      </c>
      <c r="N46" s="106">
        <v>78.76495665538657</v>
      </c>
      <c r="O46" s="106">
        <v>19.283860923715622</v>
      </c>
      <c r="P46" s="105">
        <v>13.954010725215488</v>
      </c>
      <c r="Q46" s="105">
        <v>2.0161290322580645</v>
      </c>
      <c r="R46" s="105">
        <v>0.99896658629004476</v>
      </c>
      <c r="S46" s="107">
        <v>10265.5</v>
      </c>
      <c r="T46" s="83">
        <v>78.125</v>
      </c>
      <c r="U46" s="82">
        <v>463</v>
      </c>
      <c r="V46" s="82">
        <v>106</v>
      </c>
      <c r="W46" s="75">
        <v>13.210430795682489</v>
      </c>
      <c r="X46" s="79">
        <v>62.676451341497618</v>
      </c>
      <c r="Y46" s="75">
        <v>98.958333333333343</v>
      </c>
      <c r="Z46" s="75">
        <v>98.958333333333343</v>
      </c>
      <c r="AA46" s="75">
        <v>2.4341476136660001</v>
      </c>
      <c r="AB46" s="106">
        <v>8.3883357983267466</v>
      </c>
      <c r="AC46" s="106">
        <v>3.1125140725370302</v>
      </c>
      <c r="AD46" s="106">
        <v>0.48564049358733802</v>
      </c>
      <c r="AE46" s="106">
        <v>98.655606407322651</v>
      </c>
      <c r="AF46" s="83">
        <v>97.4</v>
      </c>
      <c r="AG46" s="83">
        <v>95.9</v>
      </c>
      <c r="AH46" s="109">
        <v>247</v>
      </c>
      <c r="AI46" s="83">
        <v>29.8</v>
      </c>
      <c r="AJ46" s="84">
        <v>4.4078969059913722E-2</v>
      </c>
      <c r="AK46" s="84">
        <v>0.16162288655301696</v>
      </c>
      <c r="AL46" s="75">
        <v>0.31428304939718488</v>
      </c>
      <c r="AM46" s="108">
        <v>96865.044809783969</v>
      </c>
      <c r="AN46" s="107">
        <v>112351.58411764706</v>
      </c>
      <c r="AO46" s="107">
        <v>268419.92490247072</v>
      </c>
      <c r="AP46" s="75">
        <v>13.209864738634442</v>
      </c>
      <c r="AQ46" s="75">
        <v>1.0959186225259085</v>
      </c>
      <c r="AR46" s="75">
        <v>39.72</v>
      </c>
      <c r="AS46" s="75">
        <v>16.119678985210445</v>
      </c>
      <c r="AT46" s="75">
        <v>431.88573884903462</v>
      </c>
      <c r="AU46" s="75">
        <v>2.6359223497828403</v>
      </c>
      <c r="AV46" s="75">
        <v>2.7778566301557626</v>
      </c>
      <c r="AW46" s="82">
        <v>15689.533333333333</v>
      </c>
      <c r="AX46" s="82">
        <v>3677.234375</v>
      </c>
      <c r="AY46" s="75">
        <v>1.6996468983568662</v>
      </c>
      <c r="AZ46" s="106">
        <v>620</v>
      </c>
      <c r="BA46" s="75">
        <v>0.87830554800825655</v>
      </c>
      <c r="BB46" s="75">
        <v>29.602668868990698</v>
      </c>
      <c r="BC46" s="75">
        <v>152.602060885751</v>
      </c>
      <c r="BD46" s="75">
        <v>4.0601801348781192</v>
      </c>
      <c r="BE46" s="106" t="s">
        <v>9</v>
      </c>
      <c r="BF46" s="75">
        <v>6.8677736242719289</v>
      </c>
      <c r="BG46" s="75">
        <v>41.730802120745679</v>
      </c>
      <c r="BH46" s="75">
        <v>32.467532467532465</v>
      </c>
      <c r="BI46" s="88">
        <v>100</v>
      </c>
      <c r="BJ46" s="106">
        <v>2.3943902856165553</v>
      </c>
      <c r="BK46" s="55">
        <v>9.2219020172910664</v>
      </c>
      <c r="BL46" s="83">
        <v>73.599999999999994</v>
      </c>
      <c r="BM46" s="83">
        <v>72.099999999999994</v>
      </c>
      <c r="BN46" s="75">
        <v>0.60518731988472618</v>
      </c>
      <c r="BO46" s="75">
        <v>27.500000000000004</v>
      </c>
      <c r="BP46" s="82">
        <v>25</v>
      </c>
      <c r="BQ46" s="75">
        <v>0.78063854205107208</v>
      </c>
      <c r="BR46" s="75">
        <v>61.402797321902895</v>
      </c>
      <c r="BS46" s="75" t="s">
        <v>9</v>
      </c>
      <c r="BT46" s="75" t="s">
        <v>9</v>
      </c>
      <c r="BU46" s="75">
        <v>8.2228611517764083</v>
      </c>
      <c r="BV46" s="106">
        <v>114.56124058671577</v>
      </c>
      <c r="BW46" s="106">
        <v>547.0552692087773</v>
      </c>
      <c r="BX46" s="75">
        <v>0.40552651535120621</v>
      </c>
      <c r="BY46" s="84">
        <v>3.3238980830761621E-2</v>
      </c>
      <c r="BZ46" s="75">
        <v>1.2165795460536186</v>
      </c>
      <c r="CA46" s="84">
        <v>9.4933757243717387E-2</v>
      </c>
      <c r="CB46" s="75">
        <v>0.2027632576756031</v>
      </c>
      <c r="CC46" s="84">
        <v>2.7373039786206421E-2</v>
      </c>
      <c r="CD46" s="75">
        <v>0.2027632576756031</v>
      </c>
      <c r="CE46" s="75">
        <v>1.6281889591350931</v>
      </c>
      <c r="CF46" s="83" t="s">
        <v>9</v>
      </c>
      <c r="CG46" s="105">
        <v>0.55865921787709494</v>
      </c>
      <c r="CH46" s="105">
        <v>19.286743179104541</v>
      </c>
      <c r="CI46" s="105">
        <v>1.55559107133344</v>
      </c>
      <c r="CJ46" s="75">
        <v>365.86602214985822</v>
      </c>
      <c r="CK46" s="56" t="s">
        <v>9</v>
      </c>
      <c r="CL46" s="75">
        <v>10</v>
      </c>
      <c r="CM46" s="75">
        <v>962.95326406903416</v>
      </c>
      <c r="CN46" s="88">
        <v>83.3</v>
      </c>
      <c r="CO46" s="88" t="s">
        <v>721</v>
      </c>
      <c r="CP46" s="83">
        <v>99.9</v>
      </c>
      <c r="CQ46" s="83">
        <v>94.45</v>
      </c>
      <c r="CR46" s="75">
        <v>98.6</v>
      </c>
      <c r="CS46" s="87">
        <v>92</v>
      </c>
      <c r="CT46" s="75">
        <v>4.7615607857467612</v>
      </c>
      <c r="CU46" s="75">
        <v>4.6507936507936511</v>
      </c>
      <c r="CV46" s="87">
        <v>0.63736758688382489</v>
      </c>
      <c r="CW46" s="75">
        <v>58.668446898549412</v>
      </c>
      <c r="CX46" s="86">
        <v>52.39199815079909</v>
      </c>
      <c r="CY46" s="75">
        <v>1.21</v>
      </c>
      <c r="CZ46" s="75">
        <v>34</v>
      </c>
      <c r="DA46" s="75">
        <v>59.381568523897542</v>
      </c>
      <c r="DB46" s="75">
        <v>5.3264436716797547</v>
      </c>
      <c r="DC46" s="75">
        <v>2.8503100250209861</v>
      </c>
      <c r="DD46" s="75">
        <v>0.75095805639251723</v>
      </c>
      <c r="DE46" s="75">
        <v>3.0738909863621431</v>
      </c>
      <c r="DF46" s="75">
        <v>4.9555340175917397</v>
      </c>
      <c r="DG46" s="78">
        <v>355.55529775715388</v>
      </c>
      <c r="DH46" s="78">
        <v>398.17418111753369</v>
      </c>
      <c r="DI46" s="75" t="s">
        <v>9</v>
      </c>
      <c r="DJ46" s="75" t="s">
        <v>9</v>
      </c>
      <c r="DK46" s="75" t="s">
        <v>9</v>
      </c>
      <c r="DL46" s="75">
        <v>23.561151079136692</v>
      </c>
      <c r="DM46" s="85">
        <v>2</v>
      </c>
      <c r="DN46" s="85">
        <v>0</v>
      </c>
      <c r="DO46" s="75" t="s">
        <v>9</v>
      </c>
      <c r="DP46" s="75">
        <v>1.9931628229511786</v>
      </c>
      <c r="DQ46" s="75">
        <v>100</v>
      </c>
      <c r="DR46" s="75">
        <v>100</v>
      </c>
      <c r="DS46" s="75">
        <v>10134.323232323231</v>
      </c>
      <c r="DT46" s="81">
        <v>80.123017157656193</v>
      </c>
      <c r="DU46" s="81">
        <v>2.7</v>
      </c>
      <c r="DV46" s="75" t="s">
        <v>9</v>
      </c>
      <c r="DW46" s="84">
        <v>0.11421432654072718</v>
      </c>
      <c r="DX46" s="75">
        <v>50.187265917603</v>
      </c>
      <c r="DY46" s="83" t="s">
        <v>9</v>
      </c>
      <c r="DZ46" s="75">
        <v>0.65987091181806978</v>
      </c>
      <c r="EA46" s="75">
        <v>4536.3973657664183</v>
      </c>
      <c r="EB46" s="82">
        <v>6900</v>
      </c>
      <c r="EC46" s="81">
        <v>8.6926044027193274</v>
      </c>
      <c r="ED46" s="81">
        <v>67.912118360820401</v>
      </c>
      <c r="EE46" s="75">
        <v>98.597034052403416</v>
      </c>
      <c r="EF46" s="75">
        <v>19.34054135182096</v>
      </c>
      <c r="EG46" s="75">
        <v>64.75002181310532</v>
      </c>
      <c r="EH46" s="75">
        <v>237.60638727304402</v>
      </c>
      <c r="EI46" s="75">
        <v>69.8</v>
      </c>
      <c r="EJ46" s="75">
        <v>58.9</v>
      </c>
      <c r="EK46" s="75">
        <v>40.200000000000003</v>
      </c>
      <c r="EL46" s="75">
        <v>56.1</v>
      </c>
      <c r="EM46" s="75">
        <v>20.3</v>
      </c>
      <c r="EN46" s="80">
        <v>72</v>
      </c>
      <c r="EO46" s="79">
        <v>-0.20479089025235916</v>
      </c>
      <c r="EP46" s="55">
        <v>1.0383206307281059</v>
      </c>
      <c r="EQ46" s="78">
        <v>0.75</v>
      </c>
      <c r="ER46" s="75">
        <v>95.1</v>
      </c>
      <c r="ES46" s="75">
        <v>4.7</v>
      </c>
      <c r="ET46" s="75">
        <v>1.5</v>
      </c>
      <c r="EU46" s="75">
        <v>384.61653007181877</v>
      </c>
      <c r="EV46" s="77">
        <v>45.94713663224195</v>
      </c>
      <c r="EW46" s="75">
        <v>59.074626247535932</v>
      </c>
      <c r="EX46" s="75" t="s">
        <v>9</v>
      </c>
      <c r="EY46" s="75" t="s">
        <v>9</v>
      </c>
      <c r="EZ46" s="75">
        <v>8.5</v>
      </c>
      <c r="FA46" s="75">
        <v>6.1558925030313105</v>
      </c>
      <c r="FB46" s="75">
        <v>31.4</v>
      </c>
      <c r="FC46" s="75">
        <v>17.120869171570845</v>
      </c>
      <c r="FD46" s="75">
        <v>67.005680776983695</v>
      </c>
      <c r="FE46" s="75">
        <v>79.252742907976668</v>
      </c>
      <c r="FF46" s="75">
        <v>70.307635964109139</v>
      </c>
      <c r="FG46" s="75">
        <v>69.306398340886403</v>
      </c>
      <c r="FH46" s="75">
        <v>72.09341303983463</v>
      </c>
      <c r="FI46" s="75">
        <v>74.52682338758288</v>
      </c>
      <c r="FJ46" s="75">
        <v>72.318074300820925</v>
      </c>
      <c r="FK46" s="75">
        <v>65.726916339978317</v>
      </c>
      <c r="FL46" s="75">
        <v>50.777238517268067</v>
      </c>
      <c r="FM46" s="75">
        <v>33.877058638413935</v>
      </c>
      <c r="FN46" s="75">
        <v>20.436048238578984</v>
      </c>
      <c r="FO46" s="75">
        <v>11.214307645072152</v>
      </c>
      <c r="FP46" s="75">
        <v>6.5512708150744965</v>
      </c>
      <c r="FQ46" s="75">
        <v>3.2381812027530184</v>
      </c>
      <c r="FR46" s="75">
        <v>1.28</v>
      </c>
      <c r="FS46" s="75">
        <v>34.607632820071942</v>
      </c>
      <c r="FT46" s="75">
        <v>0.1710278775440397</v>
      </c>
    </row>
    <row r="47" spans="1:176" s="76" customFormat="1" x14ac:dyDescent="0.15">
      <c r="A47" s="136">
        <v>282014</v>
      </c>
      <c r="B47" s="154" t="s">
        <v>418</v>
      </c>
      <c r="C47" s="75">
        <v>82.00979664539112</v>
      </c>
      <c r="D47" s="55">
        <v>1204.7276235713225</v>
      </c>
      <c r="E47" s="75">
        <v>215.22933056256494</v>
      </c>
      <c r="F47" s="107">
        <v>358224</v>
      </c>
      <c r="G47" s="75">
        <v>298.73663751214775</v>
      </c>
      <c r="H47" s="111">
        <v>77.551020408163268</v>
      </c>
      <c r="I47" s="111">
        <v>169.67930029154519</v>
      </c>
      <c r="J47" s="83">
        <v>36.299999999999997</v>
      </c>
      <c r="K47" s="110">
        <v>1.51</v>
      </c>
      <c r="L47" s="75">
        <v>355.16593710671481</v>
      </c>
      <c r="M47" s="75">
        <v>20.445775665946059</v>
      </c>
      <c r="N47" s="106">
        <v>78.522550131135972</v>
      </c>
      <c r="O47" s="106">
        <v>18.145147736058355</v>
      </c>
      <c r="P47" s="105">
        <v>8.290942723128758</v>
      </c>
      <c r="Q47" s="105">
        <v>0</v>
      </c>
      <c r="R47" s="105">
        <v>2.0661157024793391</v>
      </c>
      <c r="S47" s="107" t="s">
        <v>9</v>
      </c>
      <c r="T47" s="83">
        <v>51.401869158878498</v>
      </c>
      <c r="U47" s="82">
        <v>126</v>
      </c>
      <c r="V47" s="82">
        <v>126</v>
      </c>
      <c r="W47" s="75">
        <v>7.9764722760203712</v>
      </c>
      <c r="X47" s="79">
        <v>60.397477681734443</v>
      </c>
      <c r="Y47" s="75">
        <v>76.63551401869158</v>
      </c>
      <c r="Z47" s="75">
        <v>91.588785046728972</v>
      </c>
      <c r="AA47" s="75">
        <v>4.1472958961838184</v>
      </c>
      <c r="AB47" s="106">
        <v>23.633879781420767</v>
      </c>
      <c r="AC47" s="106">
        <v>10.587431693989071</v>
      </c>
      <c r="AD47" s="106">
        <v>3.4665300546448088</v>
      </c>
      <c r="AE47" s="106">
        <v>97.47598838507929</v>
      </c>
      <c r="AF47" s="83">
        <v>97.5</v>
      </c>
      <c r="AG47" s="83">
        <v>97.6</v>
      </c>
      <c r="AH47" s="109">
        <v>426</v>
      </c>
      <c r="AI47" s="83">
        <v>24.5</v>
      </c>
      <c r="AJ47" s="84">
        <v>2.8878214217437938E-2</v>
      </c>
      <c r="AK47" s="84">
        <v>0.16604973175026813</v>
      </c>
      <c r="AL47" s="75">
        <v>0.84050764435208547</v>
      </c>
      <c r="AM47" s="108">
        <v>87057.574295174069</v>
      </c>
      <c r="AN47" s="107">
        <v>140485.93023980068</v>
      </c>
      <c r="AO47" s="107">
        <v>262127.06936416184</v>
      </c>
      <c r="AP47" s="75">
        <v>17.630567357438075</v>
      </c>
      <c r="AQ47" s="75">
        <v>4.4943495476747879</v>
      </c>
      <c r="AR47" s="75">
        <v>16.600000000000001</v>
      </c>
      <c r="AS47" s="75">
        <v>10.579634852308148</v>
      </c>
      <c r="AT47" s="75">
        <v>702.83508980258273</v>
      </c>
      <c r="AU47" s="75">
        <v>2.4120528425115033</v>
      </c>
      <c r="AV47" s="75">
        <v>2.5604868635891349</v>
      </c>
      <c r="AW47" s="82">
        <v>11710.7</v>
      </c>
      <c r="AX47" s="82">
        <v>2821.8554216867469</v>
      </c>
      <c r="AY47" s="75">
        <v>2.1347997984748988</v>
      </c>
      <c r="AZ47" s="106">
        <v>642.16666666666663</v>
      </c>
      <c r="BA47" s="75">
        <v>1.8474747662164168</v>
      </c>
      <c r="BB47" s="75">
        <v>25.394260677614636</v>
      </c>
      <c r="BC47" s="75">
        <v>244.30291672851419</v>
      </c>
      <c r="BD47" s="75">
        <v>4.2506827964969567</v>
      </c>
      <c r="BE47" s="106">
        <v>3.34459346466437E-2</v>
      </c>
      <c r="BF47" s="75">
        <v>4.2141877654771065</v>
      </c>
      <c r="BG47" s="75">
        <v>33.832273938896869</v>
      </c>
      <c r="BH47" s="75">
        <v>0</v>
      </c>
      <c r="BI47" s="88">
        <v>100</v>
      </c>
      <c r="BJ47" s="106">
        <v>1.5036566195065271</v>
      </c>
      <c r="BK47" s="55">
        <v>5.4569952840781504</v>
      </c>
      <c r="BL47" s="83">
        <v>101</v>
      </c>
      <c r="BM47" s="83">
        <v>103.3</v>
      </c>
      <c r="BN47" s="75">
        <v>0.85335728722209747</v>
      </c>
      <c r="BO47" s="75">
        <v>37.735849056603776</v>
      </c>
      <c r="BP47" s="82">
        <v>40</v>
      </c>
      <c r="BQ47" s="75">
        <v>0.24120528425115037</v>
      </c>
      <c r="BR47" s="75">
        <v>9.9339468606204537</v>
      </c>
      <c r="BS47" s="75" t="s">
        <v>9</v>
      </c>
      <c r="BT47" s="75">
        <v>472.83842956805699</v>
      </c>
      <c r="BU47" s="75">
        <v>28.98934985898768</v>
      </c>
      <c r="BV47" s="106">
        <v>37.850675374795905</v>
      </c>
      <c r="BW47" s="106">
        <v>383.33085943298204</v>
      </c>
      <c r="BX47" s="75">
        <v>1.2987976844292712</v>
      </c>
      <c r="BY47" s="84">
        <v>5.8878209885705801E-2</v>
      </c>
      <c r="BZ47" s="75">
        <v>1.48434021077631</v>
      </c>
      <c r="CA47" s="84">
        <v>0.25822881104349116</v>
      </c>
      <c r="CB47" s="75">
        <v>0.18554252634703874</v>
      </c>
      <c r="CC47" s="84">
        <v>7.3474840433427335E-2</v>
      </c>
      <c r="CD47" s="75">
        <v>0.92771263173519369</v>
      </c>
      <c r="CE47" s="75">
        <v>3.8574291227549353</v>
      </c>
      <c r="CF47" s="83">
        <v>41.6</v>
      </c>
      <c r="CG47" s="105">
        <v>3.0612244897959182</v>
      </c>
      <c r="CH47" s="105">
        <v>22.180569906154201</v>
      </c>
      <c r="CI47" s="105">
        <v>5.4660529344073652</v>
      </c>
      <c r="CJ47" s="75">
        <v>295.57295532135964</v>
      </c>
      <c r="CK47" s="56">
        <v>259.87271782692596</v>
      </c>
      <c r="CL47" s="75">
        <v>16.8</v>
      </c>
      <c r="CM47" s="75">
        <v>865.74651129216898</v>
      </c>
      <c r="CN47" s="88">
        <v>100</v>
      </c>
      <c r="CO47" s="88" t="s">
        <v>721</v>
      </c>
      <c r="CP47" s="83">
        <v>99.6</v>
      </c>
      <c r="CQ47" s="83">
        <v>89.9</v>
      </c>
      <c r="CR47" s="75">
        <v>91.4</v>
      </c>
      <c r="CS47" s="87">
        <v>36.6</v>
      </c>
      <c r="CT47" s="75">
        <v>5.0500824032722216</v>
      </c>
      <c r="CU47" s="75">
        <v>2.5197740112994351</v>
      </c>
      <c r="CV47" s="87">
        <v>6.5751833793026888</v>
      </c>
      <c r="CW47" s="75">
        <v>66.126828426366728</v>
      </c>
      <c r="CX47" s="86">
        <v>46.272450645687989</v>
      </c>
      <c r="CY47" s="75">
        <v>1.46</v>
      </c>
      <c r="CZ47" s="75">
        <v>36</v>
      </c>
      <c r="DA47" s="75">
        <v>58.408520961674746</v>
      </c>
      <c r="DB47" s="75">
        <v>4.5015614487444244</v>
      </c>
      <c r="DC47" s="75">
        <v>1.9189457473652962</v>
      </c>
      <c r="DD47" s="75">
        <v>0.94953799910939585</v>
      </c>
      <c r="DE47" s="75">
        <v>2.4491613477809113</v>
      </c>
      <c r="DF47" s="75">
        <v>6.7203503042897434</v>
      </c>
      <c r="DG47" s="78">
        <v>792.78661493695438</v>
      </c>
      <c r="DH47" s="78">
        <v>2283.165876777251</v>
      </c>
      <c r="DI47" s="75" t="s">
        <v>9</v>
      </c>
      <c r="DJ47" s="75">
        <v>34.809223318984714</v>
      </c>
      <c r="DK47" s="75">
        <v>39.474185559154122</v>
      </c>
      <c r="DL47" s="75">
        <v>35.190369540873462</v>
      </c>
      <c r="DM47" s="85">
        <v>51</v>
      </c>
      <c r="DN47" s="85">
        <v>8</v>
      </c>
      <c r="DO47" s="75">
        <v>19.231482855870567</v>
      </c>
      <c r="DP47" s="75">
        <v>9.4589579931720351</v>
      </c>
      <c r="DQ47" s="75">
        <v>100</v>
      </c>
      <c r="DR47" s="75">
        <v>97.356293960708228</v>
      </c>
      <c r="DS47" s="75">
        <v>4176.9535431385139</v>
      </c>
      <c r="DT47" s="81">
        <v>17.47899788575598</v>
      </c>
      <c r="DU47" s="81">
        <v>8.8000000000000007</v>
      </c>
      <c r="DV47" s="75">
        <v>77.390096420983824</v>
      </c>
      <c r="DW47" s="84">
        <v>7.3589876799762505E-2</v>
      </c>
      <c r="DX47" s="75">
        <v>40.5</v>
      </c>
      <c r="DY47" s="83">
        <v>440.18665578150512</v>
      </c>
      <c r="DZ47" s="75">
        <v>1.2171390267020759</v>
      </c>
      <c r="EA47" s="75">
        <v>2283.3422461524074</v>
      </c>
      <c r="EB47" s="82">
        <v>3720</v>
      </c>
      <c r="EC47" s="81">
        <v>3.1536707392370009</v>
      </c>
      <c r="ED47" s="81">
        <v>68.022259848704863</v>
      </c>
      <c r="EE47" s="75">
        <v>98.198361090729364</v>
      </c>
      <c r="EF47" s="75">
        <v>18.454996938016887</v>
      </c>
      <c r="EG47" s="75">
        <v>66.642321859519882</v>
      </c>
      <c r="EH47" s="75">
        <v>81.89092026949713</v>
      </c>
      <c r="EI47" s="75">
        <v>74.3</v>
      </c>
      <c r="EJ47" s="75">
        <v>58.3</v>
      </c>
      <c r="EK47" s="75">
        <v>42.8</v>
      </c>
      <c r="EL47" s="75">
        <v>64.599999999999994</v>
      </c>
      <c r="EM47" s="75">
        <v>19.2</v>
      </c>
      <c r="EN47" s="80">
        <v>90.8</v>
      </c>
      <c r="EO47" s="79">
        <v>-1.2783880065310969</v>
      </c>
      <c r="EP47" s="55">
        <v>1.0053186325756445</v>
      </c>
      <c r="EQ47" s="78">
        <v>0.87</v>
      </c>
      <c r="ER47" s="75">
        <v>86.1</v>
      </c>
      <c r="ES47" s="75">
        <v>4.7</v>
      </c>
      <c r="ET47" s="75">
        <v>4.5999999999999996</v>
      </c>
      <c r="EU47" s="75">
        <v>364.86410679827816</v>
      </c>
      <c r="EV47" s="77">
        <v>56.200390614422304</v>
      </c>
      <c r="EW47" s="75">
        <v>51.205803485464031</v>
      </c>
      <c r="EX47" s="75" t="s">
        <v>9</v>
      </c>
      <c r="EY47" s="75" t="s">
        <v>9</v>
      </c>
      <c r="EZ47" s="75">
        <v>0.7</v>
      </c>
      <c r="FA47" s="75">
        <v>7.1693632180495772</v>
      </c>
      <c r="FB47" s="75">
        <v>26.1</v>
      </c>
      <c r="FC47" s="75">
        <v>14.659259259259258</v>
      </c>
      <c r="FD47" s="75">
        <v>69.914500973503763</v>
      </c>
      <c r="FE47" s="75">
        <v>76.526086605918877</v>
      </c>
      <c r="FF47" s="75">
        <v>68.275910462423695</v>
      </c>
      <c r="FG47" s="75">
        <v>69.205397301349322</v>
      </c>
      <c r="FH47" s="75">
        <v>73.987523992322451</v>
      </c>
      <c r="FI47" s="75">
        <v>75.291774987554618</v>
      </c>
      <c r="FJ47" s="75">
        <v>73.333333333333329</v>
      </c>
      <c r="FK47" s="75">
        <v>63.980915261071168</v>
      </c>
      <c r="FL47" s="75">
        <v>46.066209364747984</v>
      </c>
      <c r="FM47" s="75">
        <v>28.098693759071118</v>
      </c>
      <c r="FN47" s="75">
        <v>15.33371040723982</v>
      </c>
      <c r="FO47" s="75">
        <v>8.1140031990693604</v>
      </c>
      <c r="FP47" s="75">
        <v>4.5318812576848764</v>
      </c>
      <c r="FQ47" s="75">
        <v>1.6172057352450819</v>
      </c>
      <c r="FR47" s="75">
        <v>1.53</v>
      </c>
      <c r="FS47" s="75">
        <v>19.489386967492948</v>
      </c>
      <c r="FT47" s="75">
        <v>0.61513225343448841</v>
      </c>
    </row>
    <row r="48" spans="1:176" s="76" customFormat="1" x14ac:dyDescent="0.15">
      <c r="A48" s="136">
        <v>282022</v>
      </c>
      <c r="B48" s="154" t="s">
        <v>417</v>
      </c>
      <c r="C48" s="75">
        <v>115.88688056732681</v>
      </c>
      <c r="D48" s="55">
        <v>889.47504972757929</v>
      </c>
      <c r="E48" s="75">
        <v>259.44824007610481</v>
      </c>
      <c r="F48" s="107">
        <v>372854</v>
      </c>
      <c r="G48" s="75">
        <v>320.11089784602257</v>
      </c>
      <c r="H48" s="111">
        <v>78.268287481339314</v>
      </c>
      <c r="I48" s="111">
        <v>139.04883770526766</v>
      </c>
      <c r="J48" s="83">
        <v>38.5</v>
      </c>
      <c r="K48" s="110">
        <v>3.71</v>
      </c>
      <c r="L48" s="75">
        <v>149.80503087051108</v>
      </c>
      <c r="M48" s="75">
        <v>37.393416397192595</v>
      </c>
      <c r="N48" s="106">
        <v>78.41521483622688</v>
      </c>
      <c r="O48" s="106">
        <v>19.271853631491407</v>
      </c>
      <c r="P48" s="105">
        <v>9.0644722187848039</v>
      </c>
      <c r="Q48" s="105">
        <v>0.75757575757575757</v>
      </c>
      <c r="R48" s="105">
        <v>1.4755480607082629</v>
      </c>
      <c r="S48" s="107" t="s">
        <v>9</v>
      </c>
      <c r="T48" s="83">
        <v>95.535714285714292</v>
      </c>
      <c r="U48" s="82">
        <v>176</v>
      </c>
      <c r="V48" s="82">
        <v>87</v>
      </c>
      <c r="W48" s="75">
        <v>10.106382978723403</v>
      </c>
      <c r="X48" s="79">
        <v>61.866254770125387</v>
      </c>
      <c r="Y48" s="75">
        <v>98.214285714285708</v>
      </c>
      <c r="Z48" s="75">
        <v>84.821428571428569</v>
      </c>
      <c r="AA48" s="75">
        <v>3.17653104124819</v>
      </c>
      <c r="AB48" s="106">
        <v>33.466044818564441</v>
      </c>
      <c r="AC48" s="106">
        <v>8.6224547833011034</v>
      </c>
      <c r="AD48" s="106">
        <v>1.7972926857012854</v>
      </c>
      <c r="AE48" s="106">
        <v>87.820177731312072</v>
      </c>
      <c r="AF48" s="83">
        <v>94.6</v>
      </c>
      <c r="AG48" s="83">
        <v>94.4</v>
      </c>
      <c r="AH48" s="109">
        <v>2262</v>
      </c>
      <c r="AI48" s="83">
        <v>20.8</v>
      </c>
      <c r="AJ48" s="84">
        <v>3.9890565817359287E-2</v>
      </c>
      <c r="AK48" s="84">
        <v>9.57373579616623E-2</v>
      </c>
      <c r="AL48" s="75">
        <v>0.46268269480238694</v>
      </c>
      <c r="AM48" s="108">
        <v>100010.22900923593</v>
      </c>
      <c r="AN48" s="107">
        <v>120283.60809906291</v>
      </c>
      <c r="AO48" s="107">
        <v>265129.63006436953</v>
      </c>
      <c r="AP48" s="75">
        <v>11.792940129372687</v>
      </c>
      <c r="AQ48" s="75">
        <v>2.4793782482239073</v>
      </c>
      <c r="AR48" s="75">
        <v>40.4</v>
      </c>
      <c r="AS48" s="75">
        <v>15.045835855746777</v>
      </c>
      <c r="AT48" s="75">
        <v>441.06200812937823</v>
      </c>
      <c r="AU48" s="75">
        <v>2.5944824007610481</v>
      </c>
      <c r="AV48" s="75">
        <v>2.183689353973882</v>
      </c>
      <c r="AW48" s="82">
        <v>22982.1</v>
      </c>
      <c r="AX48" s="82">
        <v>4419.6346153846152</v>
      </c>
      <c r="AY48" s="75">
        <v>3.9160912188181238</v>
      </c>
      <c r="AZ48" s="106">
        <v>395.5</v>
      </c>
      <c r="BA48" s="75">
        <v>0.61985860070915855</v>
      </c>
      <c r="BB48" s="75">
        <v>35.719110571308448</v>
      </c>
      <c r="BC48" s="75">
        <v>164.76346968779728</v>
      </c>
      <c r="BD48" s="75">
        <v>3.2937213525901581</v>
      </c>
      <c r="BE48" s="106">
        <v>1.9152613631055262</v>
      </c>
      <c r="BF48" s="75">
        <v>8.1281823702527198</v>
      </c>
      <c r="BG48" s="75">
        <v>39.245824367250741</v>
      </c>
      <c r="BH48" s="75">
        <v>12.068965517241379</v>
      </c>
      <c r="BI48" s="88">
        <v>96.485623003194888</v>
      </c>
      <c r="BJ48" s="106">
        <v>1.0246951531919255</v>
      </c>
      <c r="BK48" s="55">
        <v>1.6043123917089135</v>
      </c>
      <c r="BL48" s="83">
        <v>117.6</v>
      </c>
      <c r="BM48" s="83">
        <v>112.5</v>
      </c>
      <c r="BN48" s="75">
        <v>1.3155361612013092</v>
      </c>
      <c r="BO48" s="75">
        <v>70.689655172413794</v>
      </c>
      <c r="BP48" s="82">
        <v>26</v>
      </c>
      <c r="BQ48" s="75">
        <v>1.8355962985384418</v>
      </c>
      <c r="BR48" s="75">
        <v>5.1327510161722731</v>
      </c>
      <c r="BS48" s="75" t="s">
        <v>9</v>
      </c>
      <c r="BT48" s="75">
        <v>1151.4896653117703</v>
      </c>
      <c r="BU48" s="75" t="s">
        <v>9</v>
      </c>
      <c r="BV48" s="106">
        <v>160.85790884718497</v>
      </c>
      <c r="BW48" s="106">
        <v>227.44962380005191</v>
      </c>
      <c r="BX48" s="75">
        <v>1.5134480671106114</v>
      </c>
      <c r="BY48" s="84">
        <v>4.3269480238692377E-2</v>
      </c>
      <c r="BZ48" s="75">
        <v>1.297241200380524</v>
      </c>
      <c r="CA48" s="84">
        <v>0.12086612470812073</v>
      </c>
      <c r="CB48" s="75">
        <v>0.21620686673008732</v>
      </c>
      <c r="CC48" s="84">
        <v>6.5326904782495893E-2</v>
      </c>
      <c r="CD48" s="75">
        <v>0.64862060019026202</v>
      </c>
      <c r="CE48" s="75">
        <v>7.3510334688229699</v>
      </c>
      <c r="CF48" s="83">
        <v>47</v>
      </c>
      <c r="CG48" s="105">
        <v>21.052631578947366</v>
      </c>
      <c r="CH48" s="105">
        <v>1.8884262099634064</v>
      </c>
      <c r="CI48" s="105">
        <v>15.553925165077038</v>
      </c>
      <c r="CJ48" s="75">
        <v>304.23765458790967</v>
      </c>
      <c r="CK48" s="56">
        <v>263.69021880134915</v>
      </c>
      <c r="CL48" s="75">
        <v>13.2</v>
      </c>
      <c r="CM48" s="75">
        <v>794.61058477737799</v>
      </c>
      <c r="CN48" s="88">
        <v>100</v>
      </c>
      <c r="CO48" s="88" t="s">
        <v>721</v>
      </c>
      <c r="CP48" s="83">
        <v>100</v>
      </c>
      <c r="CQ48" s="83">
        <v>91.29</v>
      </c>
      <c r="CR48" s="75">
        <v>99.9</v>
      </c>
      <c r="CS48" s="87">
        <v>99.3</v>
      </c>
      <c r="CT48" s="75">
        <v>7.4566728018762438</v>
      </c>
      <c r="CU48" s="75">
        <v>8.4099616858237543</v>
      </c>
      <c r="CV48" s="87">
        <v>1.8710213601019925</v>
      </c>
      <c r="CW48" s="75">
        <v>51.184311144237192</v>
      </c>
      <c r="CX48" s="86">
        <v>39.239384242843556</v>
      </c>
      <c r="CY48" s="75">
        <v>1.36</v>
      </c>
      <c r="CZ48" s="75">
        <v>29.2</v>
      </c>
      <c r="DA48" s="75">
        <v>58.068414811360192</v>
      </c>
      <c r="DB48" s="75">
        <v>5.6430799668947147</v>
      </c>
      <c r="DC48" s="75">
        <v>1.2289782063478336</v>
      </c>
      <c r="DD48" s="75">
        <v>0.74823791403614981</v>
      </c>
      <c r="DE48" s="75">
        <v>1.4680446250972932</v>
      </c>
      <c r="DF48" s="75">
        <v>5.0484303381475399</v>
      </c>
      <c r="DG48" s="78">
        <v>859.82637075718014</v>
      </c>
      <c r="DH48" s="78">
        <v>1678.7266922094509</v>
      </c>
      <c r="DI48" s="75" t="s">
        <v>9</v>
      </c>
      <c r="DJ48" s="75" t="s">
        <v>9</v>
      </c>
      <c r="DK48" s="75">
        <v>0</v>
      </c>
      <c r="DL48" s="75">
        <v>43.197278911564624</v>
      </c>
      <c r="DM48" s="85">
        <v>0</v>
      </c>
      <c r="DN48" s="85">
        <v>0</v>
      </c>
      <c r="DO48" s="75">
        <v>5.1954985730346799</v>
      </c>
      <c r="DP48" s="75">
        <v>3.5976822623886533</v>
      </c>
      <c r="DQ48" s="75">
        <v>100</v>
      </c>
      <c r="DR48" s="75">
        <v>100</v>
      </c>
      <c r="DS48" s="75">
        <v>8922.7720820189279</v>
      </c>
      <c r="DT48" s="81">
        <v>100</v>
      </c>
      <c r="DU48" s="81">
        <v>4.5</v>
      </c>
      <c r="DV48" s="75">
        <v>97.360482654600304</v>
      </c>
      <c r="DW48" s="84" t="s">
        <v>11</v>
      </c>
      <c r="DX48" s="75" t="s">
        <v>9</v>
      </c>
      <c r="DY48" s="83">
        <v>431.92078180403007</v>
      </c>
      <c r="DZ48" s="75">
        <v>0.53968088207779097</v>
      </c>
      <c r="EA48" s="75">
        <v>4918.3211921824332</v>
      </c>
      <c r="EB48" s="82">
        <v>6880</v>
      </c>
      <c r="EC48" s="81">
        <v>11.184282334384859</v>
      </c>
      <c r="ED48" s="81">
        <v>80.820078459130585</v>
      </c>
      <c r="EE48" s="75">
        <v>97.391909455150241</v>
      </c>
      <c r="EF48" s="75">
        <v>34.080460663423246</v>
      </c>
      <c r="EG48" s="75">
        <v>88.870967741935488</v>
      </c>
      <c r="EH48" s="75">
        <v>794.53139617354373</v>
      </c>
      <c r="EI48" s="75">
        <v>73.5</v>
      </c>
      <c r="EJ48" s="75">
        <v>53.1</v>
      </c>
      <c r="EK48" s="75">
        <v>40.9</v>
      </c>
      <c r="EL48" s="75">
        <v>57.2</v>
      </c>
      <c r="EM48" s="75">
        <v>20.2</v>
      </c>
      <c r="EN48" s="80">
        <v>53</v>
      </c>
      <c r="EO48" s="79">
        <v>0.4345758021274756</v>
      </c>
      <c r="EP48" s="55">
        <v>0.9626085208026286</v>
      </c>
      <c r="EQ48" s="78">
        <v>0.82</v>
      </c>
      <c r="ER48" s="75">
        <v>97.3</v>
      </c>
      <c r="ES48" s="75">
        <v>13.9</v>
      </c>
      <c r="ET48" s="75">
        <v>0.3</v>
      </c>
      <c r="EU48" s="75">
        <v>556.80764723687628</v>
      </c>
      <c r="EV48" s="77">
        <v>49.286124413710532</v>
      </c>
      <c r="EW48" s="75">
        <v>62.997674664172685</v>
      </c>
      <c r="EX48" s="75" t="s">
        <v>9</v>
      </c>
      <c r="EY48" s="75" t="s">
        <v>9</v>
      </c>
      <c r="EZ48" s="75">
        <v>112.3</v>
      </c>
      <c r="FA48" s="75">
        <v>6.8883507740205827</v>
      </c>
      <c r="FB48" s="75">
        <v>38.1</v>
      </c>
      <c r="FC48" s="75">
        <v>16.768507638072855</v>
      </c>
      <c r="FD48" s="75">
        <v>69.702315325248065</v>
      </c>
      <c r="FE48" s="75">
        <v>79.638589908166296</v>
      </c>
      <c r="FF48" s="75">
        <v>70.380670954284724</v>
      </c>
      <c r="FG48" s="75">
        <v>69.146757679180894</v>
      </c>
      <c r="FH48" s="75">
        <v>72.57086273053595</v>
      </c>
      <c r="FI48" s="75">
        <v>75.937672366243788</v>
      </c>
      <c r="FJ48" s="75">
        <v>74.036683107274968</v>
      </c>
      <c r="FK48" s="75">
        <v>67.460035523978689</v>
      </c>
      <c r="FL48" s="75">
        <v>48.768840471571409</v>
      </c>
      <c r="FM48" s="75">
        <v>30.786877724248679</v>
      </c>
      <c r="FN48" s="75">
        <v>16.47675180091683</v>
      </c>
      <c r="FO48" s="75">
        <v>8.4164588528678301</v>
      </c>
      <c r="FP48" s="75">
        <v>4.1729512317747606</v>
      </c>
      <c r="FQ48" s="75">
        <v>2.0059057122492616</v>
      </c>
      <c r="FR48" s="75">
        <v>1.43</v>
      </c>
      <c r="FS48" s="75">
        <v>23.968693245697484</v>
      </c>
      <c r="FT48" s="75">
        <v>0.51234757659596275</v>
      </c>
    </row>
    <row r="49" spans="1:176" s="76" customFormat="1" x14ac:dyDescent="0.15">
      <c r="A49" s="136">
        <v>282031</v>
      </c>
      <c r="B49" s="154" t="s">
        <v>586</v>
      </c>
      <c r="C49" s="75">
        <v>86.99201680953432</v>
      </c>
      <c r="D49" s="55">
        <v>1007.0998869103781</v>
      </c>
      <c r="E49" s="75">
        <v>242.90847770662276</v>
      </c>
      <c r="F49" s="107">
        <v>377934</v>
      </c>
      <c r="G49" s="75">
        <v>303.76940133037692</v>
      </c>
      <c r="H49" s="111">
        <v>112.71249076127125</v>
      </c>
      <c r="I49" s="111">
        <v>133.77679231337768</v>
      </c>
      <c r="J49" s="83">
        <v>26.8</v>
      </c>
      <c r="K49" s="110">
        <v>0.72</v>
      </c>
      <c r="L49" s="75">
        <v>121.49606193831596</v>
      </c>
      <c r="M49" s="75">
        <v>18.545924256720131</v>
      </c>
      <c r="N49" s="106">
        <v>81.775590709252612</v>
      </c>
      <c r="O49" s="106">
        <v>19.40619621342513</v>
      </c>
      <c r="P49" s="105">
        <v>6.6405070932689405</v>
      </c>
      <c r="Q49" s="105">
        <v>9.7046413502109701</v>
      </c>
      <c r="R49" s="105">
        <v>1.7780938833570414</v>
      </c>
      <c r="S49" s="107">
        <v>11000</v>
      </c>
      <c r="T49" s="83">
        <v>58.82352941176471</v>
      </c>
      <c r="U49" s="82">
        <v>242</v>
      </c>
      <c r="V49" s="82">
        <v>547</v>
      </c>
      <c r="W49" s="75">
        <v>11.452015697466999</v>
      </c>
      <c r="X49" s="79">
        <v>51.873815491838357</v>
      </c>
      <c r="Y49" s="75">
        <v>89.705882352941174</v>
      </c>
      <c r="Z49" s="75">
        <v>92.64705882352942</v>
      </c>
      <c r="AA49" s="75">
        <v>1.8563564204327232</v>
      </c>
      <c r="AB49" s="106">
        <v>32.09930043954683</v>
      </c>
      <c r="AC49" s="106">
        <v>10.3695907880889</v>
      </c>
      <c r="AD49" s="106">
        <v>2.4453661858478304</v>
      </c>
      <c r="AE49" s="106">
        <v>91.043125691116842</v>
      </c>
      <c r="AF49" s="83">
        <v>97.7</v>
      </c>
      <c r="AG49" s="83">
        <v>99.7</v>
      </c>
      <c r="AH49" s="109">
        <v>234</v>
      </c>
      <c r="AI49" s="83">
        <v>47.4</v>
      </c>
      <c r="AJ49" s="84">
        <v>5.2278856255729755E-2</v>
      </c>
      <c r="AK49" s="84">
        <v>2.6139428127864878E-2</v>
      </c>
      <c r="AL49" s="75">
        <v>0.33793052683703717</v>
      </c>
      <c r="AM49" s="108">
        <v>88830.769718756608</v>
      </c>
      <c r="AN49" s="107">
        <v>137442.91334730957</v>
      </c>
      <c r="AO49" s="107">
        <v>265110.0664907652</v>
      </c>
      <c r="AP49" s="75">
        <v>14.610537850424619</v>
      </c>
      <c r="AQ49" s="75">
        <v>5.5050419400707051</v>
      </c>
      <c r="AR49" s="75">
        <v>18.8</v>
      </c>
      <c r="AS49" s="75">
        <v>10.054269635101948</v>
      </c>
      <c r="AT49" s="75">
        <v>499.20034261471238</v>
      </c>
      <c r="AU49" s="75">
        <v>1.3383387201466819</v>
      </c>
      <c r="AV49" s="75">
        <v>2.3420927602566932</v>
      </c>
      <c r="AW49" s="82">
        <v>19123.285714285714</v>
      </c>
      <c r="AX49" s="82">
        <v>2788.8125</v>
      </c>
      <c r="AY49" s="75">
        <v>1.4940648274728641</v>
      </c>
      <c r="AZ49" s="106">
        <v>324.16666666666669</v>
      </c>
      <c r="BA49" s="75">
        <v>2.0155448042345037</v>
      </c>
      <c r="BB49" s="75">
        <v>39.564268339521185</v>
      </c>
      <c r="BC49" s="75">
        <v>185.7098883156338</v>
      </c>
      <c r="BD49" s="75">
        <v>5.6055012413091632</v>
      </c>
      <c r="BE49" s="106">
        <v>0.5761106132377416</v>
      </c>
      <c r="BF49" s="75">
        <v>3.7127128408654464</v>
      </c>
      <c r="BG49" s="75">
        <v>40.829722988053042</v>
      </c>
      <c r="BH49" s="75">
        <v>100</v>
      </c>
      <c r="BI49" s="88">
        <v>100</v>
      </c>
      <c r="BJ49" s="106">
        <v>0.91899698043849276</v>
      </c>
      <c r="BK49" s="55">
        <v>1.032746675846637</v>
      </c>
      <c r="BL49" s="83">
        <v>112.9</v>
      </c>
      <c r="BM49" s="83">
        <v>114.5</v>
      </c>
      <c r="BN49" s="75">
        <v>0.94668445285941738</v>
      </c>
      <c r="BO49" s="75">
        <v>50</v>
      </c>
      <c r="BP49" s="82">
        <v>21</v>
      </c>
      <c r="BQ49" s="75" t="s">
        <v>9</v>
      </c>
      <c r="BR49" s="75" t="s">
        <v>9</v>
      </c>
      <c r="BS49" s="75" t="s">
        <v>9</v>
      </c>
      <c r="BT49" s="75">
        <v>623.64911435435204</v>
      </c>
      <c r="BU49" s="75" t="s">
        <v>9</v>
      </c>
      <c r="BV49" s="106">
        <v>404.51287816433455</v>
      </c>
      <c r="BW49" s="106">
        <v>293.43076439216003</v>
      </c>
      <c r="BX49" s="75">
        <v>0.66916936007334094</v>
      </c>
      <c r="BY49" s="84">
        <v>9.1642743862044053E-3</v>
      </c>
      <c r="BZ49" s="75">
        <v>0.66916936007334094</v>
      </c>
      <c r="CA49" s="84">
        <v>1.8837117486064547</v>
      </c>
      <c r="CB49" s="75" t="s">
        <v>9</v>
      </c>
      <c r="CC49" s="84" t="s">
        <v>9</v>
      </c>
      <c r="CD49" s="75">
        <v>0.33458468003667047</v>
      </c>
      <c r="CE49" s="75">
        <v>7.0329699743708129</v>
      </c>
      <c r="CF49" s="83">
        <v>41.2</v>
      </c>
      <c r="CG49" s="105">
        <v>5.0632911392405067</v>
      </c>
      <c r="CH49" s="105">
        <v>7.5450273787379629</v>
      </c>
      <c r="CI49" s="105">
        <v>9.7560975609756095</v>
      </c>
      <c r="CJ49" s="75">
        <v>306.08475699114689</v>
      </c>
      <c r="CK49" s="56">
        <v>276.98592736835764</v>
      </c>
      <c r="CL49" s="75">
        <v>11.6</v>
      </c>
      <c r="CM49" s="75">
        <v>848.09424691267725</v>
      </c>
      <c r="CN49" s="88">
        <v>100</v>
      </c>
      <c r="CO49" s="88" t="s">
        <v>721</v>
      </c>
      <c r="CP49" s="83">
        <v>99.9</v>
      </c>
      <c r="CQ49" s="83">
        <v>98.8</v>
      </c>
      <c r="CR49" s="75">
        <v>99.5</v>
      </c>
      <c r="CS49" s="87">
        <v>49.2</v>
      </c>
      <c r="CT49" s="75">
        <v>7.5054346608099332</v>
      </c>
      <c r="CU49" s="75">
        <v>5.5365853658536581</v>
      </c>
      <c r="CV49" s="87">
        <v>2.1663939998356527</v>
      </c>
      <c r="CW49" s="75">
        <v>67.266905098561097</v>
      </c>
      <c r="CX49" s="86">
        <v>30.985887218196051</v>
      </c>
      <c r="CY49" s="75">
        <v>0.88</v>
      </c>
      <c r="CZ49" s="75">
        <v>30.8</v>
      </c>
      <c r="DA49" s="75">
        <v>57.430791853999999</v>
      </c>
      <c r="DB49" s="75">
        <v>4.8627083193771448</v>
      </c>
      <c r="DC49" s="75">
        <v>1.2644691144881859</v>
      </c>
      <c r="DD49" s="75">
        <v>0.57813221448216334</v>
      </c>
      <c r="DE49" s="75">
        <v>1.0807085165184458</v>
      </c>
      <c r="DF49" s="75">
        <v>4.5670808825005524</v>
      </c>
      <c r="DG49" s="78" t="s">
        <v>9</v>
      </c>
      <c r="DH49" s="78">
        <v>3600.5096153846152</v>
      </c>
      <c r="DI49" s="75" t="s">
        <v>9</v>
      </c>
      <c r="DJ49" s="75" t="s">
        <v>9</v>
      </c>
      <c r="DK49" s="75">
        <v>32.97520661157025</v>
      </c>
      <c r="DL49" s="75">
        <v>47.796934865900383</v>
      </c>
      <c r="DM49" s="85">
        <v>34</v>
      </c>
      <c r="DN49" s="85">
        <v>69</v>
      </c>
      <c r="DO49" s="75">
        <v>16.776775139019936</v>
      </c>
      <c r="DP49" s="75">
        <v>3.255508936756804</v>
      </c>
      <c r="DQ49" s="75">
        <v>100</v>
      </c>
      <c r="DR49" s="75">
        <v>99.129172714078379</v>
      </c>
      <c r="DS49" s="75">
        <v>7553.8461538461543</v>
      </c>
      <c r="DT49" s="81">
        <v>74.969647915823543</v>
      </c>
      <c r="DU49" s="81">
        <v>6.98</v>
      </c>
      <c r="DV49" s="75">
        <v>92.857142857142861</v>
      </c>
      <c r="DW49" s="84">
        <v>0.32133879338864341</v>
      </c>
      <c r="DX49" s="75">
        <v>35.416666666666671</v>
      </c>
      <c r="DY49" s="83">
        <v>0.4684185520513387</v>
      </c>
      <c r="DZ49" s="75">
        <v>0.85981189723822116</v>
      </c>
      <c r="EA49" s="75">
        <v>6126.4746590605027</v>
      </c>
      <c r="EB49" s="82">
        <v>0</v>
      </c>
      <c r="EC49" s="81">
        <v>8.8183306353702946</v>
      </c>
      <c r="ED49" s="81">
        <v>79.181362175719102</v>
      </c>
      <c r="EE49" s="75">
        <v>100</v>
      </c>
      <c r="EF49" s="75">
        <v>31.184849909867545</v>
      </c>
      <c r="EG49" s="75">
        <v>62.738619676945675</v>
      </c>
      <c r="EH49" s="75">
        <v>118.39716725308712</v>
      </c>
      <c r="EI49" s="75">
        <v>67.8</v>
      </c>
      <c r="EJ49" s="75">
        <v>65</v>
      </c>
      <c r="EK49" s="75">
        <v>39.700000000000003</v>
      </c>
      <c r="EL49" s="75">
        <v>71.3</v>
      </c>
      <c r="EM49" s="75">
        <v>21.7</v>
      </c>
      <c r="EN49" s="80">
        <v>74</v>
      </c>
      <c r="EO49" s="79">
        <v>0.97364141890671108</v>
      </c>
      <c r="EP49" s="55">
        <v>0.89567463847393913</v>
      </c>
      <c r="EQ49" s="78">
        <v>0.78</v>
      </c>
      <c r="ER49" s="75">
        <v>93.9</v>
      </c>
      <c r="ES49" s="75">
        <v>3.4</v>
      </c>
      <c r="ET49" s="75">
        <v>2.2000000000000002</v>
      </c>
      <c r="EU49" s="75">
        <v>392.43924276795212</v>
      </c>
      <c r="EV49" s="77">
        <v>47.167808175292706</v>
      </c>
      <c r="EW49" s="75">
        <v>54.4974864703062</v>
      </c>
      <c r="EX49" s="75" t="s">
        <v>9</v>
      </c>
      <c r="EY49" s="75" t="s">
        <v>9</v>
      </c>
      <c r="EZ49" s="75">
        <v>49.3</v>
      </c>
      <c r="FA49" s="75">
        <v>6.6749643667315759</v>
      </c>
      <c r="FB49" s="75">
        <v>30.7</v>
      </c>
      <c r="FC49" s="75">
        <v>14.089506172839506</v>
      </c>
      <c r="FD49" s="75">
        <v>69.413860103626945</v>
      </c>
      <c r="FE49" s="75">
        <v>78.396637141570338</v>
      </c>
      <c r="FF49" s="75">
        <v>66.024929038627661</v>
      </c>
      <c r="FG49" s="75">
        <v>64.813797649126656</v>
      </c>
      <c r="FH49" s="75">
        <v>70.733688295280203</v>
      </c>
      <c r="FI49" s="75">
        <v>74.827067669172934</v>
      </c>
      <c r="FJ49" s="75">
        <v>72.289554869986787</v>
      </c>
      <c r="FK49" s="75">
        <v>62.567118384045003</v>
      </c>
      <c r="FL49" s="75">
        <v>42.480911807015602</v>
      </c>
      <c r="FM49" s="75">
        <v>24.550471782090082</v>
      </c>
      <c r="FN49" s="75">
        <v>13.79901435611742</v>
      </c>
      <c r="FO49" s="75">
        <v>6.9793887704335464</v>
      </c>
      <c r="FP49" s="75">
        <v>4.1834124954329557</v>
      </c>
      <c r="FQ49" s="75">
        <v>2.1402089652847995</v>
      </c>
      <c r="FR49" s="75">
        <v>1.64</v>
      </c>
      <c r="FS49" s="75">
        <v>10.091073949905981</v>
      </c>
      <c r="FT49" s="75">
        <v>0.1312852829197847</v>
      </c>
    </row>
    <row r="50" spans="1:176" s="76" customFormat="1" x14ac:dyDescent="0.15">
      <c r="A50" s="136">
        <v>282049</v>
      </c>
      <c r="B50" s="154" t="s">
        <v>416</v>
      </c>
      <c r="C50" s="75">
        <v>110.09741765888356</v>
      </c>
      <c r="D50" s="55">
        <v>1059.9453636410494</v>
      </c>
      <c r="E50" s="75">
        <v>346.16772331323125</v>
      </c>
      <c r="F50" s="107">
        <v>366507</v>
      </c>
      <c r="G50" s="75">
        <v>313.62672322375397</v>
      </c>
      <c r="H50" s="111">
        <v>68.133616118769879</v>
      </c>
      <c r="I50" s="111">
        <v>143.42523860021208</v>
      </c>
      <c r="J50" s="83">
        <v>35.200000000000003</v>
      </c>
      <c r="K50" s="110">
        <v>1.83</v>
      </c>
      <c r="L50" s="75">
        <v>165.62720134700962</v>
      </c>
      <c r="M50" s="75">
        <v>20.010572043972385</v>
      </c>
      <c r="N50" s="106">
        <v>82.212725679557281</v>
      </c>
      <c r="O50" s="106">
        <v>16.950173114556677</v>
      </c>
      <c r="P50" s="105">
        <v>11.87785312236848</v>
      </c>
      <c r="Q50" s="105">
        <v>0.81632653061224492</v>
      </c>
      <c r="R50" s="105">
        <v>2.6864035087719298</v>
      </c>
      <c r="S50" s="107">
        <v>16778</v>
      </c>
      <c r="T50" s="83">
        <v>43.650793650793652</v>
      </c>
      <c r="U50" s="82">
        <v>131</v>
      </c>
      <c r="V50" s="82">
        <v>323</v>
      </c>
      <c r="W50" s="75">
        <v>11.960560160045727</v>
      </c>
      <c r="X50" s="79">
        <v>57.784069460173647</v>
      </c>
      <c r="Y50" s="75">
        <v>100</v>
      </c>
      <c r="Z50" s="75">
        <v>88.095238095238088</v>
      </c>
      <c r="AA50" s="75">
        <v>1.48868959006572</v>
      </c>
      <c r="AB50" s="106">
        <v>56.394946663268648</v>
      </c>
      <c r="AC50" s="106">
        <v>14.399097098336187</v>
      </c>
      <c r="AD50" s="106">
        <v>2.0752175337677943</v>
      </c>
      <c r="AE50" s="106">
        <v>99.861910241657085</v>
      </c>
      <c r="AF50" s="83">
        <v>97.1</v>
      </c>
      <c r="AG50" s="83">
        <v>93.4</v>
      </c>
      <c r="AH50" s="109">
        <v>1074</v>
      </c>
      <c r="AI50" s="83">
        <v>77.400000000000006</v>
      </c>
      <c r="AJ50" s="84">
        <v>8.9253220535113233E-3</v>
      </c>
      <c r="AK50" s="84">
        <v>0.13387983080266985</v>
      </c>
      <c r="AL50" s="75">
        <v>0.16081645276016698</v>
      </c>
      <c r="AM50" s="108">
        <v>98612.382518163431</v>
      </c>
      <c r="AN50" s="107">
        <v>119892.01874098991</v>
      </c>
      <c r="AO50" s="107">
        <v>264086.46661550266</v>
      </c>
      <c r="AP50" s="75">
        <v>14.996973904375379</v>
      </c>
      <c r="AQ50" s="75">
        <v>0.94342981238207135</v>
      </c>
      <c r="AR50" s="75">
        <v>16.73</v>
      </c>
      <c r="AS50" s="75">
        <v>9.7376423895675472</v>
      </c>
      <c r="AT50" s="75">
        <v>382.04216277511466</v>
      </c>
      <c r="AU50" s="75">
        <v>1.8555744549250037</v>
      </c>
      <c r="AV50" s="75">
        <v>1.7731044791505592</v>
      </c>
      <c r="AW50" s="82">
        <v>27413.125</v>
      </c>
      <c r="AX50" s="82">
        <v>3088.8028169014083</v>
      </c>
      <c r="AY50" s="75">
        <v>0.911971911265133</v>
      </c>
      <c r="AZ50" s="106">
        <v>772.5</v>
      </c>
      <c r="BA50" s="75">
        <v>2.0800721612288027</v>
      </c>
      <c r="BB50" s="75">
        <v>50.276133764206094</v>
      </c>
      <c r="BC50" s="75">
        <v>215.86701716406372</v>
      </c>
      <c r="BD50" s="75">
        <v>6.9207917117674347</v>
      </c>
      <c r="BE50" s="106">
        <v>1.3071420790820958</v>
      </c>
      <c r="BF50" s="75">
        <v>4.1755927526233618</v>
      </c>
      <c r="BG50" s="75">
        <v>26.524750802500424</v>
      </c>
      <c r="BH50" s="75">
        <v>100</v>
      </c>
      <c r="BI50" s="88">
        <v>100</v>
      </c>
      <c r="BJ50" s="106">
        <v>0.84473728670383508</v>
      </c>
      <c r="BK50" s="55">
        <v>0.68564463292617894</v>
      </c>
      <c r="BL50" s="83">
        <v>136.19999999999999</v>
      </c>
      <c r="BM50" s="83">
        <v>120</v>
      </c>
      <c r="BN50" s="75">
        <v>1.0665583178851672</v>
      </c>
      <c r="BO50" s="75">
        <v>68.852459016393439</v>
      </c>
      <c r="BP50" s="82">
        <v>42</v>
      </c>
      <c r="BQ50" s="75">
        <v>4.0698933044688417</v>
      </c>
      <c r="BR50" s="75">
        <v>68.260398948507813</v>
      </c>
      <c r="BS50" s="75">
        <v>11.092211741662801</v>
      </c>
      <c r="BT50" s="75">
        <v>480.25771867429512</v>
      </c>
      <c r="BU50" s="75">
        <v>0</v>
      </c>
      <c r="BV50" s="106">
        <v>63.501881346322357</v>
      </c>
      <c r="BW50" s="106">
        <v>103.2936446574919</v>
      </c>
      <c r="BX50" s="75">
        <v>1.8555744549250037</v>
      </c>
      <c r="BY50" s="84">
        <v>4.0585536827998557E-2</v>
      </c>
      <c r="BZ50" s="75">
        <v>1.2370496366166692</v>
      </c>
      <c r="CA50" s="84">
        <v>0.1936477501159734</v>
      </c>
      <c r="CB50" s="75">
        <v>0.20617493943611154</v>
      </c>
      <c r="CC50" s="84">
        <v>4.1966908922220506E-2</v>
      </c>
      <c r="CD50" s="75">
        <v>0.20617493943611154</v>
      </c>
      <c r="CE50" s="75">
        <v>2.5606927477965056</v>
      </c>
      <c r="CF50" s="83">
        <v>47</v>
      </c>
      <c r="CG50" s="105">
        <v>6.7164179104477615</v>
      </c>
      <c r="CH50" s="105">
        <v>9.6030642256218499</v>
      </c>
      <c r="CI50" s="105">
        <v>8.5285848172446102</v>
      </c>
      <c r="CJ50" s="75">
        <v>303.86268749033559</v>
      </c>
      <c r="CK50" s="56">
        <v>267.00067006855318</v>
      </c>
      <c r="CL50" s="75">
        <v>14.5</v>
      </c>
      <c r="CM50" s="75">
        <v>863.8391044664412</v>
      </c>
      <c r="CN50" s="88">
        <v>100</v>
      </c>
      <c r="CO50" s="88" t="s">
        <v>721</v>
      </c>
      <c r="CP50" s="83">
        <v>99.9</v>
      </c>
      <c r="CQ50" s="83">
        <v>94.2</v>
      </c>
      <c r="CR50" s="75">
        <v>99.9</v>
      </c>
      <c r="CS50" s="87">
        <v>93.4</v>
      </c>
      <c r="CT50" s="75">
        <v>11.147488657349355</v>
      </c>
      <c r="CU50" s="75">
        <v>13.152046783625732</v>
      </c>
      <c r="CV50" s="87">
        <v>3.374296071680992</v>
      </c>
      <c r="CW50" s="75">
        <v>56.951469913278743</v>
      </c>
      <c r="CX50" s="86">
        <v>29.276841399927839</v>
      </c>
      <c r="CY50" s="75">
        <v>1</v>
      </c>
      <c r="CZ50" s="75">
        <v>26.6</v>
      </c>
      <c r="DA50" s="75">
        <v>57.907059588134032</v>
      </c>
      <c r="DB50" s="75">
        <v>4.105227567293424</v>
      </c>
      <c r="DC50" s="75">
        <v>1.2844904901809184</v>
      </c>
      <c r="DD50" s="75">
        <v>0.83252409669604654</v>
      </c>
      <c r="DE50" s="75">
        <v>0.90304623473016854</v>
      </c>
      <c r="DF50" s="75">
        <v>4.1626720272150921</v>
      </c>
      <c r="DG50" s="78" t="s">
        <v>9</v>
      </c>
      <c r="DH50" s="78">
        <v>1616.6145833333333</v>
      </c>
      <c r="DI50" s="75" t="s">
        <v>9</v>
      </c>
      <c r="DJ50" s="75" t="s">
        <v>9</v>
      </c>
      <c r="DK50" s="75">
        <v>0</v>
      </c>
      <c r="DL50" s="75">
        <v>47.910863509749305</v>
      </c>
      <c r="DM50" s="85">
        <v>0</v>
      </c>
      <c r="DN50" s="85">
        <v>5</v>
      </c>
      <c r="DO50" s="75">
        <v>25.663081284469872</v>
      </c>
      <c r="DP50" s="75">
        <v>1.6061027782073087</v>
      </c>
      <c r="DQ50" s="75">
        <v>100</v>
      </c>
      <c r="DR50" s="75">
        <v>99.898648648648646</v>
      </c>
      <c r="DS50" s="75">
        <v>11355.270440251572</v>
      </c>
      <c r="DT50" s="81">
        <v>39.678578558594531</v>
      </c>
      <c r="DU50" s="81">
        <v>9.1999999999999993</v>
      </c>
      <c r="DV50" s="75">
        <v>90.170511534603818</v>
      </c>
      <c r="DW50" s="84">
        <v>0.10575927098800868</v>
      </c>
      <c r="DX50" s="75">
        <v>43.356643356643353</v>
      </c>
      <c r="DY50" s="83">
        <v>41.942167929488171</v>
      </c>
      <c r="DZ50" s="75">
        <v>0.66796926654659039</v>
      </c>
      <c r="EA50" s="75">
        <v>6268.6219394142227</v>
      </c>
      <c r="EB50" s="82">
        <v>1300</v>
      </c>
      <c r="EC50" s="81">
        <v>7.3521750848472749</v>
      </c>
      <c r="ED50" s="81">
        <v>85.078700955216945</v>
      </c>
      <c r="EE50" s="75">
        <v>98.381586290443323</v>
      </c>
      <c r="EF50" s="75">
        <v>22.407129941124797</v>
      </c>
      <c r="EG50" s="75">
        <v>83.523600439077939</v>
      </c>
      <c r="EH50" s="75">
        <v>176.66263879072525</v>
      </c>
      <c r="EI50" s="75">
        <v>70.900000000000006</v>
      </c>
      <c r="EJ50" s="75">
        <v>62.3</v>
      </c>
      <c r="EK50" s="75">
        <v>46.3</v>
      </c>
      <c r="EL50" s="75">
        <v>68.7</v>
      </c>
      <c r="EM50" s="75">
        <v>34.200000000000003</v>
      </c>
      <c r="EN50" s="80">
        <v>74</v>
      </c>
      <c r="EO50" s="79">
        <v>0.25565692490077829</v>
      </c>
      <c r="EP50" s="55">
        <v>0.90039561340576002</v>
      </c>
      <c r="EQ50" s="78">
        <v>0.91</v>
      </c>
      <c r="ER50" s="75">
        <v>95.9</v>
      </c>
      <c r="ES50" s="75">
        <v>3.9</v>
      </c>
      <c r="ET50" s="75">
        <v>2.5</v>
      </c>
      <c r="EU50" s="75">
        <v>298.03500438121745</v>
      </c>
      <c r="EV50" s="77">
        <v>62.106810788533991</v>
      </c>
      <c r="EW50" s="75">
        <v>58.982488966770752</v>
      </c>
      <c r="EX50" s="75" t="s">
        <v>9</v>
      </c>
      <c r="EY50" s="75" t="s">
        <v>9</v>
      </c>
      <c r="EZ50" s="75">
        <v>29.1</v>
      </c>
      <c r="FA50" s="75">
        <v>7.7315602288541836</v>
      </c>
      <c r="FB50" s="75">
        <v>32.200000000000003</v>
      </c>
      <c r="FC50" s="75">
        <v>12.869272952414649</v>
      </c>
      <c r="FD50" s="75">
        <v>61.672381957267206</v>
      </c>
      <c r="FE50" s="75">
        <v>80.640736749289701</v>
      </c>
      <c r="FF50" s="75">
        <v>67.869442705072018</v>
      </c>
      <c r="FG50" s="75">
        <v>63.361195542046609</v>
      </c>
      <c r="FH50" s="75">
        <v>66.487030974565599</v>
      </c>
      <c r="FI50" s="75">
        <v>70.48895368397443</v>
      </c>
      <c r="FJ50" s="75">
        <v>70.911886615857739</v>
      </c>
      <c r="FK50" s="75">
        <v>63.454004074596462</v>
      </c>
      <c r="FL50" s="75">
        <v>45.97927612375949</v>
      </c>
      <c r="FM50" s="75">
        <v>27.579211170117553</v>
      </c>
      <c r="FN50" s="75">
        <v>15.351860152398029</v>
      </c>
      <c r="FO50" s="75">
        <v>8.4586292777419061</v>
      </c>
      <c r="FP50" s="75">
        <v>4.8900595510765008</v>
      </c>
      <c r="FQ50" s="75">
        <v>2.3590394583730032</v>
      </c>
      <c r="FR50" s="75">
        <v>1.47</v>
      </c>
      <c r="FS50" s="75">
        <v>13.096232152981806</v>
      </c>
      <c r="FT50" s="75">
        <v>0.76026355803345169</v>
      </c>
    </row>
    <row r="51" spans="1:176" s="76" customFormat="1" x14ac:dyDescent="0.15">
      <c r="A51" s="136">
        <v>292010</v>
      </c>
      <c r="B51" s="154" t="s">
        <v>415</v>
      </c>
      <c r="C51" s="75">
        <v>115.38482925825626</v>
      </c>
      <c r="D51" s="55">
        <v>1218.3525826739253</v>
      </c>
      <c r="E51" s="75">
        <v>248.28590970511533</v>
      </c>
      <c r="F51" s="107">
        <v>351922</v>
      </c>
      <c r="G51" s="75">
        <v>307.60749724366042</v>
      </c>
      <c r="H51" s="111">
        <v>76.901874310915105</v>
      </c>
      <c r="I51" s="111">
        <v>172.27122381477398</v>
      </c>
      <c r="J51" s="83">
        <v>29.4</v>
      </c>
      <c r="K51" s="110">
        <v>0.18</v>
      </c>
      <c r="L51" s="75">
        <v>143.30188654621401</v>
      </c>
      <c r="M51" s="75">
        <v>14.979884398416353</v>
      </c>
      <c r="N51" s="106">
        <v>81.730026092613286</v>
      </c>
      <c r="O51" s="106">
        <v>19.152130027434133</v>
      </c>
      <c r="P51" s="105">
        <v>9.8054158410811372</v>
      </c>
      <c r="Q51" s="105">
        <v>1.5105740181268883</v>
      </c>
      <c r="R51" s="105">
        <v>1.883460859329017</v>
      </c>
      <c r="S51" s="107">
        <v>16814</v>
      </c>
      <c r="T51" s="83">
        <v>78.94736842105263</v>
      </c>
      <c r="U51" s="82">
        <v>156</v>
      </c>
      <c r="V51" s="82">
        <v>163</v>
      </c>
      <c r="W51" s="75">
        <v>16.182380216383308</v>
      </c>
      <c r="X51" s="79">
        <v>61.998210176425459</v>
      </c>
      <c r="Y51" s="75">
        <v>87.719298245614027</v>
      </c>
      <c r="Z51" s="75">
        <v>94.73684210526315</v>
      </c>
      <c r="AA51" s="75">
        <v>3.0232411664672165</v>
      </c>
      <c r="AB51" s="106">
        <v>48.398297152863741</v>
      </c>
      <c r="AC51" s="106">
        <v>8.9369282328432114</v>
      </c>
      <c r="AD51" s="106">
        <v>4.4986564415325621</v>
      </c>
      <c r="AE51" s="106">
        <v>69.3032786885246</v>
      </c>
      <c r="AF51" s="83">
        <v>95.3</v>
      </c>
      <c r="AG51" s="83">
        <v>92.3</v>
      </c>
      <c r="AH51" s="109">
        <v>846</v>
      </c>
      <c r="AI51" s="83">
        <v>37.200000000000003</v>
      </c>
      <c r="AJ51" s="84">
        <v>3.7827990905091799E-2</v>
      </c>
      <c r="AK51" s="84">
        <v>0.12294097044154836</v>
      </c>
      <c r="AL51" s="75">
        <v>0.43929645838083109</v>
      </c>
      <c r="AM51" s="108">
        <v>91289.032669322711</v>
      </c>
      <c r="AN51" s="107">
        <v>131530.96727581811</v>
      </c>
      <c r="AO51" s="107">
        <v>257677.57644001732</v>
      </c>
      <c r="AP51" s="75">
        <v>15.620567711189697</v>
      </c>
      <c r="AQ51" s="75">
        <v>3.09196467406721</v>
      </c>
      <c r="AR51" s="75">
        <v>21.2</v>
      </c>
      <c r="AS51" s="75">
        <v>7.2539522779467625</v>
      </c>
      <c r="AT51" s="75">
        <v>318.07287872637392</v>
      </c>
      <c r="AU51" s="75">
        <v>3.0583930646766726</v>
      </c>
      <c r="AV51" s="75">
        <v>2.0296608520127006</v>
      </c>
      <c r="AW51" s="82">
        <v>14567.454545454546</v>
      </c>
      <c r="AX51" s="82">
        <v>2028.379746835443</v>
      </c>
      <c r="AY51" s="75">
        <v>1.2481122302517442</v>
      </c>
      <c r="AZ51" s="106">
        <v>420.6</v>
      </c>
      <c r="BA51" s="75">
        <v>1.645126311633571</v>
      </c>
      <c r="BB51" s="75">
        <v>32.835422309000442</v>
      </c>
      <c r="BC51" s="75">
        <v>178.43860692976261</v>
      </c>
      <c r="BD51" s="75">
        <v>3.1570123392258371</v>
      </c>
      <c r="BE51" s="106">
        <v>2.8972727845310828</v>
      </c>
      <c r="BF51" s="75">
        <v>5.4166404232537628</v>
      </c>
      <c r="BG51" s="75">
        <v>38.446500716799164</v>
      </c>
      <c r="BH51" s="75">
        <v>32.8125</v>
      </c>
      <c r="BI51" s="88">
        <v>99.208443271767806</v>
      </c>
      <c r="BJ51" s="106">
        <v>0.39098136322168642</v>
      </c>
      <c r="BK51" s="55">
        <v>1.6985138004246285</v>
      </c>
      <c r="BL51" s="83">
        <v>104.4</v>
      </c>
      <c r="BM51" s="83">
        <v>93.5</v>
      </c>
      <c r="BN51" s="75">
        <v>0.93418259023354566</v>
      </c>
      <c r="BO51" s="75">
        <v>36.363636363636367</v>
      </c>
      <c r="BP51" s="82">
        <v>5</v>
      </c>
      <c r="BQ51" s="75">
        <v>1.4068608097512694</v>
      </c>
      <c r="BR51" s="75">
        <v>40.887934917395583</v>
      </c>
      <c r="BS51" s="75">
        <v>14.663604566458881</v>
      </c>
      <c r="BT51" s="75">
        <v>1690.7130504412426</v>
      </c>
      <c r="BU51" s="75">
        <v>30.623411720874365</v>
      </c>
      <c r="BV51" s="106">
        <v>80.630362614203179</v>
      </c>
      <c r="BW51" s="106">
        <v>458.20288823519599</v>
      </c>
      <c r="BX51" s="75">
        <v>3.0583930646766726</v>
      </c>
      <c r="BY51" s="84">
        <v>5.460621799113622E-2</v>
      </c>
      <c r="BZ51" s="75">
        <v>0.55607146630484949</v>
      </c>
      <c r="CA51" s="84">
        <v>0.17182608308819849</v>
      </c>
      <c r="CB51" s="75">
        <v>0.27803573315242475</v>
      </c>
      <c r="CC51" s="84">
        <v>0.21434052704453577</v>
      </c>
      <c r="CD51" s="75">
        <v>1.112142932609699</v>
      </c>
      <c r="CE51" s="75">
        <v>4.6737806742922601</v>
      </c>
      <c r="CF51" s="83">
        <v>37.700000000000003</v>
      </c>
      <c r="CG51" s="105">
        <v>16.176470588235293</v>
      </c>
      <c r="CH51" s="105">
        <v>40.026959224173439</v>
      </c>
      <c r="CI51" s="105">
        <v>7.0564516129032269</v>
      </c>
      <c r="CJ51" s="75">
        <v>252.05051353199914</v>
      </c>
      <c r="CK51" s="56">
        <v>215.33311461188993</v>
      </c>
      <c r="CL51" s="75">
        <v>15.8</v>
      </c>
      <c r="CM51" s="75">
        <v>601.928318731633</v>
      </c>
      <c r="CN51" s="88">
        <v>100</v>
      </c>
      <c r="CO51" s="88" t="s">
        <v>721</v>
      </c>
      <c r="CP51" s="83">
        <v>99.8</v>
      </c>
      <c r="CQ51" s="83">
        <v>91.2</v>
      </c>
      <c r="CR51" s="75">
        <v>91.2</v>
      </c>
      <c r="CS51" s="87">
        <v>41.7</v>
      </c>
      <c r="CT51" s="75">
        <v>9.6011033312115419</v>
      </c>
      <c r="CU51" s="75">
        <v>9.4</v>
      </c>
      <c r="CV51" s="87">
        <v>0.873678561176221</v>
      </c>
      <c r="CW51" s="75">
        <v>66.557036876296905</v>
      </c>
      <c r="CX51" s="86">
        <v>34.295707684351591</v>
      </c>
      <c r="CY51" s="75">
        <v>1.34</v>
      </c>
      <c r="CZ51" s="75">
        <v>32.200000000000003</v>
      </c>
      <c r="DA51" s="75">
        <v>54.219167748675723</v>
      </c>
      <c r="DB51" s="75">
        <v>4.5247754541704888</v>
      </c>
      <c r="DC51" s="75">
        <v>0.61793719728859553</v>
      </c>
      <c r="DD51" s="75">
        <v>0.8825771688177364</v>
      </c>
      <c r="DE51" s="75">
        <v>1.0176107833378745</v>
      </c>
      <c r="DF51" s="75">
        <v>4.854503900841336</v>
      </c>
      <c r="DG51" s="78">
        <v>814.7293577981651</v>
      </c>
      <c r="DH51" s="78">
        <v>814.7293577981651</v>
      </c>
      <c r="DI51" s="75" t="s">
        <v>9</v>
      </c>
      <c r="DJ51" s="75" t="s">
        <v>9</v>
      </c>
      <c r="DK51" s="75">
        <v>22.827373904807015</v>
      </c>
      <c r="DL51" s="75">
        <v>55.907960199004982</v>
      </c>
      <c r="DM51" s="85">
        <v>118</v>
      </c>
      <c r="DN51" s="85">
        <v>66</v>
      </c>
      <c r="DO51" s="75">
        <v>43.215094003881376</v>
      </c>
      <c r="DP51" s="75">
        <v>11.296591837983017</v>
      </c>
      <c r="DQ51" s="75">
        <v>100</v>
      </c>
      <c r="DR51" s="75">
        <v>97.909443459948122</v>
      </c>
      <c r="DS51" s="75">
        <v>6742.6882661996497</v>
      </c>
      <c r="DT51" s="81">
        <v>16.494547555427168</v>
      </c>
      <c r="DU51" s="81">
        <v>20.723671406249132</v>
      </c>
      <c r="DV51" s="75">
        <v>48.268926878322084</v>
      </c>
      <c r="DW51" s="84">
        <v>0.25020196439482018</v>
      </c>
      <c r="DX51" s="75">
        <v>48.125</v>
      </c>
      <c r="DY51" s="83">
        <v>27.508855438100905</v>
      </c>
      <c r="DZ51" s="75">
        <v>0.96605134733715259</v>
      </c>
      <c r="EA51" s="75">
        <v>4831.4993004544776</v>
      </c>
      <c r="EB51" s="82">
        <v>580</v>
      </c>
      <c r="EC51" s="81">
        <v>3.5886159456922075</v>
      </c>
      <c r="ED51" s="81">
        <v>64.020685535442141</v>
      </c>
      <c r="EE51" s="75">
        <v>92.251029426405907</v>
      </c>
      <c r="EF51" s="75">
        <v>11.377172134390884</v>
      </c>
      <c r="EG51" s="75">
        <v>55.018964754828382</v>
      </c>
      <c r="EH51" s="75">
        <v>163.93954144356658</v>
      </c>
      <c r="EI51" s="75">
        <v>67.8</v>
      </c>
      <c r="EJ51" s="75">
        <v>60.8</v>
      </c>
      <c r="EK51" s="75">
        <v>48.2</v>
      </c>
      <c r="EL51" s="75">
        <v>66.900000000000006</v>
      </c>
      <c r="EM51" s="75">
        <v>29.7</v>
      </c>
      <c r="EN51" s="80">
        <v>74</v>
      </c>
      <c r="EO51" s="79">
        <v>-0.48100181835369482</v>
      </c>
      <c r="EP51" s="55">
        <v>0.94822791485110047</v>
      </c>
      <c r="EQ51" s="78">
        <v>0.76</v>
      </c>
      <c r="ER51" s="75">
        <v>100.9</v>
      </c>
      <c r="ES51" s="75">
        <v>13.1</v>
      </c>
      <c r="ET51" s="75">
        <v>0.6</v>
      </c>
      <c r="EU51" s="75">
        <v>581.62095388499336</v>
      </c>
      <c r="EV51" s="77">
        <v>48.073941015887748</v>
      </c>
      <c r="EW51" s="75">
        <v>61.897547099833176</v>
      </c>
      <c r="EX51" s="75" t="s">
        <v>9</v>
      </c>
      <c r="EY51" s="75" t="s">
        <v>9</v>
      </c>
      <c r="EZ51" s="75">
        <v>166.1</v>
      </c>
      <c r="FA51" s="75">
        <v>7.6543237336862537</v>
      </c>
      <c r="FB51" s="75">
        <v>34.299999999999997</v>
      </c>
      <c r="FC51" s="75">
        <v>15.032448377581121</v>
      </c>
      <c r="FD51" s="75">
        <v>62.025175448368053</v>
      </c>
      <c r="FE51" s="75">
        <v>81.559644833354781</v>
      </c>
      <c r="FF51" s="75">
        <v>70.012461765039077</v>
      </c>
      <c r="FG51" s="75">
        <v>65.756508122920337</v>
      </c>
      <c r="FH51" s="75">
        <v>69.162398312744799</v>
      </c>
      <c r="FI51" s="75">
        <v>72.383974613248711</v>
      </c>
      <c r="FJ51" s="75">
        <v>69.83541916680953</v>
      </c>
      <c r="FK51" s="75">
        <v>61.594137338279197</v>
      </c>
      <c r="FL51" s="75">
        <v>42.656855151045704</v>
      </c>
      <c r="FM51" s="75">
        <v>25.528124204632224</v>
      </c>
      <c r="FN51" s="75">
        <v>14.358817688841366</v>
      </c>
      <c r="FO51" s="75">
        <v>8.5336777270017894</v>
      </c>
      <c r="FP51" s="75">
        <v>4.7912304470993963</v>
      </c>
      <c r="FQ51" s="75">
        <v>2.0287491079620756</v>
      </c>
      <c r="FR51" s="75">
        <v>1.28</v>
      </c>
      <c r="FS51" s="75">
        <v>8.335511279909694</v>
      </c>
      <c r="FT51" s="75">
        <v>1.1729440896650591</v>
      </c>
    </row>
    <row r="52" spans="1:176" s="76" customFormat="1" x14ac:dyDescent="0.15">
      <c r="A52" s="136">
        <v>302015</v>
      </c>
      <c r="B52" s="154" t="s">
        <v>414</v>
      </c>
      <c r="C52" s="75">
        <v>130.33640228532118</v>
      </c>
      <c r="D52" s="55">
        <v>1563.2306228736354</v>
      </c>
      <c r="E52" s="75">
        <v>434.27551771768861</v>
      </c>
      <c r="F52" s="107">
        <v>374492</v>
      </c>
      <c r="G52" s="75">
        <v>270.80459770114948</v>
      </c>
      <c r="H52" s="111">
        <v>65.057471264367805</v>
      </c>
      <c r="I52" s="111">
        <v>177.4712643678161</v>
      </c>
      <c r="J52" s="83">
        <v>33.799999999999997</v>
      </c>
      <c r="K52" s="110">
        <v>-0.1</v>
      </c>
      <c r="L52" s="75">
        <v>135.04360248984401</v>
      </c>
      <c r="M52" s="75">
        <v>5.3545944285167186</v>
      </c>
      <c r="N52" s="106">
        <v>76.330134116672852</v>
      </c>
      <c r="O52" s="106">
        <v>19.302038295243978</v>
      </c>
      <c r="P52" s="105">
        <v>12.17055924576816</v>
      </c>
      <c r="Q52" s="105">
        <v>1.6990291262135921</v>
      </c>
      <c r="R52" s="105">
        <v>1.044932079414838</v>
      </c>
      <c r="S52" s="107">
        <v>15329</v>
      </c>
      <c r="T52" s="83">
        <v>100</v>
      </c>
      <c r="U52" s="82">
        <v>21</v>
      </c>
      <c r="V52" s="82">
        <v>23</v>
      </c>
      <c r="W52" s="75">
        <v>12.11249182472204</v>
      </c>
      <c r="X52" s="79">
        <v>64.352773826458034</v>
      </c>
      <c r="Y52" s="75">
        <v>88.709677419354833</v>
      </c>
      <c r="Z52" s="75">
        <v>100</v>
      </c>
      <c r="AA52" s="75">
        <v>5.9118055136635093</v>
      </c>
      <c r="AB52" s="106">
        <v>24.433298775533078</v>
      </c>
      <c r="AC52" s="106">
        <v>11.908431169267841</v>
      </c>
      <c r="AD52" s="106">
        <v>2.8019838045336098</v>
      </c>
      <c r="AE52" s="106">
        <v>63.655761024182077</v>
      </c>
      <c r="AF52" s="83">
        <v>97</v>
      </c>
      <c r="AG52" s="83">
        <v>94.2</v>
      </c>
      <c r="AH52" s="109">
        <v>567</v>
      </c>
      <c r="AI52" s="83">
        <v>22.9</v>
      </c>
      <c r="AJ52" s="84">
        <v>0</v>
      </c>
      <c r="AK52" s="84">
        <v>0.13706299731698088</v>
      </c>
      <c r="AL52" s="75">
        <v>0.14242947053859839</v>
      </c>
      <c r="AM52" s="108">
        <v>98141.172261072265</v>
      </c>
      <c r="AN52" s="107">
        <v>328186.08832074376</v>
      </c>
      <c r="AO52" s="107">
        <v>257487.61468721667</v>
      </c>
      <c r="AP52" s="75">
        <v>14.905434215703318</v>
      </c>
      <c r="AQ52" s="75">
        <v>5.3893804499995426</v>
      </c>
      <c r="AR52" s="75">
        <v>25.8</v>
      </c>
      <c r="AS52" s="75">
        <v>3.0152050178171206</v>
      </c>
      <c r="AT52" s="75">
        <v>432.66310861725174</v>
      </c>
      <c r="AU52" s="75">
        <v>2.1498788005826173</v>
      </c>
      <c r="AV52" s="75">
        <v>3.2516916858812084</v>
      </c>
      <c r="AW52" s="82">
        <v>15697</v>
      </c>
      <c r="AX52" s="82">
        <v>2784.9516129032259</v>
      </c>
      <c r="AY52" s="75">
        <v>1.1582989222028528</v>
      </c>
      <c r="AZ52" s="106">
        <v>518</v>
      </c>
      <c r="BA52" s="75">
        <v>1.7079067167588426</v>
      </c>
      <c r="BB52" s="75">
        <v>13.050250346866139</v>
      </c>
      <c r="BC52" s="75">
        <v>119.72594419989574</v>
      </c>
      <c r="BD52" s="75">
        <v>1.8045948284665452</v>
      </c>
      <c r="BE52" s="106" t="s">
        <v>9</v>
      </c>
      <c r="BF52" s="75">
        <v>5.4292091452011828</v>
      </c>
      <c r="BG52" s="75">
        <v>46.984383414108777</v>
      </c>
      <c r="BH52" s="75">
        <v>79.104477611940297</v>
      </c>
      <c r="BI52" s="88">
        <v>100</v>
      </c>
      <c r="BJ52" s="106">
        <v>0.94238018309100702</v>
      </c>
      <c r="BK52" s="55">
        <v>0.54155384294938558</v>
      </c>
      <c r="BL52" s="83">
        <v>131.4</v>
      </c>
      <c r="BM52" s="83">
        <v>120</v>
      </c>
      <c r="BN52" s="75">
        <v>1.5830035409289731</v>
      </c>
      <c r="BO52" s="75">
        <v>57.971014492753625</v>
      </c>
      <c r="BP52" s="82">
        <v>10</v>
      </c>
      <c r="BQ52" s="75">
        <v>1.1206243248036891</v>
      </c>
      <c r="BR52" s="75">
        <v>17.180218965155838</v>
      </c>
      <c r="BS52" s="75">
        <v>9.1531089934804921</v>
      </c>
      <c r="BT52" s="75">
        <v>590.83506667311622</v>
      </c>
      <c r="BU52" s="75" t="s">
        <v>9</v>
      </c>
      <c r="BV52" s="106">
        <v>2034.3228150513014</v>
      </c>
      <c r="BW52" s="106">
        <v>637.70779922281872</v>
      </c>
      <c r="BX52" s="75">
        <v>1.0749394002913086</v>
      </c>
      <c r="BY52" s="84">
        <v>3.1871953218637297E-2</v>
      </c>
      <c r="BZ52" s="75">
        <v>1.6124091004369629</v>
      </c>
      <c r="CA52" s="84">
        <v>0.34722692508209851</v>
      </c>
      <c r="CB52" s="75">
        <v>0.26873485007282716</v>
      </c>
      <c r="CC52" s="84">
        <v>3.842908356041428E-2</v>
      </c>
      <c r="CD52" s="75">
        <v>0.26873485007282716</v>
      </c>
      <c r="CE52" s="75">
        <v>1.1152496278022328</v>
      </c>
      <c r="CF52" s="83">
        <v>48.1</v>
      </c>
      <c r="CG52" s="105">
        <v>16.526610644257701</v>
      </c>
      <c r="CH52" s="105">
        <v>28.308825658637723</v>
      </c>
      <c r="CI52" s="105">
        <v>4.7142015321154984</v>
      </c>
      <c r="CJ52" s="75">
        <v>309.42074203066801</v>
      </c>
      <c r="CK52" s="56" t="s">
        <v>9</v>
      </c>
      <c r="CL52" s="75">
        <v>6.3</v>
      </c>
      <c r="CM52" s="75">
        <v>902.59598601430207</v>
      </c>
      <c r="CN52" s="88">
        <v>88.9</v>
      </c>
      <c r="CO52" s="88" t="s">
        <v>721</v>
      </c>
      <c r="CP52" s="83">
        <v>98.45</v>
      </c>
      <c r="CQ52" s="83">
        <v>83.77</v>
      </c>
      <c r="CR52" s="75">
        <v>39.299999999999997</v>
      </c>
      <c r="CS52" s="87">
        <v>41.9</v>
      </c>
      <c r="CT52" s="75">
        <v>6.0868608361759922</v>
      </c>
      <c r="CU52" s="75">
        <v>3.0169491525423728</v>
      </c>
      <c r="CV52" s="87">
        <v>0</v>
      </c>
      <c r="CW52" s="75">
        <v>67.812972743437996</v>
      </c>
      <c r="CX52" s="86">
        <v>44.489054429556539</v>
      </c>
      <c r="CY52" s="75">
        <v>1.18</v>
      </c>
      <c r="CZ52" s="75">
        <v>38</v>
      </c>
      <c r="DA52" s="75">
        <v>56.404481023026008</v>
      </c>
      <c r="DB52" s="75">
        <v>4.7609288817584581</v>
      </c>
      <c r="DC52" s="75">
        <v>1.4826451033822967</v>
      </c>
      <c r="DD52" s="75">
        <v>0.9687165761030222</v>
      </c>
      <c r="DE52" s="75">
        <v>2.2036257705971827</v>
      </c>
      <c r="DF52" s="75">
        <v>6.425450265241297</v>
      </c>
      <c r="DG52" s="78">
        <v>675.9905660377359</v>
      </c>
      <c r="DH52" s="78">
        <v>2430.8460342146191</v>
      </c>
      <c r="DI52" s="75">
        <v>42.002023573421049</v>
      </c>
      <c r="DJ52" s="75">
        <v>31.042140311839919</v>
      </c>
      <c r="DK52" s="75" t="s">
        <v>9</v>
      </c>
      <c r="DL52" s="75">
        <v>59.517940290331417</v>
      </c>
      <c r="DM52" s="85">
        <v>267</v>
      </c>
      <c r="DN52" s="85" t="s">
        <v>9</v>
      </c>
      <c r="DO52" s="75">
        <v>17.445188839979146</v>
      </c>
      <c r="DP52" s="75">
        <v>9.265977630511081</v>
      </c>
      <c r="DQ52" s="75">
        <v>18.749999999999996</v>
      </c>
      <c r="DR52" s="75">
        <v>94.069981583793734</v>
      </c>
      <c r="DS52" s="75">
        <v>4370.8485329103887</v>
      </c>
      <c r="DT52" s="81">
        <v>30.190576517908447</v>
      </c>
      <c r="DU52" s="81">
        <v>6.77</v>
      </c>
      <c r="DV52" s="75">
        <v>78.725490196078425</v>
      </c>
      <c r="DW52" s="84">
        <v>6.2985323175008753E-2</v>
      </c>
      <c r="DX52" s="75">
        <v>43.877551020408163</v>
      </c>
      <c r="DY52" s="83">
        <v>52.817147433313451</v>
      </c>
      <c r="DZ52" s="75">
        <v>1.1256059351236773</v>
      </c>
      <c r="EA52" s="75">
        <v>1529.138109907547</v>
      </c>
      <c r="EB52" s="82">
        <v>900</v>
      </c>
      <c r="EC52" s="81">
        <v>2.8869263551043858</v>
      </c>
      <c r="ED52" s="81">
        <v>59.920814844550854</v>
      </c>
      <c r="EE52" s="75">
        <v>97.018992967691517</v>
      </c>
      <c r="EF52" s="75">
        <v>12.46910372117363</v>
      </c>
      <c r="EG52" s="75">
        <v>70.217033163813483</v>
      </c>
      <c r="EH52" s="75" t="s">
        <v>9</v>
      </c>
      <c r="EI52" s="75">
        <v>74.5</v>
      </c>
      <c r="EJ52" s="75">
        <v>55.2</v>
      </c>
      <c r="EK52" s="75">
        <v>35.5</v>
      </c>
      <c r="EL52" s="75">
        <v>61</v>
      </c>
      <c r="EM52" s="75">
        <v>18.600000000000001</v>
      </c>
      <c r="EN52" s="80">
        <v>80.41</v>
      </c>
      <c r="EO52" s="79">
        <v>-1.9456403145272685</v>
      </c>
      <c r="EP52" s="55">
        <v>1.044665169131741</v>
      </c>
      <c r="EQ52" s="78">
        <v>0.81</v>
      </c>
      <c r="ER52" s="75">
        <v>95.6</v>
      </c>
      <c r="ES52" s="75">
        <v>11.6</v>
      </c>
      <c r="ET52" s="75">
        <v>0.3</v>
      </c>
      <c r="EU52" s="75">
        <v>466.56811353509949</v>
      </c>
      <c r="EV52" s="77">
        <v>49.028856625250377</v>
      </c>
      <c r="EW52" s="75">
        <v>56.748889965812111</v>
      </c>
      <c r="EX52" s="75" t="s">
        <v>9</v>
      </c>
      <c r="EY52" s="75" t="s">
        <v>9</v>
      </c>
      <c r="EZ52" s="75">
        <v>108.4</v>
      </c>
      <c r="FA52" s="75">
        <v>7.7986853491134438</v>
      </c>
      <c r="FB52" s="75">
        <v>29.2</v>
      </c>
      <c r="FC52" s="75">
        <v>16.693760160060023</v>
      </c>
      <c r="FD52" s="75">
        <v>70.536207849640689</v>
      </c>
      <c r="FE52" s="75">
        <v>78.004291845493569</v>
      </c>
      <c r="FF52" s="75">
        <v>69.165855241804607</v>
      </c>
      <c r="FG52" s="75">
        <v>68.331232425094541</v>
      </c>
      <c r="FH52" s="75">
        <v>72.633559066967649</v>
      </c>
      <c r="FI52" s="75">
        <v>73.956811170644585</v>
      </c>
      <c r="FJ52" s="75">
        <v>72.267274877513088</v>
      </c>
      <c r="FK52" s="75">
        <v>63.768515962830065</v>
      </c>
      <c r="FL52" s="75">
        <v>45.950761256883702</v>
      </c>
      <c r="FM52" s="75">
        <v>29.623895232565641</v>
      </c>
      <c r="FN52" s="75">
        <v>17.348165965123272</v>
      </c>
      <c r="FO52" s="75">
        <v>8.9640513815728671</v>
      </c>
      <c r="FP52" s="75">
        <v>4.7306034482758621</v>
      </c>
      <c r="FQ52" s="75">
        <v>2.6017665130568357</v>
      </c>
      <c r="FR52" s="75">
        <v>1.51</v>
      </c>
      <c r="FS52" s="75">
        <v>8.9488705074251449</v>
      </c>
      <c r="FT52" s="75">
        <v>0</v>
      </c>
    </row>
    <row r="53" spans="1:176" s="76" customFormat="1" x14ac:dyDescent="0.15">
      <c r="A53" s="136">
        <v>312011</v>
      </c>
      <c r="B53" s="154" t="s">
        <v>703</v>
      </c>
      <c r="C53" s="75">
        <v>80.993378528339804</v>
      </c>
      <c r="D53" s="55">
        <v>1707.6980524773981</v>
      </c>
      <c r="E53" s="75">
        <v>254.02468720252028</v>
      </c>
      <c r="F53" s="107">
        <v>363844</v>
      </c>
      <c r="G53" s="75">
        <v>290.44117647058823</v>
      </c>
      <c r="H53" s="111">
        <v>94.669117647058826</v>
      </c>
      <c r="I53" s="111">
        <v>154.41176470588235</v>
      </c>
      <c r="J53" s="83">
        <v>33.1</v>
      </c>
      <c r="K53" s="110">
        <v>2.11</v>
      </c>
      <c r="L53" s="75">
        <v>246.86246282026212</v>
      </c>
      <c r="M53" s="75">
        <v>14.324448764516294</v>
      </c>
      <c r="N53" s="106">
        <v>79.444702894389707</v>
      </c>
      <c r="O53" s="106">
        <v>24.423148492742836</v>
      </c>
      <c r="P53" s="105">
        <v>19.840907012892018</v>
      </c>
      <c r="Q53" s="105">
        <v>0.53475935828876997</v>
      </c>
      <c r="R53" s="105">
        <v>1.3192612137203166</v>
      </c>
      <c r="S53" s="107">
        <v>18532</v>
      </c>
      <c r="T53" s="83">
        <v>64.285714285714292</v>
      </c>
      <c r="U53" s="82">
        <v>139</v>
      </c>
      <c r="V53" s="82">
        <v>0</v>
      </c>
      <c r="W53" s="75" t="s">
        <v>11</v>
      </c>
      <c r="X53" s="79">
        <v>59.795918367346935</v>
      </c>
      <c r="Y53" s="75">
        <v>98.214285714285708</v>
      </c>
      <c r="Z53" s="75">
        <v>76.785714285714292</v>
      </c>
      <c r="AA53" s="75">
        <v>5.6737588652482271</v>
      </c>
      <c r="AB53" s="106">
        <v>46.397379912663752</v>
      </c>
      <c r="AC53" s="106">
        <v>4.0194521635569673</v>
      </c>
      <c r="AD53" s="106">
        <v>0.89321159190154831</v>
      </c>
      <c r="AE53" s="106">
        <v>98.796706776440786</v>
      </c>
      <c r="AF53" s="83">
        <v>98.3</v>
      </c>
      <c r="AG53" s="83">
        <v>96.5</v>
      </c>
      <c r="AH53" s="109">
        <v>67</v>
      </c>
      <c r="AI53" s="83">
        <v>57.2</v>
      </c>
      <c r="AJ53" s="84">
        <v>0.13387335293940464</v>
      </c>
      <c r="AK53" s="84">
        <v>9.5623823528146162E-2</v>
      </c>
      <c r="AL53" s="75">
        <v>0.93615723234055082</v>
      </c>
      <c r="AM53" s="108">
        <v>88253.869786692143</v>
      </c>
      <c r="AN53" s="107">
        <v>153087.0156838143</v>
      </c>
      <c r="AO53" s="107">
        <v>270794.3429027113</v>
      </c>
      <c r="AP53" s="75">
        <v>22.064179733926313</v>
      </c>
      <c r="AQ53" s="75">
        <v>15.201472223287197</v>
      </c>
      <c r="AR53" s="75">
        <v>16.5</v>
      </c>
      <c r="AS53" s="75">
        <v>5.3329406381647111</v>
      </c>
      <c r="AT53" s="75">
        <v>151.99406749798831</v>
      </c>
      <c r="AU53" s="75">
        <v>4.2074482352384308</v>
      </c>
      <c r="AV53" s="75">
        <v>2.3140965293811369</v>
      </c>
      <c r="AW53" s="82">
        <v>7912.1</v>
      </c>
      <c r="AX53" s="82">
        <v>688.00869565217397</v>
      </c>
      <c r="AY53" s="75">
        <v>5.055547831801924</v>
      </c>
      <c r="AZ53" s="106">
        <v>244.33333333333334</v>
      </c>
      <c r="BA53" s="75">
        <v>2.7794613414396836</v>
      </c>
      <c r="BB53" s="75">
        <v>29.675278622087134</v>
      </c>
      <c r="BC53" s="75">
        <v>345.39468494101681</v>
      </c>
      <c r="BD53" s="75">
        <v>4.4144336511709854</v>
      </c>
      <c r="BE53" s="106">
        <v>0.30395136778115506</v>
      </c>
      <c r="BF53" s="75">
        <v>5.3698074974670718</v>
      </c>
      <c r="BG53" s="75">
        <v>39.826661163846474</v>
      </c>
      <c r="BH53" s="75">
        <v>42.622950819672127</v>
      </c>
      <c r="BI53" s="88">
        <v>99.090909090909093</v>
      </c>
      <c r="BJ53" s="106">
        <v>2.6826248452331818</v>
      </c>
      <c r="BK53" s="55">
        <v>1.0192987224789345</v>
      </c>
      <c r="BL53" s="83">
        <v>31.9</v>
      </c>
      <c r="BM53" s="83">
        <v>33.9</v>
      </c>
      <c r="BN53" s="75">
        <v>0.95134547431367211</v>
      </c>
      <c r="BO53" s="75">
        <v>23.188405797101449</v>
      </c>
      <c r="BP53" s="82">
        <v>2</v>
      </c>
      <c r="BQ53" s="75">
        <v>0</v>
      </c>
      <c r="BR53" s="75">
        <v>39.18186169065789</v>
      </c>
      <c r="BS53" s="75">
        <v>18.738922577693163</v>
      </c>
      <c r="BT53" s="75">
        <v>301.13232950630851</v>
      </c>
      <c r="BU53" s="75" t="s">
        <v>9</v>
      </c>
      <c r="BV53" s="106">
        <v>1550.918012611826</v>
      </c>
      <c r="BW53" s="106">
        <v>1156.2593681464614</v>
      </c>
      <c r="BX53" s="75">
        <v>23.666896323216172</v>
      </c>
      <c r="BY53" s="84">
        <v>0.2166735914252205</v>
      </c>
      <c r="BZ53" s="75">
        <v>7.363034411667253</v>
      </c>
      <c r="CA53" s="84">
        <v>1.0379511830818506</v>
      </c>
      <c r="CB53" s="75">
        <v>0</v>
      </c>
      <c r="CC53" s="84">
        <v>0</v>
      </c>
      <c r="CD53" s="75">
        <v>3.6815172058336265</v>
      </c>
      <c r="CE53" s="75">
        <v>16.224972257138202</v>
      </c>
      <c r="CF53" s="83" t="s">
        <v>9</v>
      </c>
      <c r="CG53" s="105">
        <v>2.8125</v>
      </c>
      <c r="CH53" s="105">
        <v>30.876758382730248</v>
      </c>
      <c r="CI53" s="105">
        <v>4.5059288537549405</v>
      </c>
      <c r="CJ53" s="75">
        <v>328.65430027506193</v>
      </c>
      <c r="CK53" s="56">
        <v>248.31307622318411</v>
      </c>
      <c r="CL53" s="75">
        <v>17.5</v>
      </c>
      <c r="CM53" s="75">
        <v>714.12788351593099</v>
      </c>
      <c r="CN53" s="88">
        <v>50</v>
      </c>
      <c r="CO53" s="88" t="s">
        <v>721</v>
      </c>
      <c r="CP53" s="83">
        <v>99.6</v>
      </c>
      <c r="CQ53" s="83">
        <v>92.5</v>
      </c>
      <c r="CR53" s="75">
        <v>77.900000000000006</v>
      </c>
      <c r="CS53" s="87">
        <v>89.6</v>
      </c>
      <c r="CT53" s="75">
        <v>4.8962980751001632</v>
      </c>
      <c r="CU53" s="75">
        <v>4.1891891891891895</v>
      </c>
      <c r="CV53" s="87">
        <v>0</v>
      </c>
      <c r="CW53" s="75">
        <v>63.60186533759137</v>
      </c>
      <c r="CX53" s="86">
        <v>48.774843667001505</v>
      </c>
      <c r="CY53" s="75">
        <v>1.42</v>
      </c>
      <c r="CZ53" s="75">
        <v>33.700000000000003</v>
      </c>
      <c r="DA53" s="75">
        <v>60.508237052699997</v>
      </c>
      <c r="DB53" s="75">
        <v>4.2491430688941723</v>
      </c>
      <c r="DC53" s="75">
        <v>1.1253661794792231</v>
      </c>
      <c r="DD53" s="75">
        <v>0.99492476556624365</v>
      </c>
      <c r="DE53" s="75">
        <v>2.1878730823239838</v>
      </c>
      <c r="DF53" s="75">
        <v>7.2736261366684367</v>
      </c>
      <c r="DG53" s="78" t="s">
        <v>9</v>
      </c>
      <c r="DH53" s="78">
        <v>855.88191881918817</v>
      </c>
      <c r="DI53" s="75" t="s">
        <v>9</v>
      </c>
      <c r="DJ53" s="75" t="s">
        <v>9</v>
      </c>
      <c r="DK53" s="75">
        <v>50.851754208071377</v>
      </c>
      <c r="DL53" s="75">
        <v>62.162560849682848</v>
      </c>
      <c r="DM53" s="85">
        <v>127</v>
      </c>
      <c r="DN53" s="85">
        <v>12</v>
      </c>
      <c r="DO53" s="75">
        <v>39.544701507844259</v>
      </c>
      <c r="DP53" s="75">
        <v>8.3149695748899486</v>
      </c>
      <c r="DQ53" s="75">
        <v>0</v>
      </c>
      <c r="DR53" s="75">
        <v>100</v>
      </c>
      <c r="DS53" s="75">
        <v>5294.5874934314234</v>
      </c>
      <c r="DT53" s="81">
        <v>2.4865740680247224</v>
      </c>
      <c r="DU53" s="81">
        <v>11.5</v>
      </c>
      <c r="DV53" s="75">
        <v>2.7372262773722631</v>
      </c>
      <c r="DW53" s="84">
        <v>4.6372289861195272E-2</v>
      </c>
      <c r="DX53" s="75">
        <v>62.711864406779661</v>
      </c>
      <c r="DY53" s="83">
        <v>1525.1000583783443</v>
      </c>
      <c r="DZ53" s="75">
        <v>1.4311623968352269</v>
      </c>
      <c r="EA53" s="75">
        <v>560.22461433585681</v>
      </c>
      <c r="EB53" s="82">
        <v>20300</v>
      </c>
      <c r="EC53" s="81">
        <v>1.414819092916596</v>
      </c>
      <c r="ED53" s="81">
        <v>65.942826865247596</v>
      </c>
      <c r="EE53" s="75">
        <v>88.63328360418636</v>
      </c>
      <c r="EF53" s="75">
        <v>10.320066699792791</v>
      </c>
      <c r="EG53" s="75">
        <v>68.569995988768554</v>
      </c>
      <c r="EH53" s="75">
        <v>717.72348681133963</v>
      </c>
      <c r="EI53" s="75">
        <v>54</v>
      </c>
      <c r="EJ53" s="75">
        <v>71.7</v>
      </c>
      <c r="EK53" s="75">
        <v>29.8</v>
      </c>
      <c r="EL53" s="75">
        <v>64</v>
      </c>
      <c r="EM53" s="75">
        <v>21</v>
      </c>
      <c r="EN53" s="80">
        <v>66</v>
      </c>
      <c r="EO53" s="79">
        <v>-2.1457985999715996</v>
      </c>
      <c r="EP53" s="55">
        <v>1.0322274245419865</v>
      </c>
      <c r="EQ53" s="78">
        <v>0.52</v>
      </c>
      <c r="ER53" s="75">
        <v>87.9</v>
      </c>
      <c r="ES53" s="75">
        <v>11.4</v>
      </c>
      <c r="ET53" s="75">
        <v>2.5</v>
      </c>
      <c r="EU53" s="75">
        <v>508.98962338078985</v>
      </c>
      <c r="EV53" s="77">
        <v>41.330141130920758</v>
      </c>
      <c r="EW53" s="75">
        <v>43.366492845071527</v>
      </c>
      <c r="EX53" s="75" t="s">
        <v>9</v>
      </c>
      <c r="EY53" s="75" t="s">
        <v>9</v>
      </c>
      <c r="EZ53" s="75">
        <v>72.099999999999994</v>
      </c>
      <c r="FA53" s="75">
        <v>9.7297240439888721</v>
      </c>
      <c r="FB53" s="75">
        <v>31.2</v>
      </c>
      <c r="FC53" s="75">
        <v>12.775433661509611</v>
      </c>
      <c r="FD53" s="75">
        <v>71.141814389989577</v>
      </c>
      <c r="FE53" s="75">
        <v>84.862491333487398</v>
      </c>
      <c r="FF53" s="75">
        <v>81.35857895764201</v>
      </c>
      <c r="FG53" s="75">
        <v>82.037258588275506</v>
      </c>
      <c r="FH53" s="75">
        <v>84.178211586901767</v>
      </c>
      <c r="FI53" s="75">
        <v>83.396842678279796</v>
      </c>
      <c r="FJ53" s="75">
        <v>82.192013593882749</v>
      </c>
      <c r="FK53" s="75">
        <v>73.909620532199654</v>
      </c>
      <c r="FL53" s="75">
        <v>53.368316550843851</v>
      </c>
      <c r="FM53" s="75">
        <v>34.082923401264928</v>
      </c>
      <c r="FN53" s="75">
        <v>21.33014881499173</v>
      </c>
      <c r="FO53" s="75">
        <v>14.736842105263156</v>
      </c>
      <c r="FP53" s="75">
        <v>8.7949176096883068</v>
      </c>
      <c r="FQ53" s="75">
        <v>3.2621767889356583</v>
      </c>
      <c r="FR53" s="75">
        <v>1.55</v>
      </c>
      <c r="FS53" s="75">
        <v>6.5478413160898086</v>
      </c>
      <c r="FT53" s="75">
        <v>0.61906727197688816</v>
      </c>
    </row>
    <row r="54" spans="1:176" s="76" customFormat="1" x14ac:dyDescent="0.15">
      <c r="A54" s="136">
        <v>322016</v>
      </c>
      <c r="B54" s="181" t="s">
        <v>587</v>
      </c>
      <c r="C54" s="75">
        <v>115.84755247501424</v>
      </c>
      <c r="D54" s="55">
        <v>1506.9999410944649</v>
      </c>
      <c r="E54" s="75">
        <v>264.58402874590115</v>
      </c>
      <c r="F54" s="107">
        <v>415095</v>
      </c>
      <c r="G54" s="75">
        <v>295.33678756476684</v>
      </c>
      <c r="H54" s="111">
        <v>72.9706390328152</v>
      </c>
      <c r="I54" s="111">
        <v>132.12435233160622</v>
      </c>
      <c r="J54" s="83">
        <v>44.3</v>
      </c>
      <c r="K54" s="110">
        <v>0.68</v>
      </c>
      <c r="L54" s="75">
        <v>222.41039191678362</v>
      </c>
      <c r="M54" s="75">
        <v>12.203139441959417</v>
      </c>
      <c r="N54" s="106">
        <v>79.523166439916622</v>
      </c>
      <c r="O54" s="106">
        <v>21.677733882491385</v>
      </c>
      <c r="P54" s="105">
        <v>22.490272373540858</v>
      </c>
      <c r="Q54" s="105">
        <v>0.949367088607595</v>
      </c>
      <c r="R54" s="105">
        <v>1.7639077340569878</v>
      </c>
      <c r="S54" s="107">
        <v>18994</v>
      </c>
      <c r="T54" s="83">
        <v>40</v>
      </c>
      <c r="U54" s="82">
        <v>42</v>
      </c>
      <c r="V54" s="82">
        <v>30</v>
      </c>
      <c r="W54" s="75">
        <v>22.10139603232917</v>
      </c>
      <c r="X54" s="79">
        <v>74.990716672855555</v>
      </c>
      <c r="Y54" s="75">
        <v>94.666666666666671</v>
      </c>
      <c r="Z54" s="75">
        <v>94.666666666666671</v>
      </c>
      <c r="AA54" s="75">
        <v>5.8634386230376387</v>
      </c>
      <c r="AB54" s="106">
        <v>46.581999908303146</v>
      </c>
      <c r="AC54" s="106">
        <v>12.562468479207739</v>
      </c>
      <c r="AD54" s="106">
        <v>4.4472972353399669</v>
      </c>
      <c r="AE54" s="106">
        <v>95.835777126099714</v>
      </c>
      <c r="AF54" s="83">
        <v>98.2</v>
      </c>
      <c r="AG54" s="83">
        <v>98</v>
      </c>
      <c r="AH54" s="109">
        <v>79</v>
      </c>
      <c r="AI54" s="83">
        <v>46.5</v>
      </c>
      <c r="AJ54" s="84">
        <v>8.605881129731606E-2</v>
      </c>
      <c r="AK54" s="84">
        <v>0.10327057355677928</v>
      </c>
      <c r="AL54" s="75">
        <v>0.53505861100748098</v>
      </c>
      <c r="AM54" s="108">
        <v>91883.734864300626</v>
      </c>
      <c r="AN54" s="107">
        <v>145947.86867364746</v>
      </c>
      <c r="AO54" s="107">
        <v>261875.74295774646</v>
      </c>
      <c r="AP54" s="75">
        <v>21.58138264269494</v>
      </c>
      <c r="AQ54" s="75">
        <v>3.3123324625655211</v>
      </c>
      <c r="AR54" s="75">
        <v>13.69</v>
      </c>
      <c r="AS54" s="75">
        <v>6.0181821751850615</v>
      </c>
      <c r="AT54" s="75">
        <v>234.64038170786782</v>
      </c>
      <c r="AU54" s="75">
        <v>2.9452767578393448</v>
      </c>
      <c r="AV54" s="75">
        <v>2.2580455143434977</v>
      </c>
      <c r="AW54" s="82">
        <v>11031.75</v>
      </c>
      <c r="AX54" s="82">
        <v>1521.6206896551723</v>
      </c>
      <c r="AY54" s="75">
        <v>1.1330931175924037</v>
      </c>
      <c r="AZ54" s="106">
        <v>266.33333333333331</v>
      </c>
      <c r="BA54" s="75">
        <v>3.4164572247638869</v>
      </c>
      <c r="BB54" s="75">
        <v>27.413466994514849</v>
      </c>
      <c r="BC54" s="75">
        <v>224.26417168999978</v>
      </c>
      <c r="BD54" s="75">
        <v>2.8388786349623985</v>
      </c>
      <c r="BE54" s="106">
        <v>3.3100056742954416</v>
      </c>
      <c r="BF54" s="75">
        <v>6.9037261206733493</v>
      </c>
      <c r="BG54" s="75">
        <v>28.374384236453203</v>
      </c>
      <c r="BH54" s="75">
        <v>98.076923076923066</v>
      </c>
      <c r="BI54" s="88">
        <v>99.50738916256158</v>
      </c>
      <c r="BJ54" s="106">
        <v>3.1527093596059115</v>
      </c>
      <c r="BK54" s="55">
        <v>0.63901846763371462</v>
      </c>
      <c r="BL54" s="83">
        <v>109.7</v>
      </c>
      <c r="BM54" s="83">
        <v>104.1</v>
      </c>
      <c r="BN54" s="75">
        <v>0.76682216116045754</v>
      </c>
      <c r="BO54" s="75">
        <v>33.333333333333329</v>
      </c>
      <c r="BP54" s="82">
        <v>23</v>
      </c>
      <c r="BQ54" s="75">
        <v>2.3758565846570714</v>
      </c>
      <c r="BR54" s="75">
        <v>23.694751516817529</v>
      </c>
      <c r="BS54" s="75">
        <v>15.276168783993404</v>
      </c>
      <c r="BT54" s="75">
        <v>338.62828643798224</v>
      </c>
      <c r="BU54" s="75" t="s">
        <v>9</v>
      </c>
      <c r="BV54" s="106">
        <v>783.44361758526577</v>
      </c>
      <c r="BW54" s="106">
        <v>1960.0816823420842</v>
      </c>
      <c r="BX54" s="75">
        <v>7.363191894598363</v>
      </c>
      <c r="BY54" s="84">
        <v>0.21501668990162773</v>
      </c>
      <c r="BZ54" s="75">
        <v>3.9270356771191266</v>
      </c>
      <c r="CA54" s="84">
        <v>0.65585913723026179</v>
      </c>
      <c r="CB54" s="75">
        <v>0.49087945963989082</v>
      </c>
      <c r="CC54" s="84">
        <v>0.26911975495297374</v>
      </c>
      <c r="CD54" s="75">
        <v>0.98175891927978165</v>
      </c>
      <c r="CE54" s="75">
        <v>3.8899742779163149</v>
      </c>
      <c r="CF54" s="83">
        <v>33.799999999999997</v>
      </c>
      <c r="CG54" s="105">
        <v>3.4482758620689653</v>
      </c>
      <c r="CH54" s="105">
        <v>23.953588505903415</v>
      </c>
      <c r="CI54" s="105">
        <v>1.7772511848341233</v>
      </c>
      <c r="CJ54" s="75">
        <v>346.5903512733413</v>
      </c>
      <c r="CK54" s="56">
        <v>254.21174576371024</v>
      </c>
      <c r="CL54" s="75">
        <v>28.4</v>
      </c>
      <c r="CM54" s="75">
        <v>828.05312902706066</v>
      </c>
      <c r="CN54" s="88">
        <v>100</v>
      </c>
      <c r="CO54" s="88" t="s">
        <v>721</v>
      </c>
      <c r="CP54" s="83">
        <v>98.8</v>
      </c>
      <c r="CQ54" s="83">
        <v>93.2</v>
      </c>
      <c r="CR54" s="75">
        <v>97.5</v>
      </c>
      <c r="CS54" s="87">
        <v>19.100000000000001</v>
      </c>
      <c r="CT54" s="75">
        <v>5.111383053459333</v>
      </c>
      <c r="CU54" s="75">
        <v>0.89135802469135805</v>
      </c>
      <c r="CV54" s="87">
        <v>0</v>
      </c>
      <c r="CW54" s="75">
        <v>61.864739515594714</v>
      </c>
      <c r="CX54" s="86">
        <v>51.125095721494631</v>
      </c>
      <c r="CY54" s="75">
        <v>1.64</v>
      </c>
      <c r="CZ54" s="75">
        <v>40.200000000000003</v>
      </c>
      <c r="DA54" s="75">
        <v>60.829460431400001</v>
      </c>
      <c r="DB54" s="75">
        <v>2.9327819198508855</v>
      </c>
      <c r="DC54" s="75">
        <v>1.952708672858293</v>
      </c>
      <c r="DD54" s="75">
        <v>0.97005144416737021</v>
      </c>
      <c r="DE54" s="75">
        <v>2.8961888118753563</v>
      </c>
      <c r="DF54" s="75">
        <v>7.6233580082075045</v>
      </c>
      <c r="DG54" s="78">
        <v>460.16078431372551</v>
      </c>
      <c r="DH54" s="78">
        <v>460.15686274509807</v>
      </c>
      <c r="DI54" s="75" t="s">
        <v>9</v>
      </c>
      <c r="DJ54" s="75" t="s">
        <v>9</v>
      </c>
      <c r="DK54" s="75">
        <v>36.074653822998201</v>
      </c>
      <c r="DL54" s="75">
        <v>49.086908690869087</v>
      </c>
      <c r="DM54" s="85">
        <v>108</v>
      </c>
      <c r="DN54" s="85">
        <v>82</v>
      </c>
      <c r="DO54" s="75">
        <v>50.372430246028784</v>
      </c>
      <c r="DP54" s="75" t="s">
        <v>9</v>
      </c>
      <c r="DQ54" s="75">
        <v>100</v>
      </c>
      <c r="DR54" s="75">
        <v>100</v>
      </c>
      <c r="DS54" s="75">
        <v>4862.021227503461</v>
      </c>
      <c r="DT54" s="81">
        <v>3.7819159147629109</v>
      </c>
      <c r="DU54" s="81">
        <v>10.52</v>
      </c>
      <c r="DV54" s="75" t="s">
        <v>9</v>
      </c>
      <c r="DW54" s="84">
        <v>6.5647771259316964E-2</v>
      </c>
      <c r="DX54" s="75">
        <v>30.188679245283019</v>
      </c>
      <c r="DY54" s="83">
        <v>62.984743466394391</v>
      </c>
      <c r="DZ54" s="75">
        <v>1.3551340449158111</v>
      </c>
      <c r="EA54" s="75">
        <v>418.39068464101376</v>
      </c>
      <c r="EB54" s="82" t="s">
        <v>9</v>
      </c>
      <c r="EC54" s="81">
        <v>2.45504389256357</v>
      </c>
      <c r="ED54" s="81">
        <v>55.307892775306158</v>
      </c>
      <c r="EE54" s="75">
        <v>74.905190004800559</v>
      </c>
      <c r="EF54" s="75">
        <v>9.0507775078673482</v>
      </c>
      <c r="EG54" s="75">
        <v>71.982824427480921</v>
      </c>
      <c r="EH54" s="75">
        <v>551.47642033222292</v>
      </c>
      <c r="EI54" s="75">
        <v>48.4</v>
      </c>
      <c r="EJ54" s="75">
        <v>77.099999999999994</v>
      </c>
      <c r="EK54" s="75">
        <v>25.7</v>
      </c>
      <c r="EL54" s="75">
        <v>60.5</v>
      </c>
      <c r="EM54" s="75">
        <v>20.8</v>
      </c>
      <c r="EN54" s="80">
        <v>62</v>
      </c>
      <c r="EO54" s="79">
        <v>0.30434526497673231</v>
      </c>
      <c r="EP54" s="55">
        <v>1.0363041264607478</v>
      </c>
      <c r="EQ54" s="78">
        <v>0.56999999999999995</v>
      </c>
      <c r="ER54" s="75">
        <v>91.6</v>
      </c>
      <c r="ES54" s="75">
        <v>15.1</v>
      </c>
      <c r="ET54" s="75">
        <v>2</v>
      </c>
      <c r="EU54" s="75">
        <v>591.76698442930353</v>
      </c>
      <c r="EV54" s="77">
        <v>40.489291088435806</v>
      </c>
      <c r="EW54" s="75">
        <v>54.08575944616635</v>
      </c>
      <c r="EX54" s="75" t="s">
        <v>9</v>
      </c>
      <c r="EY54" s="75" t="s">
        <v>9</v>
      </c>
      <c r="EZ54" s="75">
        <v>119.9</v>
      </c>
      <c r="FA54" s="75">
        <v>11.771289442164582</v>
      </c>
      <c r="FB54" s="75">
        <v>33</v>
      </c>
      <c r="FC54" s="75">
        <v>13.403842003021801</v>
      </c>
      <c r="FD54" s="75">
        <v>75.630052306229203</v>
      </c>
      <c r="FE54" s="75">
        <v>85.419006964727032</v>
      </c>
      <c r="FF54" s="75">
        <v>81.357904946653733</v>
      </c>
      <c r="FG54" s="75">
        <v>81.835079418722543</v>
      </c>
      <c r="FH54" s="75">
        <v>83.596123246058156</v>
      </c>
      <c r="FI54" s="75">
        <v>84.735051045211478</v>
      </c>
      <c r="FJ54" s="75">
        <v>82.088597473212857</v>
      </c>
      <c r="FK54" s="75">
        <v>74.96360989810772</v>
      </c>
      <c r="FL54" s="75">
        <v>56.764793339280409</v>
      </c>
      <c r="FM54" s="75">
        <v>38.060927822019977</v>
      </c>
      <c r="FN54" s="75">
        <v>22.925832809553739</v>
      </c>
      <c r="FO54" s="75">
        <v>12.694997310381925</v>
      </c>
      <c r="FP54" s="75">
        <v>7.3076923076923084</v>
      </c>
      <c r="FQ54" s="75">
        <v>3.0751708428246016</v>
      </c>
      <c r="FR54" s="137">
        <v>1.6</v>
      </c>
      <c r="FS54" s="75">
        <v>6.3372538239509906</v>
      </c>
      <c r="FT54" s="75">
        <v>0</v>
      </c>
    </row>
    <row r="55" spans="1:176" s="76" customFormat="1" x14ac:dyDescent="0.15">
      <c r="A55" s="136">
        <v>332020</v>
      </c>
      <c r="B55" s="154" t="s">
        <v>413</v>
      </c>
      <c r="C55" s="75">
        <v>81.269541912750014</v>
      </c>
      <c r="D55" s="55">
        <v>1528.405049051235</v>
      </c>
      <c r="E55" s="75">
        <v>363.33482224097139</v>
      </c>
      <c r="F55" s="107">
        <v>393675</v>
      </c>
      <c r="G55" s="75">
        <v>268.93939393939394</v>
      </c>
      <c r="H55" s="111">
        <v>75.089126559714799</v>
      </c>
      <c r="I55" s="111">
        <v>149.95543672014261</v>
      </c>
      <c r="J55" s="83">
        <v>23.6</v>
      </c>
      <c r="K55" s="110">
        <v>0.41</v>
      </c>
      <c r="L55" s="75">
        <v>145.6322117397109</v>
      </c>
      <c r="M55" s="75">
        <v>10.966281004496302</v>
      </c>
      <c r="N55" s="106">
        <v>79.031687413617036</v>
      </c>
      <c r="O55" s="106">
        <v>18.73435690537562</v>
      </c>
      <c r="P55" s="105">
        <v>12.037903127414697</v>
      </c>
      <c r="Q55" s="105" t="s">
        <v>11</v>
      </c>
      <c r="R55" s="105" t="s">
        <v>11</v>
      </c>
      <c r="S55" s="107">
        <v>11227</v>
      </c>
      <c r="T55" s="83">
        <v>72.807017543859658</v>
      </c>
      <c r="U55" s="82">
        <v>395</v>
      </c>
      <c r="V55" s="82">
        <v>186</v>
      </c>
      <c r="W55" s="75">
        <v>13.788979068774029</v>
      </c>
      <c r="X55" s="79">
        <v>63.818209112061851</v>
      </c>
      <c r="Y55" s="75">
        <v>80.701754385964904</v>
      </c>
      <c r="Z55" s="75">
        <v>79.824561403508781</v>
      </c>
      <c r="AA55" s="75">
        <v>4.7750965954654809</v>
      </c>
      <c r="AB55" s="106">
        <v>30.768948498247802</v>
      </c>
      <c r="AC55" s="106">
        <v>9.8893638882263364</v>
      </c>
      <c r="AD55" s="106">
        <v>4.2566464231326711</v>
      </c>
      <c r="AE55" s="106">
        <v>99.593036400633054</v>
      </c>
      <c r="AF55" s="83">
        <v>95.3</v>
      </c>
      <c r="AG55" s="83">
        <v>93.2</v>
      </c>
      <c r="AH55" s="109">
        <v>275</v>
      </c>
      <c r="AI55" s="83">
        <v>28.3</v>
      </c>
      <c r="AJ55" s="84">
        <v>3.1332231441418001E-2</v>
      </c>
      <c r="AK55" s="84">
        <v>0.19582644650886252</v>
      </c>
      <c r="AL55" s="75">
        <v>0.49630254603206114</v>
      </c>
      <c r="AM55" s="108">
        <v>93919.771765017198</v>
      </c>
      <c r="AN55" s="107">
        <v>172889.46053748231</v>
      </c>
      <c r="AO55" s="107">
        <v>263553.70787956438</v>
      </c>
      <c r="AP55" s="75">
        <v>14.881161731029255</v>
      </c>
      <c r="AQ55" s="75">
        <v>5.7445661094046754</v>
      </c>
      <c r="AR55" s="75">
        <v>15.1</v>
      </c>
      <c r="AS55" s="75">
        <v>6.4209141892897907</v>
      </c>
      <c r="AT55" s="75">
        <v>523.5991860638245</v>
      </c>
      <c r="AU55" s="75">
        <v>3.308683640213741</v>
      </c>
      <c r="AV55" s="75">
        <v>2.3160785481496187</v>
      </c>
      <c r="AW55" s="82">
        <v>13807.4</v>
      </c>
      <c r="AX55" s="82">
        <v>2655.2692307692309</v>
      </c>
      <c r="AY55" s="75">
        <v>3.3798301393938517</v>
      </c>
      <c r="AZ55" s="106">
        <v>897.75</v>
      </c>
      <c r="BA55" s="75">
        <v>1.814256704220226</v>
      </c>
      <c r="BB55" s="75">
        <v>42.250674345702414</v>
      </c>
      <c r="BC55" s="75">
        <v>287.04877826856585</v>
      </c>
      <c r="BD55" s="75">
        <v>6.1485102651909935</v>
      </c>
      <c r="BE55" s="106">
        <v>2.2599693810599986</v>
      </c>
      <c r="BF55" s="75">
        <v>4.5928410002187068</v>
      </c>
      <c r="BG55" s="75">
        <v>25.72672159179232</v>
      </c>
      <c r="BH55" s="75">
        <v>57.303370786516851</v>
      </c>
      <c r="BI55" s="88">
        <v>99.552572706935123</v>
      </c>
      <c r="BJ55" s="106">
        <v>2.1762785636561479</v>
      </c>
      <c r="BK55" s="55">
        <v>0.32258064516129031</v>
      </c>
      <c r="BL55" s="83">
        <v>122.4</v>
      </c>
      <c r="BM55" s="83">
        <v>114.3</v>
      </c>
      <c r="BN55" s="75">
        <v>1.4640198511166254</v>
      </c>
      <c r="BO55" s="75">
        <v>68.421052631578945</v>
      </c>
      <c r="BP55" s="82">
        <v>33</v>
      </c>
      <c r="BQ55" s="75">
        <v>2.8620113487848857</v>
      </c>
      <c r="BR55" s="75">
        <v>15.242691945009677</v>
      </c>
      <c r="BS55" s="75">
        <v>12.531639287309543</v>
      </c>
      <c r="BT55" s="75">
        <v>1257.7754065545023</v>
      </c>
      <c r="BU55" s="75">
        <v>18.239118566678247</v>
      </c>
      <c r="BV55" s="106">
        <v>461.68130759177461</v>
      </c>
      <c r="BW55" s="106">
        <v>216.51198570648666</v>
      </c>
      <c r="BX55" s="75">
        <v>1.240756365080153</v>
      </c>
      <c r="BY55" s="84">
        <v>3.9476731682300197E-2</v>
      </c>
      <c r="BZ55" s="75">
        <v>2.067927275133588</v>
      </c>
      <c r="CA55" s="84">
        <v>0.28387885254851358</v>
      </c>
      <c r="CB55" s="75">
        <v>0.82717091005343524</v>
      </c>
      <c r="CC55" s="84">
        <v>0.1988312075040945</v>
      </c>
      <c r="CD55" s="75">
        <v>1.033963637566794</v>
      </c>
      <c r="CE55" s="75">
        <v>16.566165401095176</v>
      </c>
      <c r="CF55" s="83">
        <v>41.6</v>
      </c>
      <c r="CG55" s="105">
        <v>0.61349693251533743</v>
      </c>
      <c r="CH55" s="105">
        <v>74.056906682889846</v>
      </c>
      <c r="CI55" s="105">
        <v>9.493954321540528</v>
      </c>
      <c r="CJ55" s="75">
        <v>294.13990768772646</v>
      </c>
      <c r="CK55" s="56">
        <v>279.94565487120946</v>
      </c>
      <c r="CL55" s="75">
        <v>51.5</v>
      </c>
      <c r="CM55" s="75">
        <v>853.23245927429696</v>
      </c>
      <c r="CN55" s="88">
        <v>100</v>
      </c>
      <c r="CO55" s="88" t="s">
        <v>721</v>
      </c>
      <c r="CP55" s="83">
        <v>99.9</v>
      </c>
      <c r="CQ55" s="83">
        <v>93.5</v>
      </c>
      <c r="CR55" s="75">
        <v>78.099999999999994</v>
      </c>
      <c r="CS55" s="87">
        <v>52.4</v>
      </c>
      <c r="CT55" s="75">
        <v>2.7733920458111836</v>
      </c>
      <c r="CU55" s="75">
        <v>3.7434210526315788</v>
      </c>
      <c r="CV55" s="87">
        <v>5.7939945246751741</v>
      </c>
      <c r="CW55" s="75">
        <v>66.204755863855979</v>
      </c>
      <c r="CX55" s="86">
        <v>38.866693136135794</v>
      </c>
      <c r="CY55" s="75">
        <v>1.76</v>
      </c>
      <c r="CZ55" s="75">
        <v>39.5</v>
      </c>
      <c r="DA55" s="75">
        <v>59.378855740210824</v>
      </c>
      <c r="DB55" s="75">
        <v>3.8821260537795483</v>
      </c>
      <c r="DC55" s="75">
        <v>1.0022374973116945</v>
      </c>
      <c r="DD55" s="75">
        <v>0.94911244561351271</v>
      </c>
      <c r="DE55" s="75">
        <v>1.6770890201333399</v>
      </c>
      <c r="DF55" s="75">
        <v>5.8377586977021192</v>
      </c>
      <c r="DG55" s="78">
        <v>1198.2055485498108</v>
      </c>
      <c r="DH55" s="78">
        <v>5738.0012315270933</v>
      </c>
      <c r="DI55" s="75" t="s">
        <v>9</v>
      </c>
      <c r="DJ55" s="75" t="s">
        <v>9</v>
      </c>
      <c r="DK55" s="75">
        <v>0.17643540669856461</v>
      </c>
      <c r="DL55" s="75">
        <v>46.974714027694162</v>
      </c>
      <c r="DM55" s="85">
        <v>277</v>
      </c>
      <c r="DN55" s="85">
        <v>18</v>
      </c>
      <c r="DO55" s="75">
        <v>11.632090922626434</v>
      </c>
      <c r="DP55" s="75">
        <v>10.722202921567654</v>
      </c>
      <c r="DQ55" s="75">
        <v>100</v>
      </c>
      <c r="DR55" s="75">
        <v>98.049756219527438</v>
      </c>
      <c r="DS55" s="75">
        <v>3242.7095034823637</v>
      </c>
      <c r="DT55" s="81">
        <v>25.031634001630909</v>
      </c>
      <c r="DU55" s="81">
        <v>8.1300000000000008</v>
      </c>
      <c r="DV55" s="75">
        <v>75.809935205183592</v>
      </c>
      <c r="DW55" s="84">
        <v>2.2068183358182454E-2</v>
      </c>
      <c r="DX55" s="75">
        <v>30.985915492957744</v>
      </c>
      <c r="DY55" s="83">
        <v>68.467004152397962</v>
      </c>
      <c r="DZ55" s="75">
        <v>1.4140098787606645</v>
      </c>
      <c r="EA55" s="75">
        <v>1085.2935584235345</v>
      </c>
      <c r="EB55" s="82">
        <v>15184</v>
      </c>
      <c r="EC55" s="81">
        <v>5.5561445884767879</v>
      </c>
      <c r="ED55" s="81">
        <v>53.334387088259824</v>
      </c>
      <c r="EE55" s="75">
        <v>84.778839385204932</v>
      </c>
      <c r="EF55" s="75">
        <v>8.4392850982081864</v>
      </c>
      <c r="EG55" s="75">
        <v>56.101259916005596</v>
      </c>
      <c r="EH55" s="75">
        <v>399.87253212045715</v>
      </c>
      <c r="EI55" s="75">
        <v>72.8</v>
      </c>
      <c r="EJ55" s="75">
        <v>66.099999999999994</v>
      </c>
      <c r="EK55" s="75">
        <v>46</v>
      </c>
      <c r="EL55" s="75">
        <v>57.8</v>
      </c>
      <c r="EM55" s="75">
        <v>27.5</v>
      </c>
      <c r="EN55" s="80" t="s">
        <v>7</v>
      </c>
      <c r="EO55" s="79">
        <v>1.4351415289427101</v>
      </c>
      <c r="EP55" s="55">
        <v>0.98842215133363232</v>
      </c>
      <c r="EQ55" s="78">
        <v>0.86</v>
      </c>
      <c r="ER55" s="75">
        <v>88.7</v>
      </c>
      <c r="ES55" s="75">
        <v>6.3</v>
      </c>
      <c r="ET55" s="75">
        <v>3.6</v>
      </c>
      <c r="EU55" s="75">
        <v>357.36777466210066</v>
      </c>
      <c r="EV55" s="77">
        <v>54.901403970555371</v>
      </c>
      <c r="EW55" s="75">
        <v>52.091039227660218</v>
      </c>
      <c r="EX55" s="75" t="s">
        <v>9</v>
      </c>
      <c r="EY55" s="75" t="s">
        <v>9</v>
      </c>
      <c r="EZ55" s="75">
        <v>42.6</v>
      </c>
      <c r="FA55" s="75">
        <v>6.9461677171737231</v>
      </c>
      <c r="FB55" s="75">
        <v>29.2</v>
      </c>
      <c r="FC55" s="75">
        <v>16.179677278674227</v>
      </c>
      <c r="FD55" s="75">
        <v>68.491285403050099</v>
      </c>
      <c r="FE55" s="75">
        <v>79.499518768046201</v>
      </c>
      <c r="FF55" s="75">
        <v>72.141147401745044</v>
      </c>
      <c r="FG55" s="75">
        <v>73.043778007583597</v>
      </c>
      <c r="FH55" s="75">
        <v>77.819422689639737</v>
      </c>
      <c r="FI55" s="75">
        <v>79.45534366854163</v>
      </c>
      <c r="FJ55" s="75">
        <v>76.92247820672479</v>
      </c>
      <c r="FK55" s="75">
        <v>67.74770570850832</v>
      </c>
      <c r="FL55" s="75">
        <v>49.091784780514658</v>
      </c>
      <c r="FM55" s="75">
        <v>30.841422212688368</v>
      </c>
      <c r="FN55" s="75">
        <v>18.416634379439493</v>
      </c>
      <c r="FO55" s="75">
        <v>10.797681949889212</v>
      </c>
      <c r="FP55" s="75">
        <v>5.9477320516671668</v>
      </c>
      <c r="FQ55" s="75">
        <v>2.2564191233682025</v>
      </c>
      <c r="FR55" s="75">
        <v>1.64</v>
      </c>
      <c r="FS55" s="75">
        <v>11.437705758763876</v>
      </c>
      <c r="FT55" s="75">
        <v>0.31089693766516402</v>
      </c>
    </row>
    <row r="56" spans="1:176" s="76" customFormat="1" x14ac:dyDescent="0.15">
      <c r="A56" s="136">
        <v>342025</v>
      </c>
      <c r="B56" s="154" t="s">
        <v>412</v>
      </c>
      <c r="C56" s="75">
        <v>117.89374771608054</v>
      </c>
      <c r="D56" s="55">
        <v>1861.9381558111613</v>
      </c>
      <c r="E56" s="75">
        <v>329.75446778150939</v>
      </c>
      <c r="F56" s="107">
        <v>451490</v>
      </c>
      <c r="G56" s="75">
        <v>269.433465085639</v>
      </c>
      <c r="H56" s="111">
        <v>77.733860342556</v>
      </c>
      <c r="I56" s="111">
        <v>158.76152832674572</v>
      </c>
      <c r="J56" s="83">
        <v>26.6</v>
      </c>
      <c r="K56" s="110">
        <v>-2</v>
      </c>
      <c r="L56" s="75">
        <v>149.33122743589928</v>
      </c>
      <c r="M56" s="75">
        <v>8.5982850515743561</v>
      </c>
      <c r="N56" s="106">
        <v>82.544969542622411</v>
      </c>
      <c r="O56" s="106">
        <v>19.051458730391438</v>
      </c>
      <c r="P56" s="105">
        <v>11.825860948667966</v>
      </c>
      <c r="Q56" s="105">
        <v>2.7607361963190185</v>
      </c>
      <c r="R56" s="105">
        <v>2.0134228187919461</v>
      </c>
      <c r="S56" s="107">
        <v>13376</v>
      </c>
      <c r="T56" s="83">
        <v>42.857142857142854</v>
      </c>
      <c r="U56" s="82">
        <v>73</v>
      </c>
      <c r="V56" s="82">
        <v>0</v>
      </c>
      <c r="W56" s="75">
        <v>15.198237885462554</v>
      </c>
      <c r="X56" s="79">
        <v>66.815584415584411</v>
      </c>
      <c r="Y56" s="75">
        <v>100</v>
      </c>
      <c r="Z56" s="75">
        <v>60.714285714285708</v>
      </c>
      <c r="AA56" s="75">
        <v>5.4872280037842955</v>
      </c>
      <c r="AB56" s="106">
        <v>66.607416185256511</v>
      </c>
      <c r="AC56" s="106">
        <v>15.454500567817114</v>
      </c>
      <c r="AD56" s="106">
        <v>6.1225497457166842</v>
      </c>
      <c r="AE56" s="106">
        <v>93.745885450954574</v>
      </c>
      <c r="AF56" s="83">
        <v>97</v>
      </c>
      <c r="AG56" s="83">
        <v>97.2</v>
      </c>
      <c r="AH56" s="109">
        <v>382</v>
      </c>
      <c r="AI56" s="83">
        <v>23.7</v>
      </c>
      <c r="AJ56" s="84">
        <v>5.1180268164133076E-2</v>
      </c>
      <c r="AK56" s="84">
        <v>0.10236053632826615</v>
      </c>
      <c r="AL56" s="75">
        <v>1.32684845215515</v>
      </c>
      <c r="AM56" s="108">
        <v>89906.908308806887</v>
      </c>
      <c r="AN56" s="107">
        <v>153061.40466926069</v>
      </c>
      <c r="AO56" s="107">
        <v>254562.61130604288</v>
      </c>
      <c r="AP56" s="75">
        <v>14.345074474205715</v>
      </c>
      <c r="AQ56" s="75">
        <v>3.1835325704788087</v>
      </c>
      <c r="AR56" s="75">
        <v>16.899999999999999</v>
      </c>
      <c r="AS56" s="75">
        <v>4.7636034593766858</v>
      </c>
      <c r="AT56" s="75">
        <v>291.03659491534273</v>
      </c>
      <c r="AU56" s="75">
        <v>4.7853550733464427</v>
      </c>
      <c r="AV56" s="75">
        <v>3.132232411644944</v>
      </c>
      <c r="AW56" s="82">
        <v>7957.0714285714284</v>
      </c>
      <c r="AX56" s="82">
        <v>1591.4142857142858</v>
      </c>
      <c r="AY56" s="75">
        <v>2.6930223790159697</v>
      </c>
      <c r="AZ56" s="106">
        <v>420.33333333333331</v>
      </c>
      <c r="BA56" s="75">
        <v>4.3910722675622536</v>
      </c>
      <c r="BB56" s="75">
        <v>25.682403027436141</v>
      </c>
      <c r="BC56" s="75">
        <v>326.49955626707504</v>
      </c>
      <c r="BD56" s="75">
        <v>4.0517601406024326</v>
      </c>
      <c r="BE56" s="106">
        <v>0</v>
      </c>
      <c r="BF56" s="75">
        <v>4.0681173131504265</v>
      </c>
      <c r="BG56" s="75">
        <v>21.450858034321371</v>
      </c>
      <c r="BH56" s="75">
        <v>0</v>
      </c>
      <c r="BI56" s="88">
        <v>94.514767932489448</v>
      </c>
      <c r="BJ56" s="106">
        <v>2.9251170046801871</v>
      </c>
      <c r="BK56" s="55">
        <v>3.5036310358007388</v>
      </c>
      <c r="BL56" s="83">
        <v>125.3</v>
      </c>
      <c r="BM56" s="83">
        <v>112.4</v>
      </c>
      <c r="BN56" s="75">
        <v>0.82813097209835651</v>
      </c>
      <c r="BO56" s="75">
        <v>22.058823529411764</v>
      </c>
      <c r="BP56" s="82">
        <v>14</v>
      </c>
      <c r="BQ56" s="75">
        <v>0</v>
      </c>
      <c r="BR56" s="75">
        <v>13.046618059059982</v>
      </c>
      <c r="BS56" s="75">
        <v>20.416064872013504</v>
      </c>
      <c r="BT56" s="75">
        <v>950.54553047836157</v>
      </c>
      <c r="BU56" s="75">
        <v>21.520176797118346</v>
      </c>
      <c r="BV56" s="106">
        <v>1189.4609079993736</v>
      </c>
      <c r="BW56" s="106">
        <v>56.162667269911424</v>
      </c>
      <c r="BX56" s="75">
        <v>4.7853550733464427</v>
      </c>
      <c r="BY56" s="84">
        <v>5.7058833765465396E-2</v>
      </c>
      <c r="BZ56" s="75">
        <v>0.87006455879026212</v>
      </c>
      <c r="CA56" s="84">
        <v>0.11556632502131658</v>
      </c>
      <c r="CB56" s="75">
        <v>0.43503227939513106</v>
      </c>
      <c r="CC56" s="84">
        <v>9.0486714114187267E-2</v>
      </c>
      <c r="CD56" s="75">
        <v>3.91529051455618</v>
      </c>
      <c r="CE56" s="75">
        <v>19.058764160300694</v>
      </c>
      <c r="CF56" s="83">
        <v>56.9</v>
      </c>
      <c r="CG56" s="105">
        <v>6.1889250814332248</v>
      </c>
      <c r="CH56" s="105">
        <v>25.691433495812348</v>
      </c>
      <c r="CI56" s="105">
        <v>1.1275546159267089</v>
      </c>
      <c r="CJ56" s="75">
        <v>293.72944472479855</v>
      </c>
      <c r="CK56" s="56">
        <v>242.99162997894445</v>
      </c>
      <c r="CL56" s="75">
        <v>15.7</v>
      </c>
      <c r="CM56" s="75">
        <v>826.46598131005987</v>
      </c>
      <c r="CN56" s="88">
        <v>100</v>
      </c>
      <c r="CO56" s="88" t="s">
        <v>721</v>
      </c>
      <c r="CP56" s="83">
        <v>99.3</v>
      </c>
      <c r="CQ56" s="83">
        <v>91.7</v>
      </c>
      <c r="CR56" s="75">
        <v>87</v>
      </c>
      <c r="CS56" s="87">
        <v>38.200000000000003</v>
      </c>
      <c r="CT56" s="75">
        <v>4.149947486063609</v>
      </c>
      <c r="CU56" s="75">
        <v>3.4285714285714284</v>
      </c>
      <c r="CV56" s="87">
        <v>0</v>
      </c>
      <c r="CW56" s="75">
        <v>71.704396947852118</v>
      </c>
      <c r="CX56" s="86">
        <v>43.794699566707848</v>
      </c>
      <c r="CY56" s="75">
        <v>1.17</v>
      </c>
      <c r="CZ56" s="75">
        <v>40.5</v>
      </c>
      <c r="DA56" s="75">
        <v>54.830669989737579</v>
      </c>
      <c r="DB56" s="75">
        <v>3.8751613498063802</v>
      </c>
      <c r="DC56" s="75">
        <v>0.74340926096716375</v>
      </c>
      <c r="DD56" s="75">
        <v>0.81588128839159868</v>
      </c>
      <c r="DE56" s="75">
        <v>2.3404736631458052</v>
      </c>
      <c r="DF56" s="75">
        <v>7.7914281239667984</v>
      </c>
      <c r="DG56" s="78">
        <v>832.01918465227823</v>
      </c>
      <c r="DH56" s="78">
        <v>2399.7179487179487</v>
      </c>
      <c r="DI56" s="75" t="s">
        <v>9</v>
      </c>
      <c r="DJ56" s="75" t="s">
        <v>9</v>
      </c>
      <c r="DK56" s="75">
        <v>3.0078431372549019</v>
      </c>
      <c r="DL56" s="75">
        <v>39.629629629629633</v>
      </c>
      <c r="DM56" s="85">
        <v>36</v>
      </c>
      <c r="DN56" s="85">
        <v>12</v>
      </c>
      <c r="DO56" s="75">
        <v>14.63013555605826</v>
      </c>
      <c r="DP56" s="75">
        <v>7.9828423269006565</v>
      </c>
      <c r="DQ56" s="75">
        <v>100</v>
      </c>
      <c r="DR56" s="75">
        <v>100</v>
      </c>
      <c r="DS56" s="75">
        <v>5251.7833109017502</v>
      </c>
      <c r="DT56" s="81">
        <v>8.4240362811791378</v>
      </c>
      <c r="DU56" s="81">
        <v>9.1</v>
      </c>
      <c r="DV56" s="75">
        <v>89.566236811254399</v>
      </c>
      <c r="DW56" s="84">
        <v>0.11876071341479839</v>
      </c>
      <c r="DX56" s="75">
        <v>60.447761194029844</v>
      </c>
      <c r="DY56" s="83">
        <v>2328.0621922146624</v>
      </c>
      <c r="DZ56" s="75">
        <v>0.95046634170863298</v>
      </c>
      <c r="EA56" s="75">
        <v>2476.2275717022585</v>
      </c>
      <c r="EB56" s="82">
        <v>1800</v>
      </c>
      <c r="EC56" s="81">
        <v>2.2034444444444445</v>
      </c>
      <c r="ED56" s="81">
        <v>15.10117276897131</v>
      </c>
      <c r="EE56" s="75">
        <v>87.545212946747938</v>
      </c>
      <c r="EF56" s="75">
        <v>8.7822689502698044</v>
      </c>
      <c r="EG56" s="75">
        <v>49.681198102016602</v>
      </c>
      <c r="EH56" s="75">
        <v>18.662645086580667</v>
      </c>
      <c r="EI56" s="75">
        <v>72.3</v>
      </c>
      <c r="EJ56" s="75">
        <v>49.6</v>
      </c>
      <c r="EK56" s="75">
        <v>33</v>
      </c>
      <c r="EL56" s="75">
        <v>59.9</v>
      </c>
      <c r="EM56" s="75">
        <v>19.899999999999999</v>
      </c>
      <c r="EN56" s="80">
        <v>72.400000000000006</v>
      </c>
      <c r="EO56" s="79">
        <v>-0.73085422938382028</v>
      </c>
      <c r="EP56" s="55">
        <v>0.98815586824880119</v>
      </c>
      <c r="EQ56" s="78">
        <v>0.61</v>
      </c>
      <c r="ER56" s="75">
        <v>97.7</v>
      </c>
      <c r="ES56" s="75">
        <v>11.3</v>
      </c>
      <c r="ET56" s="75">
        <v>2.2000000000000002</v>
      </c>
      <c r="EU56" s="75">
        <v>554.19710442514838</v>
      </c>
      <c r="EV56" s="77">
        <v>44.973376492036465</v>
      </c>
      <c r="EW56" s="75">
        <v>57.634131776059114</v>
      </c>
      <c r="EX56" s="75" t="s">
        <v>9</v>
      </c>
      <c r="EY56" s="75" t="s">
        <v>9</v>
      </c>
      <c r="EZ56" s="75">
        <v>91</v>
      </c>
      <c r="FA56" s="75">
        <v>8.6310404231994013</v>
      </c>
      <c r="FB56" s="75">
        <v>22.5</v>
      </c>
      <c r="FC56" s="75">
        <v>15.09865005192108</v>
      </c>
      <c r="FD56" s="75">
        <v>68.087855297157617</v>
      </c>
      <c r="FE56" s="75">
        <v>77.435783879539414</v>
      </c>
      <c r="FF56" s="75">
        <v>70.132517838939862</v>
      </c>
      <c r="FG56" s="75">
        <v>72.431707725825376</v>
      </c>
      <c r="FH56" s="75">
        <v>77.685733070348448</v>
      </c>
      <c r="FI56" s="75">
        <v>78.790953899681071</v>
      </c>
      <c r="FJ56" s="75">
        <v>75.735866687431866</v>
      </c>
      <c r="FK56" s="75">
        <v>67.425757808893678</v>
      </c>
      <c r="FL56" s="75">
        <v>48.096113445378151</v>
      </c>
      <c r="FM56" s="75">
        <v>30.681499485837151</v>
      </c>
      <c r="FN56" s="75">
        <v>17.460149899714981</v>
      </c>
      <c r="FO56" s="75">
        <v>10.481804202972835</v>
      </c>
      <c r="FP56" s="75">
        <v>5.7805907172995781</v>
      </c>
      <c r="FQ56" s="75">
        <v>2.6473702788563358</v>
      </c>
      <c r="FR56" s="75">
        <v>1.48</v>
      </c>
      <c r="FS56" s="75">
        <v>13.490350984043015</v>
      </c>
      <c r="FT56" s="75">
        <v>0.19500780031201248</v>
      </c>
    </row>
    <row r="57" spans="1:176" s="76" customFormat="1" x14ac:dyDescent="0.15">
      <c r="A57" s="136">
        <v>342076</v>
      </c>
      <c r="B57" s="154" t="s">
        <v>411</v>
      </c>
      <c r="C57" s="75">
        <v>80.511353591807435</v>
      </c>
      <c r="D57" s="55">
        <v>1237.2763307270091</v>
      </c>
      <c r="E57" s="75">
        <v>205.96422995576134</v>
      </c>
      <c r="F57" s="107">
        <v>364807</v>
      </c>
      <c r="G57" s="75">
        <v>285.50724637681157</v>
      </c>
      <c r="H57" s="111">
        <v>72.463768115942031</v>
      </c>
      <c r="I57" s="111">
        <v>150.31055900621118</v>
      </c>
      <c r="J57" s="83">
        <v>26.3</v>
      </c>
      <c r="K57" s="110">
        <v>-0.11</v>
      </c>
      <c r="L57" s="75">
        <v>211.92803392552489</v>
      </c>
      <c r="M57" s="75">
        <v>10.712294945688665</v>
      </c>
      <c r="N57" s="106">
        <v>79.445392541711854</v>
      </c>
      <c r="O57" s="106">
        <v>19.383595565545352</v>
      </c>
      <c r="P57" s="105">
        <v>14.752643644161799</v>
      </c>
      <c r="Q57" s="105">
        <v>1.3623978201634876</v>
      </c>
      <c r="R57" s="105">
        <v>1.9093078758949882</v>
      </c>
      <c r="S57" s="107">
        <v>14366</v>
      </c>
      <c r="T57" s="83">
        <v>100</v>
      </c>
      <c r="U57" s="82">
        <v>574</v>
      </c>
      <c r="V57" s="82">
        <v>0</v>
      </c>
      <c r="W57" s="75">
        <v>15.25930589438892</v>
      </c>
      <c r="X57" s="79">
        <v>67.434446481230566</v>
      </c>
      <c r="Y57" s="75">
        <v>65.413533834586474</v>
      </c>
      <c r="Z57" s="75">
        <v>94.73684210526315</v>
      </c>
      <c r="AA57" s="75">
        <v>2.9341792228390164</v>
      </c>
      <c r="AB57" s="106">
        <v>12.01646411641925</v>
      </c>
      <c r="AC57" s="106">
        <v>3.1406667577004854</v>
      </c>
      <c r="AD57" s="106">
        <v>1.4240290267834501</v>
      </c>
      <c r="AE57" s="106">
        <v>91.670822942643397</v>
      </c>
      <c r="AF57" s="83">
        <v>96.7</v>
      </c>
      <c r="AG57" s="83">
        <v>95.1</v>
      </c>
      <c r="AH57" s="109">
        <v>352</v>
      </c>
      <c r="AI57" s="83">
        <v>20.18</v>
      </c>
      <c r="AJ57" s="84">
        <v>3.9153124801493661E-2</v>
      </c>
      <c r="AK57" s="84">
        <v>0.11745937440448098</v>
      </c>
      <c r="AL57" s="75">
        <v>0.22790250884453428</v>
      </c>
      <c r="AM57" s="108">
        <v>79028.012997876591</v>
      </c>
      <c r="AN57" s="107">
        <v>178953.53505771697</v>
      </c>
      <c r="AO57" s="107">
        <v>260736.12167606768</v>
      </c>
      <c r="AP57" s="75">
        <v>13.99099070916883</v>
      </c>
      <c r="AQ57" s="75">
        <v>17.205242906747582</v>
      </c>
      <c r="AR57" s="75">
        <v>14.01</v>
      </c>
      <c r="AS57" s="75">
        <v>6.5921333165778835</v>
      </c>
      <c r="AT57" s="75">
        <v>444.51638874630191</v>
      </c>
      <c r="AU57" s="75">
        <v>1.9169369902811295</v>
      </c>
      <c r="AV57" s="75">
        <v>1.8743383904971045</v>
      </c>
      <c r="AW57" s="82">
        <v>13655.4</v>
      </c>
      <c r="AX57" s="82">
        <v>2133.65625</v>
      </c>
      <c r="AY57" s="75">
        <v>1.4646220542788932</v>
      </c>
      <c r="AZ57" s="106">
        <v>877.71428571428567</v>
      </c>
      <c r="BA57" s="75">
        <v>2.3788932457790111</v>
      </c>
      <c r="BB57" s="75">
        <v>44.820499603489296</v>
      </c>
      <c r="BC57" s="75">
        <v>250.05953154319815</v>
      </c>
      <c r="BD57" s="75">
        <v>6.8988538846728105</v>
      </c>
      <c r="BE57" s="106">
        <v>1.6653449643140363</v>
      </c>
      <c r="BF57" s="75">
        <v>7.4544012688342587</v>
      </c>
      <c r="BG57" s="75">
        <v>36.556909515167227</v>
      </c>
      <c r="BH57" s="75">
        <v>98.245614035087712</v>
      </c>
      <c r="BI57" s="88">
        <v>82.663316582914575</v>
      </c>
      <c r="BJ57" s="106">
        <v>1.1234984011753522</v>
      </c>
      <c r="BK57" s="55">
        <v>0.29898616509472425</v>
      </c>
      <c r="BL57" s="83">
        <v>127.3</v>
      </c>
      <c r="BM57" s="83">
        <v>117.8</v>
      </c>
      <c r="BN57" s="75">
        <v>0.73387513250523229</v>
      </c>
      <c r="BO57" s="75">
        <v>25</v>
      </c>
      <c r="BP57" s="82">
        <v>12</v>
      </c>
      <c r="BQ57" s="75">
        <v>0</v>
      </c>
      <c r="BR57" s="75">
        <v>12.279046387745236</v>
      </c>
      <c r="BS57" s="75">
        <v>12.338684427442869</v>
      </c>
      <c r="BT57" s="75">
        <v>966.8455097880933</v>
      </c>
      <c r="BU57" s="75">
        <v>38.124255855710018</v>
      </c>
      <c r="BV57" s="106">
        <v>1611.8479485579307</v>
      </c>
      <c r="BW57" s="106">
        <v>447.24482906246868</v>
      </c>
      <c r="BX57" s="75">
        <v>1.277957993520753</v>
      </c>
      <c r="BY57" s="84">
        <v>5.5559223768314736E-2</v>
      </c>
      <c r="BZ57" s="75">
        <v>1.7039439913610039</v>
      </c>
      <c r="CA57" s="84">
        <v>0.28844363885759078</v>
      </c>
      <c r="CB57" s="75">
        <v>0.21299299892012549</v>
      </c>
      <c r="CC57" s="84">
        <v>5.3248249730031373E-2</v>
      </c>
      <c r="CD57" s="75">
        <v>1.277957993520753</v>
      </c>
      <c r="CE57" s="75">
        <v>10.332290377615287</v>
      </c>
      <c r="CF57" s="83">
        <v>42.1</v>
      </c>
      <c r="CG57" s="105">
        <v>2.3076923076923079</v>
      </c>
      <c r="CH57" s="105">
        <v>48.908612465886513</v>
      </c>
      <c r="CI57" s="105">
        <v>11.678832116788321</v>
      </c>
      <c r="CJ57" s="75">
        <v>313.70247859952843</v>
      </c>
      <c r="CK57" s="56">
        <v>275.56395221289074</v>
      </c>
      <c r="CL57" s="75">
        <v>43.6</v>
      </c>
      <c r="CM57" s="75">
        <v>819.35197201026915</v>
      </c>
      <c r="CN57" s="88">
        <v>92.3</v>
      </c>
      <c r="CO57" s="88" t="s">
        <v>721</v>
      </c>
      <c r="CP57" s="83">
        <v>95.7</v>
      </c>
      <c r="CQ57" s="83">
        <v>93.3</v>
      </c>
      <c r="CR57" s="75">
        <v>71.599999999999994</v>
      </c>
      <c r="CS57" s="87">
        <v>52.9</v>
      </c>
      <c r="CT57" s="75">
        <v>2.6211852698077927</v>
      </c>
      <c r="CU57" s="75">
        <v>7.4528301886792452</v>
      </c>
      <c r="CV57" s="87">
        <v>4.3938661628366802</v>
      </c>
      <c r="CW57" s="75">
        <v>64.247402593808289</v>
      </c>
      <c r="CX57" s="86">
        <v>46.183271955850813</v>
      </c>
      <c r="CY57" s="75">
        <v>1.88</v>
      </c>
      <c r="CZ57" s="75">
        <v>34.1</v>
      </c>
      <c r="DA57" s="75">
        <v>59.391195345095326</v>
      </c>
      <c r="DB57" s="75">
        <v>3.9404521889400921</v>
      </c>
      <c r="DC57" s="75">
        <v>1.9657017373838921</v>
      </c>
      <c r="DD57" s="75">
        <v>1.0252460601620024</v>
      </c>
      <c r="DE57" s="75">
        <v>3.5122545521928692</v>
      </c>
      <c r="DF57" s="75">
        <v>6.8668942851848467</v>
      </c>
      <c r="DG57" s="78">
        <v>520.74671052631584</v>
      </c>
      <c r="DH57" s="78">
        <v>1672.3488182559088</v>
      </c>
      <c r="DI57" s="75" t="s">
        <v>9</v>
      </c>
      <c r="DJ57" s="75" t="s">
        <v>9</v>
      </c>
      <c r="DK57" s="75">
        <v>7.9544592030360528</v>
      </c>
      <c r="DL57" s="75">
        <v>23.662631784459194</v>
      </c>
      <c r="DM57" s="85">
        <v>106</v>
      </c>
      <c r="DN57" s="85">
        <v>6</v>
      </c>
      <c r="DO57" s="75">
        <v>7.6996969109625368</v>
      </c>
      <c r="DP57" s="75">
        <v>8.5090703068590123</v>
      </c>
      <c r="DQ57" s="75">
        <v>100</v>
      </c>
      <c r="DR57" s="75">
        <v>99.005761316872437</v>
      </c>
      <c r="DS57" s="75">
        <v>4432.2591417598933</v>
      </c>
      <c r="DT57" s="81">
        <v>11.558652101748562</v>
      </c>
      <c r="DU57" s="81">
        <v>6.6</v>
      </c>
      <c r="DV57" s="75">
        <v>88.345864661654133</v>
      </c>
      <c r="DW57" s="84">
        <v>2.5198793222516089E-2</v>
      </c>
      <c r="DX57" s="75">
        <v>39.285714285714285</v>
      </c>
      <c r="DY57" s="83">
        <v>252.70128370880451</v>
      </c>
      <c r="DZ57" s="75">
        <v>1.357685116022477</v>
      </c>
      <c r="EA57" s="75">
        <v>883.19151744002738</v>
      </c>
      <c r="EB57" s="82">
        <v>17538</v>
      </c>
      <c r="EC57" s="81">
        <v>3.9466053576253524</v>
      </c>
      <c r="ED57" s="81">
        <v>60.340015022796877</v>
      </c>
      <c r="EE57" s="75">
        <v>93.088320698375455</v>
      </c>
      <c r="EF57" s="75">
        <v>10.119259424391172</v>
      </c>
      <c r="EG57" s="75">
        <v>65.107550974680706</v>
      </c>
      <c r="EH57" s="75" t="s">
        <v>9</v>
      </c>
      <c r="EI57" s="75">
        <v>71.599999999999994</v>
      </c>
      <c r="EJ57" s="75">
        <v>61.9</v>
      </c>
      <c r="EK57" s="75">
        <v>38.9</v>
      </c>
      <c r="EL57" s="75">
        <v>60.3</v>
      </c>
      <c r="EM57" s="75">
        <v>22.8</v>
      </c>
      <c r="EN57" s="80">
        <v>62</v>
      </c>
      <c r="EO57" s="79">
        <v>0.76464486612325056</v>
      </c>
      <c r="EP57" s="55">
        <v>1.0001850214388213</v>
      </c>
      <c r="EQ57" s="78">
        <v>0.82</v>
      </c>
      <c r="ER57" s="75">
        <v>88.8</v>
      </c>
      <c r="ES57" s="75">
        <v>3.3</v>
      </c>
      <c r="ET57" s="75">
        <v>3.6</v>
      </c>
      <c r="EU57" s="75">
        <v>301.91667287896246</v>
      </c>
      <c r="EV57" s="77">
        <v>53.559745561319403</v>
      </c>
      <c r="EW57" s="75">
        <v>54.238683606047431</v>
      </c>
      <c r="EX57" s="75" t="s">
        <v>9</v>
      </c>
      <c r="EY57" s="75" t="s">
        <v>9</v>
      </c>
      <c r="EZ57" s="75" t="s">
        <v>9</v>
      </c>
      <c r="FA57" s="75">
        <v>8.7007640058871267</v>
      </c>
      <c r="FB57" s="75">
        <v>25.5</v>
      </c>
      <c r="FC57" s="75">
        <v>15.108346709470306</v>
      </c>
      <c r="FD57" s="75">
        <v>71.188392445877483</v>
      </c>
      <c r="FE57" s="75">
        <v>79.816690786300043</v>
      </c>
      <c r="FF57" s="75">
        <v>73.400033074251695</v>
      </c>
      <c r="FG57" s="75">
        <v>75.947824840536086</v>
      </c>
      <c r="FH57" s="75">
        <v>79.382922745754598</v>
      </c>
      <c r="FI57" s="75">
        <v>80.41723226405658</v>
      </c>
      <c r="FJ57" s="75">
        <v>77.905531385954006</v>
      </c>
      <c r="FK57" s="75">
        <v>68.14748335950938</v>
      </c>
      <c r="FL57" s="75">
        <v>49.141197272038397</v>
      </c>
      <c r="FM57" s="75">
        <v>30.884211683244487</v>
      </c>
      <c r="FN57" s="75">
        <v>17.981905831077068</v>
      </c>
      <c r="FO57" s="75">
        <v>10.091973244147157</v>
      </c>
      <c r="FP57" s="75">
        <v>5.8394160583941606</v>
      </c>
      <c r="FQ57" s="75">
        <v>2.2058823529411766</v>
      </c>
      <c r="FR57" s="75">
        <v>1.6</v>
      </c>
      <c r="FS57" s="75">
        <v>17.199184662800132</v>
      </c>
      <c r="FT57" s="75">
        <v>0</v>
      </c>
    </row>
    <row r="58" spans="1:176" s="76" customFormat="1" x14ac:dyDescent="0.15">
      <c r="A58" s="136">
        <v>352012</v>
      </c>
      <c r="B58" s="154" t="s">
        <v>410</v>
      </c>
      <c r="C58" s="75">
        <v>115.56082413506451</v>
      </c>
      <c r="D58" s="55">
        <v>2081.9587186914041</v>
      </c>
      <c r="E58" s="75">
        <v>269.5176640311343</v>
      </c>
      <c r="F58" s="107">
        <v>446372</v>
      </c>
      <c r="G58" s="75">
        <v>276.21696801112654</v>
      </c>
      <c r="H58" s="111">
        <v>84.840055632823365</v>
      </c>
      <c r="I58" s="111">
        <v>171.34909596662033</v>
      </c>
      <c r="J58" s="83">
        <v>19</v>
      </c>
      <c r="K58" s="110">
        <v>-0.74</v>
      </c>
      <c r="L58" s="75">
        <v>54.96748075944501</v>
      </c>
      <c r="M58" s="75">
        <v>0</v>
      </c>
      <c r="N58" s="106">
        <v>78.687272517422983</v>
      </c>
      <c r="O58" s="106">
        <v>19.820846062237869</v>
      </c>
      <c r="P58" s="105">
        <v>16.03634174374692</v>
      </c>
      <c r="Q58" s="105">
        <v>0</v>
      </c>
      <c r="R58" s="105">
        <v>2.9262086513994912</v>
      </c>
      <c r="S58" s="107">
        <v>13528</v>
      </c>
      <c r="T58" s="83">
        <v>58.730158730158735</v>
      </c>
      <c r="U58" s="82">
        <v>363</v>
      </c>
      <c r="V58" s="82">
        <v>0</v>
      </c>
      <c r="W58" s="75">
        <v>12.827519691367947</v>
      </c>
      <c r="X58" s="79">
        <v>65.152715429979764</v>
      </c>
      <c r="Y58" s="75">
        <v>87.301587301587304</v>
      </c>
      <c r="Z58" s="75">
        <v>100</v>
      </c>
      <c r="AA58" s="75">
        <v>3.2640713319003267</v>
      </c>
      <c r="AB58" s="106">
        <v>38.787023977433009</v>
      </c>
      <c r="AC58" s="106">
        <v>9.4997096158632708</v>
      </c>
      <c r="AD58" s="106">
        <v>3.6090599850659588</v>
      </c>
      <c r="AE58" s="106">
        <v>94.511149228130364</v>
      </c>
      <c r="AF58" s="83">
        <v>93.4</v>
      </c>
      <c r="AG58" s="83">
        <v>95.1</v>
      </c>
      <c r="AH58" s="109">
        <v>48</v>
      </c>
      <c r="AI58" s="83">
        <v>69.8</v>
      </c>
      <c r="AJ58" s="84">
        <v>2.2070861577773545E-2</v>
      </c>
      <c r="AK58" s="84">
        <v>0.13242516946664126</v>
      </c>
      <c r="AL58" s="75">
        <v>0.8275646115478813</v>
      </c>
      <c r="AM58" s="108">
        <v>78315.261906797779</v>
      </c>
      <c r="AN58" s="107">
        <v>147892.21911037891</v>
      </c>
      <c r="AO58" s="107">
        <v>262629.23316986178</v>
      </c>
      <c r="AP58" s="75">
        <v>16.796250344637443</v>
      </c>
      <c r="AQ58" s="75">
        <v>4.1797628894403092</v>
      </c>
      <c r="AR58" s="75">
        <v>16.600000000000001</v>
      </c>
      <c r="AS58" s="75">
        <v>5.0026653544921471</v>
      </c>
      <c r="AT58" s="75">
        <v>489.4560067398055</v>
      </c>
      <c r="AU58" s="75">
        <v>5.5916527807289276</v>
      </c>
      <c r="AV58" s="75">
        <v>2.7585487051596043</v>
      </c>
      <c r="AW58" s="82">
        <v>11848.818181818182</v>
      </c>
      <c r="AX58" s="82">
        <v>2247.1896551724139</v>
      </c>
      <c r="AY58" s="75">
        <v>3.0689673692044468</v>
      </c>
      <c r="AZ58" s="106">
        <v>403.75</v>
      </c>
      <c r="BA58" s="75">
        <v>2.6314578929906767</v>
      </c>
      <c r="BB58" s="75">
        <v>42.679484117506568</v>
      </c>
      <c r="BC58" s="75">
        <v>276.07182664385272</v>
      </c>
      <c r="BD58" s="75">
        <v>4.8524959274128916</v>
      </c>
      <c r="BE58" s="106">
        <v>1.5922299180001593</v>
      </c>
      <c r="BF58" s="75">
        <v>6.7669771515006767</v>
      </c>
      <c r="BG58" s="75">
        <v>33.254557731262658</v>
      </c>
      <c r="BH58" s="75">
        <v>46.478873239436616</v>
      </c>
      <c r="BI58" s="88">
        <v>93.292682926829272</v>
      </c>
      <c r="BJ58" s="106">
        <v>2.1944632005401754</v>
      </c>
      <c r="BK58" s="55">
        <v>0.37868542061130644</v>
      </c>
      <c r="BL58" s="83">
        <v>93.5</v>
      </c>
      <c r="BM58" s="83">
        <v>81.5</v>
      </c>
      <c r="BN58" s="75">
        <v>0.1622937516905599</v>
      </c>
      <c r="BO58" s="75">
        <v>41.558441558441558</v>
      </c>
      <c r="BP58" s="82">
        <v>31</v>
      </c>
      <c r="BQ58" s="75">
        <v>0.40259900021248285</v>
      </c>
      <c r="BR58" s="75">
        <v>19.589423575153678</v>
      </c>
      <c r="BS58" s="75" t="s">
        <v>9</v>
      </c>
      <c r="BT58" s="75">
        <v>0</v>
      </c>
      <c r="BU58" s="75">
        <v>24.921623666856782</v>
      </c>
      <c r="BV58" s="106">
        <v>1500.191980078805</v>
      </c>
      <c r="BW58" s="106">
        <v>795.1553920307764</v>
      </c>
      <c r="BX58" s="75">
        <v>3.3549916684373562</v>
      </c>
      <c r="BY58" s="84">
        <v>7.3809816705621853E-2</v>
      </c>
      <c r="BZ58" s="75">
        <v>1.8638842602429762</v>
      </c>
      <c r="CA58" s="84">
        <v>0.35076590732021906</v>
      </c>
      <c r="CB58" s="75">
        <v>0.37277685204859518</v>
      </c>
      <c r="CC58" s="84">
        <v>0.11091602455853901</v>
      </c>
      <c r="CD58" s="75">
        <v>1.1183305561457857</v>
      </c>
      <c r="CE58" s="75">
        <v>15.142195730213936</v>
      </c>
      <c r="CF58" s="83">
        <v>25.9</v>
      </c>
      <c r="CG58" s="105">
        <v>2.553763440860215</v>
      </c>
      <c r="CH58" s="105">
        <v>5.49345159087596</v>
      </c>
      <c r="CI58" s="105">
        <v>5.0751879699248121</v>
      </c>
      <c r="CJ58" s="75">
        <v>213.0568820198541</v>
      </c>
      <c r="CK58" s="56">
        <v>165.80368825417415</v>
      </c>
      <c r="CL58" s="75">
        <v>38.200000000000003</v>
      </c>
      <c r="CM58" s="75">
        <v>887.10677723125968</v>
      </c>
      <c r="CN58" s="88">
        <v>100</v>
      </c>
      <c r="CO58" s="88" t="s">
        <v>721</v>
      </c>
      <c r="CP58" s="83">
        <v>96.8</v>
      </c>
      <c r="CQ58" s="83">
        <v>88.4</v>
      </c>
      <c r="CR58" s="75">
        <v>75.5</v>
      </c>
      <c r="CS58" s="87">
        <v>32.299999999999997</v>
      </c>
      <c r="CT58" s="75">
        <v>8.898470887008294</v>
      </c>
      <c r="CU58" s="75">
        <v>5.3937499999999998</v>
      </c>
      <c r="CV58" s="87">
        <v>1.0741385792215563</v>
      </c>
      <c r="CW58" s="75">
        <v>63.574526124361753</v>
      </c>
      <c r="CX58" s="86">
        <v>45.967113626112273</v>
      </c>
      <c r="CY58" s="75">
        <v>1.6</v>
      </c>
      <c r="CZ58" s="75">
        <v>40.9</v>
      </c>
      <c r="DA58" s="75">
        <v>56.012039257694759</v>
      </c>
      <c r="DB58" s="75">
        <v>4.4598612487611495</v>
      </c>
      <c r="DC58" s="75">
        <v>0.98384012346369343</v>
      </c>
      <c r="DD58" s="75">
        <v>0.97056553976224291</v>
      </c>
      <c r="DE58" s="75">
        <v>2.2515721863735152</v>
      </c>
      <c r="DF58" s="75">
        <v>7.9438747171555644</v>
      </c>
      <c r="DG58" s="78">
        <v>1424.0569948186528</v>
      </c>
      <c r="DH58" s="78">
        <v>1402.2602040816328</v>
      </c>
      <c r="DI58" s="75" t="s">
        <v>9</v>
      </c>
      <c r="DJ58" s="75" t="s">
        <v>9</v>
      </c>
      <c r="DK58" s="75">
        <v>57.117865733654064</v>
      </c>
      <c r="DL58" s="75">
        <v>75.35472604234883</v>
      </c>
      <c r="DM58" s="85">
        <v>267</v>
      </c>
      <c r="DN58" s="85">
        <v>336</v>
      </c>
      <c r="DO58" s="75">
        <v>24.343923923700032</v>
      </c>
      <c r="DP58" s="75">
        <v>14.646402516989305</v>
      </c>
      <c r="DQ58" s="75">
        <v>100</v>
      </c>
      <c r="DR58" s="75">
        <v>100</v>
      </c>
      <c r="DS58" s="75">
        <v>4358.5185185185182</v>
      </c>
      <c r="DT58" s="81">
        <v>5.6569776374785246</v>
      </c>
      <c r="DU58" s="81">
        <v>13.2</v>
      </c>
      <c r="DV58" s="75">
        <v>100</v>
      </c>
      <c r="DW58" s="84">
        <v>0.13649055922196057</v>
      </c>
      <c r="DX58" s="75">
        <v>44.357976653696497</v>
      </c>
      <c r="DY58" s="83">
        <v>679.56474574754816</v>
      </c>
      <c r="DZ58" s="75">
        <v>1.1155312766137013</v>
      </c>
      <c r="EA58" s="75">
        <v>968.19850888237875</v>
      </c>
      <c r="EB58" s="82">
        <v>1500</v>
      </c>
      <c r="EC58" s="81">
        <v>1.8678105401366056</v>
      </c>
      <c r="ED58" s="81">
        <v>63.088522309138781</v>
      </c>
      <c r="EE58" s="75">
        <v>92.197059663539278</v>
      </c>
      <c r="EF58" s="75">
        <v>9.0531797252980422</v>
      </c>
      <c r="EG58" s="75">
        <v>73.813349814585905</v>
      </c>
      <c r="EH58" s="75">
        <v>237.99074706338186</v>
      </c>
      <c r="EI58" s="75">
        <v>74.3</v>
      </c>
      <c r="EJ58" s="75">
        <v>48.6</v>
      </c>
      <c r="EK58" s="75">
        <v>35.4</v>
      </c>
      <c r="EL58" s="75">
        <v>52.3</v>
      </c>
      <c r="EM58" s="75">
        <v>15.4</v>
      </c>
      <c r="EN58" s="80">
        <v>80.599999999999994</v>
      </c>
      <c r="EO58" s="79">
        <v>-3.6793075297196345</v>
      </c>
      <c r="EP58" s="55">
        <v>0.98683882212299412</v>
      </c>
      <c r="EQ58" s="78">
        <v>0.55000000000000004</v>
      </c>
      <c r="ER58" s="75">
        <v>98.7</v>
      </c>
      <c r="ES58" s="75">
        <v>9.9</v>
      </c>
      <c r="ET58" s="75">
        <v>3.3</v>
      </c>
      <c r="EU58" s="75">
        <v>577.05786242297495</v>
      </c>
      <c r="EV58" s="77">
        <v>41.603281620524029</v>
      </c>
      <c r="EW58" s="75">
        <v>55.424140774747812</v>
      </c>
      <c r="EX58" s="75" t="s">
        <v>9</v>
      </c>
      <c r="EY58" s="75" t="s">
        <v>9</v>
      </c>
      <c r="EZ58" s="75">
        <v>93.8</v>
      </c>
      <c r="FA58" s="75">
        <v>10.035152857148182</v>
      </c>
      <c r="FB58" s="75">
        <v>29.5</v>
      </c>
      <c r="FC58" s="75">
        <v>17.032769175369104</v>
      </c>
      <c r="FD58" s="75">
        <v>72.842438638163102</v>
      </c>
      <c r="FE58" s="75">
        <v>78.882341760121648</v>
      </c>
      <c r="FF58" s="75">
        <v>73.158705701078588</v>
      </c>
      <c r="FG58" s="75">
        <v>73.603786342123058</v>
      </c>
      <c r="FH58" s="75">
        <v>77.889042357274391</v>
      </c>
      <c r="FI58" s="75">
        <v>80.446582778188997</v>
      </c>
      <c r="FJ58" s="75">
        <v>78.538180903258265</v>
      </c>
      <c r="FK58" s="75">
        <v>71.666093337919961</v>
      </c>
      <c r="FL58" s="75">
        <v>54.243054243054246</v>
      </c>
      <c r="FM58" s="75">
        <v>37.372567191844304</v>
      </c>
      <c r="FN58" s="75">
        <v>19.994330530095436</v>
      </c>
      <c r="FO58" s="75">
        <v>10.376866061175487</v>
      </c>
      <c r="FP58" s="75">
        <v>5.9011528364341963</v>
      </c>
      <c r="FQ58" s="75">
        <v>2.0725388601036272</v>
      </c>
      <c r="FR58" s="75">
        <v>1.43</v>
      </c>
      <c r="FS58" s="75">
        <v>15.235389943226085</v>
      </c>
      <c r="FT58" s="75">
        <v>0</v>
      </c>
    </row>
    <row r="59" spans="1:176" s="76" customFormat="1" x14ac:dyDescent="0.15">
      <c r="A59" s="136">
        <v>372013</v>
      </c>
      <c r="B59" s="154" t="s">
        <v>409</v>
      </c>
      <c r="C59" s="75">
        <v>107.70336619846921</v>
      </c>
      <c r="D59" s="55">
        <v>1379.0713628456165</v>
      </c>
      <c r="E59" s="75">
        <v>280.73116537383606</v>
      </c>
      <c r="F59" s="107">
        <v>423790</v>
      </c>
      <c r="G59" s="75">
        <v>272.5423728813559</v>
      </c>
      <c r="H59" s="111">
        <v>77.288135593220346</v>
      </c>
      <c r="I59" s="111">
        <v>167.90960451977401</v>
      </c>
      <c r="J59" s="83">
        <v>42.9</v>
      </c>
      <c r="K59" s="110">
        <v>1.87</v>
      </c>
      <c r="L59" s="75">
        <v>169.22323902421971</v>
      </c>
      <c r="M59" s="75">
        <v>15.470540420064504</v>
      </c>
      <c r="N59" s="106">
        <v>79.057957713856183</v>
      </c>
      <c r="O59" s="106">
        <v>18.985809682804675</v>
      </c>
      <c r="P59" s="105">
        <v>10.295902565604989</v>
      </c>
      <c r="Q59" s="105">
        <v>3.8461538461538463</v>
      </c>
      <c r="R59" s="105">
        <v>1.840855106888361</v>
      </c>
      <c r="S59" s="107">
        <v>16083</v>
      </c>
      <c r="T59" s="83">
        <v>60.215053763440864</v>
      </c>
      <c r="U59" s="82">
        <v>145</v>
      </c>
      <c r="V59" s="82">
        <v>224</v>
      </c>
      <c r="W59" s="75">
        <v>11.462680772590508</v>
      </c>
      <c r="X59" s="79">
        <v>70.443458980044355</v>
      </c>
      <c r="Y59" s="75">
        <v>84.946236559139791</v>
      </c>
      <c r="Z59" s="75">
        <v>73.118279569892479</v>
      </c>
      <c r="AA59" s="75">
        <v>4.6682515668899933</v>
      </c>
      <c r="AB59" s="106">
        <v>36.10458474338801</v>
      </c>
      <c r="AC59" s="106">
        <v>13.105425387450694</v>
      </c>
      <c r="AD59" s="106">
        <v>2.8237018515724355</v>
      </c>
      <c r="AE59" s="106">
        <v>92.411328017596915</v>
      </c>
      <c r="AF59" s="83">
        <v>93.1</v>
      </c>
      <c r="AG59" s="83">
        <v>88.2</v>
      </c>
      <c r="AH59" s="109">
        <v>155</v>
      </c>
      <c r="AI59" s="83">
        <v>58.8</v>
      </c>
      <c r="AJ59" s="84">
        <v>8.7404183164206239E-3</v>
      </c>
      <c r="AK59" s="84">
        <v>8.7404183164206239E-3</v>
      </c>
      <c r="AL59" s="75" t="s">
        <v>11</v>
      </c>
      <c r="AM59" s="108">
        <v>99004.564555230929</v>
      </c>
      <c r="AN59" s="107">
        <v>137954.44468546638</v>
      </c>
      <c r="AO59" s="107">
        <v>253956.81542796758</v>
      </c>
      <c r="AP59" s="75">
        <v>14.390060635713912</v>
      </c>
      <c r="AQ59" s="75">
        <v>3.180316983242176</v>
      </c>
      <c r="AR59" s="75">
        <v>14.64</v>
      </c>
      <c r="AS59" s="75">
        <v>7.8155181819671782</v>
      </c>
      <c r="AT59" s="75">
        <v>753.22115013146833</v>
      </c>
      <c r="AU59" s="75">
        <v>4.2144795468966212</v>
      </c>
      <c r="AV59" s="75">
        <v>2.8096530312644141</v>
      </c>
      <c r="AW59" s="82">
        <v>13824.5</v>
      </c>
      <c r="AX59" s="82">
        <v>2546.6184210526317</v>
      </c>
      <c r="AY59" s="75">
        <v>1.5500431428674766</v>
      </c>
      <c r="AZ59" s="106">
        <v>563.75</v>
      </c>
      <c r="BA59" s="75">
        <v>1.4828552630654719</v>
      </c>
      <c r="BB59" s="75">
        <v>44.83700021612276</v>
      </c>
      <c r="BC59" s="75">
        <v>316.43178747784469</v>
      </c>
      <c r="BD59" s="75">
        <v>6.6518301377432403</v>
      </c>
      <c r="BE59" s="106">
        <v>1.4696347525394424</v>
      </c>
      <c r="BF59" s="75">
        <v>2.896044953533607</v>
      </c>
      <c r="BG59" s="75">
        <v>29.96914940502424</v>
      </c>
      <c r="BH59" s="75">
        <v>0</v>
      </c>
      <c r="BI59" s="88">
        <v>100</v>
      </c>
      <c r="BJ59" s="106">
        <v>1.9391802556192155</v>
      </c>
      <c r="BK59" s="55">
        <v>1.0150812064965198</v>
      </c>
      <c r="BL59" s="83">
        <v>112.2</v>
      </c>
      <c r="BM59" s="83">
        <v>105.2</v>
      </c>
      <c r="BN59" s="75">
        <v>0.14501160092807425</v>
      </c>
      <c r="BO59" s="75">
        <v>22.105263157894736</v>
      </c>
      <c r="BP59" s="82">
        <v>50</v>
      </c>
      <c r="BQ59" s="75">
        <v>0.54085820851839972</v>
      </c>
      <c r="BR59" s="75">
        <v>17.115469715452388</v>
      </c>
      <c r="BS59" s="75">
        <v>9.2718550031725666</v>
      </c>
      <c r="BT59" s="75">
        <v>966.08748791263849</v>
      </c>
      <c r="BU59" s="75">
        <v>31.708105146581939</v>
      </c>
      <c r="BV59" s="106">
        <v>1172.6110339757292</v>
      </c>
      <c r="BW59" s="106">
        <v>317.34562712626348</v>
      </c>
      <c r="BX59" s="75">
        <v>3.2779285364751494</v>
      </c>
      <c r="BY59" s="84">
        <v>8.2997150543550793E-2</v>
      </c>
      <c r="BZ59" s="75">
        <v>2.1072397734483106</v>
      </c>
      <c r="CA59" s="84">
        <v>0.23296238108728889</v>
      </c>
      <c r="CB59" s="75">
        <v>0.23413775260536784</v>
      </c>
      <c r="CC59" s="84">
        <v>0.12302768210649054</v>
      </c>
      <c r="CD59" s="75">
        <v>1.8731020208429427</v>
      </c>
      <c r="CE59" s="75">
        <v>10.250550809063006</v>
      </c>
      <c r="CF59" s="83">
        <v>53.1</v>
      </c>
      <c r="CG59" s="105">
        <v>5.9340659340659334</v>
      </c>
      <c r="CH59" s="105">
        <v>41.706494164087566</v>
      </c>
      <c r="CI59" s="105">
        <v>3.4277719482336479</v>
      </c>
      <c r="CJ59" s="75">
        <v>328.50697379296133</v>
      </c>
      <c r="CK59" s="56">
        <v>246.19350548701823</v>
      </c>
      <c r="CL59" s="75">
        <v>19.2</v>
      </c>
      <c r="CM59" s="75" t="s">
        <v>11</v>
      </c>
      <c r="CN59" s="88">
        <v>66.7</v>
      </c>
      <c r="CO59" s="88" t="s">
        <v>721</v>
      </c>
      <c r="CP59" s="83">
        <v>99.5</v>
      </c>
      <c r="CQ59" s="83">
        <v>93.7</v>
      </c>
      <c r="CR59" s="75">
        <v>63.3</v>
      </c>
      <c r="CS59" s="87">
        <v>44</v>
      </c>
      <c r="CT59" s="75">
        <v>4.6480627044119389</v>
      </c>
      <c r="CU59" s="75">
        <v>1.5961538461538463</v>
      </c>
      <c r="CV59" s="87">
        <v>9.558599381016105</v>
      </c>
      <c r="CW59" s="75">
        <v>62.958136322879945</v>
      </c>
      <c r="CX59" s="86">
        <v>53.137562953788233</v>
      </c>
      <c r="CY59" s="75">
        <v>1.76</v>
      </c>
      <c r="CZ59" s="75">
        <v>37.200000000000003</v>
      </c>
      <c r="DA59" s="75">
        <v>59.28034352505167</v>
      </c>
      <c r="DB59" s="75">
        <v>4.1047374300556552</v>
      </c>
      <c r="DC59" s="75">
        <v>3.5412211220349379</v>
      </c>
      <c r="DD59" s="75">
        <v>1.2150321119927698</v>
      </c>
      <c r="DE59" s="75">
        <v>3.6572316956958453</v>
      </c>
      <c r="DF59" s="75">
        <v>6.230405596828839</v>
      </c>
      <c r="DG59" s="78">
        <v>422.89608177172062</v>
      </c>
      <c r="DH59" s="78">
        <v>588.60067681895089</v>
      </c>
      <c r="DI59" s="75">
        <v>39.073575447378708</v>
      </c>
      <c r="DJ59" s="75">
        <v>36.895921086211864</v>
      </c>
      <c r="DK59" s="75">
        <v>10.051758616633338</v>
      </c>
      <c r="DL59" s="75">
        <v>56.093066113798663</v>
      </c>
      <c r="DM59" s="85">
        <v>298</v>
      </c>
      <c r="DN59" s="85">
        <v>24</v>
      </c>
      <c r="DO59" s="75">
        <v>16.033558964080928</v>
      </c>
      <c r="DP59" s="75">
        <v>14.621902650205222</v>
      </c>
      <c r="DQ59" s="75">
        <v>100</v>
      </c>
      <c r="DR59" s="75">
        <v>100</v>
      </c>
      <c r="DS59" s="75">
        <v>5187.54873294347</v>
      </c>
      <c r="DT59" s="81">
        <v>10.931174089068826</v>
      </c>
      <c r="DU59" s="81">
        <v>9</v>
      </c>
      <c r="DV59" s="75">
        <v>96.6698382492864</v>
      </c>
      <c r="DW59" s="84">
        <v>2.438880825391386E-2</v>
      </c>
      <c r="DX59" s="75">
        <v>65.306122448979593</v>
      </c>
      <c r="DY59" s="83">
        <v>62.421124844591063</v>
      </c>
      <c r="DZ59" s="75">
        <v>1.2441162945701989</v>
      </c>
      <c r="EA59" s="75">
        <v>1224.6366671202952</v>
      </c>
      <c r="EB59" s="82">
        <v>32600</v>
      </c>
      <c r="EC59" s="81">
        <v>3.4813632005113995</v>
      </c>
      <c r="ED59" s="81">
        <v>63.320838504441788</v>
      </c>
      <c r="EE59" s="75">
        <v>95.766361429233356</v>
      </c>
      <c r="EF59" s="75">
        <v>8.6541735211471504</v>
      </c>
      <c r="EG59" s="75">
        <v>89.359298837645298</v>
      </c>
      <c r="EH59" s="75">
        <v>243.99229111876946</v>
      </c>
      <c r="EI59" s="75">
        <v>79.599999999999994</v>
      </c>
      <c r="EJ59" s="75">
        <v>49.2</v>
      </c>
      <c r="EK59" s="75">
        <v>37.9</v>
      </c>
      <c r="EL59" s="75">
        <v>62.2</v>
      </c>
      <c r="EM59" s="75">
        <v>20.7</v>
      </c>
      <c r="EN59" s="80">
        <v>59</v>
      </c>
      <c r="EO59" s="79">
        <v>1.3814127403716703</v>
      </c>
      <c r="EP59" s="55">
        <v>1.0360144314411477</v>
      </c>
      <c r="EQ59" s="78">
        <v>0.82</v>
      </c>
      <c r="ER59" s="75">
        <v>91.8</v>
      </c>
      <c r="ES59" s="75">
        <v>9</v>
      </c>
      <c r="ET59" s="75">
        <v>4</v>
      </c>
      <c r="EU59" s="75">
        <v>387.14188513670132</v>
      </c>
      <c r="EV59" s="77">
        <v>49.46437654673867</v>
      </c>
      <c r="EW59" s="75">
        <v>52.667485115804638</v>
      </c>
      <c r="EX59" s="75" t="s">
        <v>9</v>
      </c>
      <c r="EY59" s="75" t="s">
        <v>9</v>
      </c>
      <c r="EZ59" s="75">
        <v>69.900000000000006</v>
      </c>
      <c r="FA59" s="75">
        <v>8.819969140644206</v>
      </c>
      <c r="FB59" s="75">
        <v>40.1</v>
      </c>
      <c r="FC59" s="75">
        <v>11.77992799279928</v>
      </c>
      <c r="FD59" s="75">
        <v>72.19446320054017</v>
      </c>
      <c r="FE59" s="75">
        <v>80.948720764247284</v>
      </c>
      <c r="FF59" s="75">
        <v>72.618087299453265</v>
      </c>
      <c r="FG59" s="75">
        <v>72.213855421686745</v>
      </c>
      <c r="FH59" s="75">
        <v>76.493219804478088</v>
      </c>
      <c r="FI59" s="75">
        <v>78.003048780487802</v>
      </c>
      <c r="FJ59" s="75">
        <v>76.151151151151154</v>
      </c>
      <c r="FK59" s="75">
        <v>68.47086169682882</v>
      </c>
      <c r="FL59" s="75">
        <v>50.398071725951354</v>
      </c>
      <c r="FM59" s="75">
        <v>33.393081197347193</v>
      </c>
      <c r="FN59" s="75">
        <v>19.850734160785269</v>
      </c>
      <c r="FO59" s="75">
        <v>11.24783695443184</v>
      </c>
      <c r="FP59" s="75">
        <v>6.0638073103739698</v>
      </c>
      <c r="FQ59" s="75">
        <v>2.2159959246051959</v>
      </c>
      <c r="FR59" s="75">
        <v>1.5</v>
      </c>
      <c r="FS59" s="75">
        <v>9.2460998503859759</v>
      </c>
      <c r="FT59" s="75">
        <v>0.35257822829440283</v>
      </c>
    </row>
    <row r="60" spans="1:176" s="76" customFormat="1" x14ac:dyDescent="0.15">
      <c r="A60" s="136">
        <v>382019</v>
      </c>
      <c r="B60" s="154" t="s">
        <v>408</v>
      </c>
      <c r="C60" s="75">
        <v>102.95840286263213</v>
      </c>
      <c r="D60" s="55">
        <v>1487.4575296588193</v>
      </c>
      <c r="E60" s="75">
        <v>315.28582612462628</v>
      </c>
      <c r="F60" s="107">
        <v>379147</v>
      </c>
      <c r="G60" s="75">
        <v>264.10403518837256</v>
      </c>
      <c r="H60" s="111">
        <v>87.58844903423217</v>
      </c>
      <c r="I60" s="111">
        <v>162.9374641422834</v>
      </c>
      <c r="J60" s="83">
        <v>29.7</v>
      </c>
      <c r="K60" s="110">
        <v>1.1399999999999999</v>
      </c>
      <c r="L60" s="75">
        <v>113.86453646871507</v>
      </c>
      <c r="M60" s="75">
        <v>15.476161804274968</v>
      </c>
      <c r="N60" s="106">
        <v>78.741608730734285</v>
      </c>
      <c r="O60" s="106">
        <v>20.172312376734368</v>
      </c>
      <c r="P60" s="105">
        <v>11.287246349623237</v>
      </c>
      <c r="Q60" s="105">
        <v>1.3303769401330376</v>
      </c>
      <c r="R60" s="105">
        <v>1.7063747585318738</v>
      </c>
      <c r="S60" s="107">
        <v>15068</v>
      </c>
      <c r="T60" s="83">
        <v>36.697247706422019</v>
      </c>
      <c r="U60" s="82">
        <v>168</v>
      </c>
      <c r="V60" s="82">
        <v>88</v>
      </c>
      <c r="W60" s="75">
        <v>12.21233507210801</v>
      </c>
      <c r="X60" s="79">
        <v>63.579362929132643</v>
      </c>
      <c r="Y60" s="75">
        <v>77.981651376146786</v>
      </c>
      <c r="Z60" s="75">
        <v>83.486238532110093</v>
      </c>
      <c r="AA60" s="75">
        <v>4.0937429580109663</v>
      </c>
      <c r="AB60" s="106">
        <v>14.629009815351059</v>
      </c>
      <c r="AC60" s="106">
        <v>10.097401376405552</v>
      </c>
      <c r="AD60" s="106">
        <v>0.48888721747959835</v>
      </c>
      <c r="AE60" s="106">
        <v>92.977923907937992</v>
      </c>
      <c r="AF60" s="83">
        <v>93.2</v>
      </c>
      <c r="AG60" s="83">
        <v>91.8</v>
      </c>
      <c r="AH60" s="109">
        <v>657</v>
      </c>
      <c r="AI60" s="83">
        <v>71.099999999999994</v>
      </c>
      <c r="AJ60" s="84">
        <v>2.2066770633471913E-2</v>
      </c>
      <c r="AK60" s="84">
        <v>7.3555902111573049E-2</v>
      </c>
      <c r="AL60" s="75">
        <v>0.9732482987580886</v>
      </c>
      <c r="AM60" s="108">
        <v>92410.130814524047</v>
      </c>
      <c r="AN60" s="107">
        <v>179405.54899387577</v>
      </c>
      <c r="AO60" s="107">
        <v>265215.94966691342</v>
      </c>
      <c r="AP60" s="75">
        <v>11.064324730201262</v>
      </c>
      <c r="AQ60" s="75">
        <v>9.5331340822426061</v>
      </c>
      <c r="AR60" s="75">
        <v>23.98</v>
      </c>
      <c r="AS60" s="75">
        <v>8.5999405560919318</v>
      </c>
      <c r="AT60" s="75">
        <v>386.57966357856213</v>
      </c>
      <c r="AU60" s="75">
        <v>3.10817819962663</v>
      </c>
      <c r="AV60" s="75">
        <v>2.3699858772153055</v>
      </c>
      <c r="AW60" s="82">
        <v>22391.272727272728</v>
      </c>
      <c r="AX60" s="82">
        <v>3040.7901234567903</v>
      </c>
      <c r="AY60" s="75">
        <v>1.6240093542938807</v>
      </c>
      <c r="AZ60" s="106">
        <v>419.4</v>
      </c>
      <c r="BA60" s="75">
        <v>0.95115692220424231</v>
      </c>
      <c r="BB60" s="75">
        <v>20.713663336588297</v>
      </c>
      <c r="BC60" s="75">
        <v>154.00148804031306</v>
      </c>
      <c r="BD60" s="75">
        <v>3.9444102328996777</v>
      </c>
      <c r="BE60" s="106">
        <v>1.2393900698565312</v>
      </c>
      <c r="BF60" s="75">
        <v>3.1923683617516714</v>
      </c>
      <c r="BG60" s="75">
        <v>32.678132678132684</v>
      </c>
      <c r="BH60" s="75">
        <v>0</v>
      </c>
      <c r="BI60" s="88">
        <v>100</v>
      </c>
      <c r="BJ60" s="106">
        <v>1.9656019656019657</v>
      </c>
      <c r="BK60" s="55">
        <v>0.48923679060665359</v>
      </c>
      <c r="BL60" s="83">
        <v>119.4</v>
      </c>
      <c r="BM60" s="83">
        <v>115.7</v>
      </c>
      <c r="BN60" s="75">
        <v>0.95272427644453594</v>
      </c>
      <c r="BO60" s="75">
        <v>95.283018867924525</v>
      </c>
      <c r="BP60" s="82">
        <v>31</v>
      </c>
      <c r="BQ60" s="75">
        <v>1.864906919775978</v>
      </c>
      <c r="BR60" s="75">
        <v>29.644249578938986</v>
      </c>
      <c r="BS60" s="75">
        <v>12.693022722725251</v>
      </c>
      <c r="BT60" s="75">
        <v>837.67539352449921</v>
      </c>
      <c r="BU60" s="75" t="s">
        <v>9</v>
      </c>
      <c r="BV60" s="106">
        <v>1649.2770571768806</v>
      </c>
      <c r="BW60" s="106">
        <v>624.74381812495267</v>
      </c>
      <c r="BX60" s="75">
        <v>1.554089099813315</v>
      </c>
      <c r="BY60" s="84">
        <v>3.6812485551827902E-2</v>
      </c>
      <c r="BZ60" s="75">
        <v>0.38852227495332875</v>
      </c>
      <c r="CA60" s="84">
        <v>0.14799784758659676</v>
      </c>
      <c r="CB60" s="75">
        <v>0.19426113747666438</v>
      </c>
      <c r="CC60" s="84">
        <v>3.2678608546324484E-2</v>
      </c>
      <c r="CD60" s="75">
        <v>0.5827834124299931</v>
      </c>
      <c r="CE60" s="75">
        <v>8.7942016935685956</v>
      </c>
      <c r="CF60" s="83">
        <v>33</v>
      </c>
      <c r="CG60" s="105">
        <v>8.1818181818181817</v>
      </c>
      <c r="CH60" s="105">
        <v>49.873327270365081</v>
      </c>
      <c r="CI60" s="105">
        <v>9.9870298313878081</v>
      </c>
      <c r="CJ60" s="75">
        <v>223.46441427353133</v>
      </c>
      <c r="CK60" s="56">
        <v>167.6162798603651</v>
      </c>
      <c r="CL60" s="75">
        <v>20.399999999999999</v>
      </c>
      <c r="CM60" s="75" t="s">
        <v>11</v>
      </c>
      <c r="CN60" s="88">
        <v>87.5</v>
      </c>
      <c r="CO60" s="88" t="s">
        <v>721</v>
      </c>
      <c r="CP60" s="83">
        <v>96.9</v>
      </c>
      <c r="CQ60" s="83">
        <v>95.8</v>
      </c>
      <c r="CR60" s="75">
        <v>61.9</v>
      </c>
      <c r="CS60" s="87">
        <v>69.3</v>
      </c>
      <c r="CT60" s="75">
        <v>2.7685299467324933</v>
      </c>
      <c r="CU60" s="75">
        <v>5.1855670103092786</v>
      </c>
      <c r="CV60" s="87">
        <v>8.1606470053267515</v>
      </c>
      <c r="CW60" s="75">
        <v>56.220647479801954</v>
      </c>
      <c r="CX60" s="86">
        <v>42.0711345433212</v>
      </c>
      <c r="CY60" s="75">
        <v>1.38</v>
      </c>
      <c r="CZ60" s="75">
        <v>31.2</v>
      </c>
      <c r="DA60" s="75">
        <v>58.524296395587051</v>
      </c>
      <c r="DB60" s="75">
        <v>4.769581884929015</v>
      </c>
      <c r="DC60" s="75">
        <v>1.7508231815700575</v>
      </c>
      <c r="DD60" s="75">
        <v>0.89292131841148781</v>
      </c>
      <c r="DE60" s="75">
        <v>2.1970934648610743</v>
      </c>
      <c r="DF60" s="75">
        <v>5.2236819867475051</v>
      </c>
      <c r="DG60" s="78">
        <v>679.01522842639599</v>
      </c>
      <c r="DH60" s="78">
        <v>1006.8104738154614</v>
      </c>
      <c r="DI60" s="75">
        <v>43.310124307701869</v>
      </c>
      <c r="DJ60" s="75" t="s">
        <v>9</v>
      </c>
      <c r="DK60" s="75">
        <v>5.4652270562083194</v>
      </c>
      <c r="DL60" s="75">
        <v>61.411245865490628</v>
      </c>
      <c r="DM60" s="85">
        <v>856</v>
      </c>
      <c r="DN60" s="85">
        <v>23</v>
      </c>
      <c r="DO60" s="75">
        <v>11.321344831002524</v>
      </c>
      <c r="DP60" s="75">
        <v>15.876962765967781</v>
      </c>
      <c r="DQ60" s="75">
        <v>0</v>
      </c>
      <c r="DR60" s="75">
        <v>97.989031078610594</v>
      </c>
      <c r="DS60" s="75">
        <v>6252.7143065056034</v>
      </c>
      <c r="DT60" s="81">
        <v>16.001397298556125</v>
      </c>
      <c r="DU60" s="81">
        <v>7.55</v>
      </c>
      <c r="DV60" s="75">
        <v>100</v>
      </c>
      <c r="DW60" s="84">
        <v>4.3030172506817302E-2</v>
      </c>
      <c r="DX60" s="75">
        <v>77.41935483870968</v>
      </c>
      <c r="DY60" s="83">
        <v>154.73093861153794</v>
      </c>
      <c r="DZ60" s="75">
        <v>1.0253386059503702</v>
      </c>
      <c r="EA60" s="75">
        <v>844.47711461431049</v>
      </c>
      <c r="EB60" s="82">
        <v>1050</v>
      </c>
      <c r="EC60" s="81">
        <v>2.1453046110852352</v>
      </c>
      <c r="ED60" s="81">
        <v>66.055313788686206</v>
      </c>
      <c r="EE60" s="75">
        <v>95.159215136571603</v>
      </c>
      <c r="EF60" s="75">
        <v>12.234414460859881</v>
      </c>
      <c r="EG60" s="75">
        <v>69.266001517007993</v>
      </c>
      <c r="EH60" s="75">
        <v>446.13160971807196</v>
      </c>
      <c r="EI60" s="75">
        <v>74.2</v>
      </c>
      <c r="EJ60" s="75">
        <v>61.5</v>
      </c>
      <c r="EK60" s="75">
        <v>40.799999999999997</v>
      </c>
      <c r="EL60" s="75">
        <v>53.8</v>
      </c>
      <c r="EM60" s="75">
        <v>20.2</v>
      </c>
      <c r="EN60" s="80">
        <v>75</v>
      </c>
      <c r="EO60" s="79">
        <v>-0.48176762094212766</v>
      </c>
      <c r="EP60" s="55">
        <v>1.0103483437405922</v>
      </c>
      <c r="EQ60" s="78">
        <v>0.75</v>
      </c>
      <c r="ER60" s="75">
        <v>89.8</v>
      </c>
      <c r="ES60" s="75">
        <v>6.7</v>
      </c>
      <c r="ET60" s="75">
        <v>2.6</v>
      </c>
      <c r="EU60" s="75">
        <v>337.30557859708495</v>
      </c>
      <c r="EV60" s="77">
        <v>46.764359953550731</v>
      </c>
      <c r="EW60" s="75">
        <v>55.390155229509183</v>
      </c>
      <c r="EX60" s="75" t="s">
        <v>9</v>
      </c>
      <c r="EY60" s="75" t="s">
        <v>9</v>
      </c>
      <c r="EZ60" s="75">
        <v>59.5</v>
      </c>
      <c r="FA60" s="75">
        <v>6.4766663234719903</v>
      </c>
      <c r="FB60" s="75">
        <v>36.6</v>
      </c>
      <c r="FC60" s="75">
        <v>14.33776798576392</v>
      </c>
      <c r="FD60" s="75">
        <v>69.484960857025129</v>
      </c>
      <c r="FE60" s="75">
        <v>79.539457903573989</v>
      </c>
      <c r="FF60" s="75">
        <v>71.337041470111956</v>
      </c>
      <c r="FG60" s="75">
        <v>71.62785055798156</v>
      </c>
      <c r="FH60" s="75">
        <v>74.447767458943275</v>
      </c>
      <c r="FI60" s="75">
        <v>77.294341417023304</v>
      </c>
      <c r="FJ60" s="75">
        <v>74.713827145539341</v>
      </c>
      <c r="FK60" s="75">
        <v>67.540297772855922</v>
      </c>
      <c r="FL60" s="75">
        <v>49.744969452384957</v>
      </c>
      <c r="FM60" s="75">
        <v>31.864846008173032</v>
      </c>
      <c r="FN60" s="75">
        <v>18.356340288924557</v>
      </c>
      <c r="FO60" s="75">
        <v>10.299596398633964</v>
      </c>
      <c r="FP60" s="75">
        <v>5.8289822819481296</v>
      </c>
      <c r="FQ60" s="75">
        <v>2.2305099332998637</v>
      </c>
      <c r="FR60" s="75">
        <v>1.42</v>
      </c>
      <c r="FS60" s="75">
        <v>5.4956475792148352</v>
      </c>
      <c r="FT60" s="75">
        <v>8.1900081900081897E-2</v>
      </c>
    </row>
    <row r="61" spans="1:176" s="76" customFormat="1" x14ac:dyDescent="0.15">
      <c r="A61" s="136">
        <v>392014</v>
      </c>
      <c r="B61" s="154" t="s">
        <v>407</v>
      </c>
      <c r="C61" s="75">
        <v>102.69228452689273</v>
      </c>
      <c r="D61" s="55">
        <v>3025.0557128229839</v>
      </c>
      <c r="E61" s="75">
        <v>378.54604589532016</v>
      </c>
      <c r="F61" s="107">
        <v>409647.79052338772</v>
      </c>
      <c r="G61" s="75">
        <v>279.24528301886789</v>
      </c>
      <c r="H61" s="111">
        <v>77.35849056603773</v>
      </c>
      <c r="I61" s="111">
        <v>178.97574123989219</v>
      </c>
      <c r="J61" s="83">
        <v>28.9</v>
      </c>
      <c r="K61" s="110">
        <v>-0.03</v>
      </c>
      <c r="L61" s="75">
        <v>71.565634243938604</v>
      </c>
      <c r="M61" s="75">
        <v>11.494613649493177</v>
      </c>
      <c r="N61" s="106">
        <v>79.704160032167948</v>
      </c>
      <c r="O61" s="106">
        <v>22.821316614420063</v>
      </c>
      <c r="P61" s="105">
        <v>16.639704183036748</v>
      </c>
      <c r="Q61" s="105">
        <v>1.9138755980861244</v>
      </c>
      <c r="R61" s="105">
        <v>2.1822149481723949</v>
      </c>
      <c r="S61" s="107">
        <v>19629</v>
      </c>
      <c r="T61" s="83">
        <v>54.166666666666664</v>
      </c>
      <c r="U61" s="82">
        <v>226</v>
      </c>
      <c r="V61" s="82">
        <v>59</v>
      </c>
      <c r="W61" s="75">
        <v>12.280701754385964</v>
      </c>
      <c r="X61" s="79">
        <v>82.233119577517925</v>
      </c>
      <c r="Y61" s="75">
        <v>92.5</v>
      </c>
      <c r="Z61" s="75">
        <v>72.5</v>
      </c>
      <c r="AA61" s="75">
        <v>5.5200100363818843</v>
      </c>
      <c r="AB61" s="106">
        <v>24.271256287497728</v>
      </c>
      <c r="AC61" s="106">
        <v>12.423489485485728</v>
      </c>
      <c r="AD61" s="106">
        <v>2.0301799890915704</v>
      </c>
      <c r="AE61" s="106">
        <v>96.873822975517882</v>
      </c>
      <c r="AF61" s="83">
        <v>96</v>
      </c>
      <c r="AG61" s="83">
        <v>94.6</v>
      </c>
      <c r="AH61" s="109">
        <v>177</v>
      </c>
      <c r="AI61" s="83">
        <v>33.6</v>
      </c>
      <c r="AJ61" s="84">
        <v>0.12724664556634513</v>
      </c>
      <c r="AK61" s="84">
        <v>7.4227209913701339E-2</v>
      </c>
      <c r="AL61" s="75">
        <v>0.17767873275913992</v>
      </c>
      <c r="AM61" s="108">
        <v>81853.66866679168</v>
      </c>
      <c r="AN61" s="107">
        <v>149070.51925254814</v>
      </c>
      <c r="AO61" s="107">
        <v>298843.25758205232</v>
      </c>
      <c r="AP61" s="75">
        <v>11.547294998298742</v>
      </c>
      <c r="AQ61" s="75">
        <v>4.6465634569581491</v>
      </c>
      <c r="AR61" s="75">
        <v>36.6</v>
      </c>
      <c r="AS61" s="75">
        <v>8.5707402276696971</v>
      </c>
      <c r="AT61" s="75">
        <v>388.78515930855872</v>
      </c>
      <c r="AU61" s="75">
        <v>3.3126543395771848</v>
      </c>
      <c r="AV61" s="75">
        <v>2.4694332349575379</v>
      </c>
      <c r="AW61" s="82">
        <v>18049.666666666668</v>
      </c>
      <c r="AX61" s="82">
        <v>2461.318181818182</v>
      </c>
      <c r="AY61" s="75">
        <v>3.0779269546375128</v>
      </c>
      <c r="AZ61" s="106">
        <v>318.5</v>
      </c>
      <c r="BA61" s="75">
        <v>1.7675239414563633</v>
      </c>
      <c r="BB61" s="75">
        <v>18.768724124952954</v>
      </c>
      <c r="BC61" s="75">
        <v>323.13587905800159</v>
      </c>
      <c r="BD61" s="75">
        <v>5.2261940613142199</v>
      </c>
      <c r="BE61" s="106">
        <v>3.6381884330698782</v>
      </c>
      <c r="BF61" s="75">
        <v>5.3318278760506832</v>
      </c>
      <c r="BG61" s="75">
        <v>44.282996021449577</v>
      </c>
      <c r="BH61" s="75">
        <v>19.642857142857142</v>
      </c>
      <c r="BI61" s="88">
        <v>97.156398104265406</v>
      </c>
      <c r="BJ61" s="106">
        <v>1.7298045320878741</v>
      </c>
      <c r="BK61" s="55" t="s">
        <v>9</v>
      </c>
      <c r="BL61" s="83">
        <v>93</v>
      </c>
      <c r="BM61" s="83">
        <v>97</v>
      </c>
      <c r="BN61" s="75">
        <v>0.41430741610274824</v>
      </c>
      <c r="BO61" s="75">
        <v>35.087719298245609</v>
      </c>
      <c r="BP61" s="82">
        <v>9</v>
      </c>
      <c r="BQ61" s="75">
        <v>2.345961573209661</v>
      </c>
      <c r="BR61" s="75">
        <v>20.791423236764441</v>
      </c>
      <c r="BS61" s="75">
        <v>12.298982111666566</v>
      </c>
      <c r="BT61" s="75">
        <v>1664.205264108896</v>
      </c>
      <c r="BU61" s="75" t="s">
        <v>9</v>
      </c>
      <c r="BV61" s="106">
        <v>80.7083057278805</v>
      </c>
      <c r="BW61" s="106">
        <v>37.041498524363064</v>
      </c>
      <c r="BX61" s="75">
        <v>0.90345118352105047</v>
      </c>
      <c r="BY61" s="84">
        <v>8.1138950792025544E-2</v>
      </c>
      <c r="BZ61" s="75">
        <v>0.60230078901403361</v>
      </c>
      <c r="CA61" s="84">
        <v>0.14211287116786123</v>
      </c>
      <c r="CB61" s="75">
        <v>0.30115039450701681</v>
      </c>
      <c r="CC61" s="84">
        <v>0.12026441004637715</v>
      </c>
      <c r="CD61" s="75">
        <v>1.2046015780280672</v>
      </c>
      <c r="CE61" s="75">
        <v>10.56736734325122</v>
      </c>
      <c r="CF61" s="83">
        <v>20.8</v>
      </c>
      <c r="CG61" s="105">
        <v>0.73529411764705876</v>
      </c>
      <c r="CH61" s="105" t="s">
        <v>9</v>
      </c>
      <c r="CI61" s="105">
        <v>5.1020408163265305</v>
      </c>
      <c r="CJ61" s="75">
        <v>345.08522556164553</v>
      </c>
      <c r="CK61" s="56">
        <v>290.83599349515151</v>
      </c>
      <c r="CL61" s="75">
        <v>18.399999999999999</v>
      </c>
      <c r="CM61" s="75" t="s">
        <v>11</v>
      </c>
      <c r="CN61" s="88">
        <v>100</v>
      </c>
      <c r="CO61" s="88" t="s">
        <v>721</v>
      </c>
      <c r="CP61" s="83">
        <v>96.1</v>
      </c>
      <c r="CQ61" s="83">
        <v>93.8</v>
      </c>
      <c r="CR61" s="75">
        <v>74.3</v>
      </c>
      <c r="CS61" s="87">
        <v>46.6</v>
      </c>
      <c r="CT61" s="75">
        <v>3.2792233774708057</v>
      </c>
      <c r="CU61" s="75">
        <v>6.2542372881355934</v>
      </c>
      <c r="CV61" s="87">
        <v>12.804176131292053</v>
      </c>
      <c r="CW61" s="75">
        <v>56.629294755877034</v>
      </c>
      <c r="CX61" s="86">
        <v>51.306992712160451</v>
      </c>
      <c r="CY61" s="75">
        <v>1.1299999999999999</v>
      </c>
      <c r="CZ61" s="75">
        <v>37.299999999999997</v>
      </c>
      <c r="DA61" s="75">
        <v>59.512140832866301</v>
      </c>
      <c r="DB61" s="75">
        <v>4.7867437853145081</v>
      </c>
      <c r="DC61" s="75">
        <v>1.7647955188821298</v>
      </c>
      <c r="DD61" s="75">
        <v>1.0802535686321748</v>
      </c>
      <c r="DE61" s="75">
        <v>2.7525146057941337</v>
      </c>
      <c r="DF61" s="75">
        <v>7.2215864602782629</v>
      </c>
      <c r="DG61" s="78">
        <v>472.29299363057322</v>
      </c>
      <c r="DH61" s="78">
        <v>472.29299363057322</v>
      </c>
      <c r="DI61" s="75">
        <v>48.674962356200687</v>
      </c>
      <c r="DJ61" s="75">
        <v>29.55035535746552</v>
      </c>
      <c r="DK61" s="75" t="s">
        <v>9</v>
      </c>
      <c r="DL61" s="75">
        <v>61.953412341642832</v>
      </c>
      <c r="DM61" s="85">
        <v>275</v>
      </c>
      <c r="DN61" s="85">
        <v>109</v>
      </c>
      <c r="DO61" s="75">
        <v>9.5826055532132752</v>
      </c>
      <c r="DP61" s="75">
        <v>17.069204360657714</v>
      </c>
      <c r="DQ61" s="75">
        <v>0</v>
      </c>
      <c r="DR61" s="75">
        <v>98.95010684753322</v>
      </c>
      <c r="DS61" s="75">
        <v>6122.0820189274446</v>
      </c>
      <c r="DT61" s="81">
        <v>14.362459546925569</v>
      </c>
      <c r="DU61" s="81">
        <v>8.01</v>
      </c>
      <c r="DV61" s="75">
        <v>93.162727095135764</v>
      </c>
      <c r="DW61" s="84">
        <v>2.8473150998457944E-2</v>
      </c>
      <c r="DX61" s="75">
        <v>19.310344827586206</v>
      </c>
      <c r="DY61" s="83">
        <v>586.96922242968139</v>
      </c>
      <c r="DZ61" s="75">
        <v>1.0538021631670638</v>
      </c>
      <c r="EA61" s="75">
        <v>275.40822379847179</v>
      </c>
      <c r="EB61" s="82">
        <v>0</v>
      </c>
      <c r="EC61" s="81">
        <v>3.7757854368932038</v>
      </c>
      <c r="ED61" s="81">
        <v>60.690383758930011</v>
      </c>
      <c r="EE61" s="75">
        <v>93.18782651843145</v>
      </c>
      <c r="EF61" s="75">
        <v>12.277143862317764</v>
      </c>
      <c r="EG61" s="75">
        <v>83.433982844960084</v>
      </c>
      <c r="EH61" s="75" t="s">
        <v>9</v>
      </c>
      <c r="EI61" s="75">
        <v>70.900000000000006</v>
      </c>
      <c r="EJ61" s="75">
        <v>49.7</v>
      </c>
      <c r="EK61" s="75">
        <v>29.8</v>
      </c>
      <c r="EL61" s="75">
        <v>48.2</v>
      </c>
      <c r="EM61" s="75">
        <v>17.7</v>
      </c>
      <c r="EN61" s="80">
        <v>75.959999999999994</v>
      </c>
      <c r="EO61" s="79">
        <v>-2.7223995663434315</v>
      </c>
      <c r="EP61" s="55">
        <v>1.0275927518609687</v>
      </c>
      <c r="EQ61" s="78">
        <v>0.59</v>
      </c>
      <c r="ER61" s="75">
        <v>99.1</v>
      </c>
      <c r="ES61" s="75">
        <v>14.9</v>
      </c>
      <c r="ET61" s="75">
        <v>0.4</v>
      </c>
      <c r="EU61" s="75">
        <v>577.40530325844725</v>
      </c>
      <c r="EV61" s="77">
        <v>37.523230105696044</v>
      </c>
      <c r="EW61" s="75">
        <v>61.768784008164104</v>
      </c>
      <c r="EX61" s="75" t="s">
        <v>9</v>
      </c>
      <c r="EY61" s="75" t="s">
        <v>9</v>
      </c>
      <c r="EZ61" s="75">
        <v>162.6</v>
      </c>
      <c r="FA61" s="75">
        <v>8.4322110461964712</v>
      </c>
      <c r="FB61" s="75">
        <v>29.1</v>
      </c>
      <c r="FC61" s="75">
        <v>13.222667429879795</v>
      </c>
      <c r="FD61" s="75">
        <v>66.926392572944295</v>
      </c>
      <c r="FE61" s="75">
        <v>84.978206724782069</v>
      </c>
      <c r="FF61" s="75">
        <v>79.979828542612211</v>
      </c>
      <c r="FG61" s="75">
        <v>81.839521980367053</v>
      </c>
      <c r="FH61" s="75">
        <v>83.009327870281581</v>
      </c>
      <c r="FI61" s="75">
        <v>82.650259330824767</v>
      </c>
      <c r="FJ61" s="75">
        <v>79.997947454844009</v>
      </c>
      <c r="FK61" s="75">
        <v>73.619631901840492</v>
      </c>
      <c r="FL61" s="75">
        <v>55.666759336484105</v>
      </c>
      <c r="FM61" s="75">
        <v>37.230912188322748</v>
      </c>
      <c r="FN61" s="75">
        <v>22.289395441030724</v>
      </c>
      <c r="FO61" s="75">
        <v>12.182490752157831</v>
      </c>
      <c r="FP61" s="75">
        <v>6.7337948395217122</v>
      </c>
      <c r="FQ61" s="75">
        <v>2.8380315336837074</v>
      </c>
      <c r="FR61" s="75">
        <v>1.49</v>
      </c>
      <c r="FS61" s="75">
        <v>4.812383304222128</v>
      </c>
      <c r="FT61" s="75" t="s">
        <v>9</v>
      </c>
    </row>
    <row r="62" spans="1:176" s="76" customFormat="1" x14ac:dyDescent="0.15">
      <c r="A62" s="136">
        <v>402036</v>
      </c>
      <c r="B62" s="154" t="s">
        <v>406</v>
      </c>
      <c r="C62" s="75">
        <v>112.34083687392028</v>
      </c>
      <c r="D62" s="55">
        <v>2454.5166568150721</v>
      </c>
      <c r="E62" s="75">
        <v>701.15051386135701</v>
      </c>
      <c r="F62" s="107">
        <v>377764</v>
      </c>
      <c r="G62" s="75">
        <v>300.88216761184628</v>
      </c>
      <c r="H62" s="111">
        <v>79.395085066162565</v>
      </c>
      <c r="I62" s="111">
        <v>101.13421550094517</v>
      </c>
      <c r="J62" s="83">
        <v>34.200000000000003</v>
      </c>
      <c r="K62" s="110">
        <v>-1.5</v>
      </c>
      <c r="L62" s="75">
        <v>288.68729342251441</v>
      </c>
      <c r="M62" s="75">
        <v>15.822296522038977</v>
      </c>
      <c r="N62" s="106">
        <v>80.674014136120704</v>
      </c>
      <c r="O62" s="106">
        <v>17.854335865863245</v>
      </c>
      <c r="P62" s="105">
        <v>16.31596714301789</v>
      </c>
      <c r="Q62" s="105">
        <v>0.5494505494505495</v>
      </c>
      <c r="R62" s="105">
        <v>2.3579849946409435</v>
      </c>
      <c r="S62" s="107">
        <v>10602</v>
      </c>
      <c r="T62" s="83">
        <v>70.238095238095227</v>
      </c>
      <c r="U62" s="82">
        <v>207</v>
      </c>
      <c r="V62" s="82">
        <v>59</v>
      </c>
      <c r="W62" s="75">
        <v>12.178286165072478</v>
      </c>
      <c r="X62" s="79">
        <v>69.761045212308744</v>
      </c>
      <c r="Y62" s="75">
        <v>96.428571428571431</v>
      </c>
      <c r="Z62" s="75">
        <v>83.333333333333343</v>
      </c>
      <c r="AA62" s="75">
        <v>5.4530201342281881</v>
      </c>
      <c r="AB62" s="106">
        <v>33.715966774342412</v>
      </c>
      <c r="AC62" s="106">
        <v>10.440701430549147</v>
      </c>
      <c r="AD62" s="106">
        <v>2.9130133825565299</v>
      </c>
      <c r="AE62" s="106">
        <v>94.440484675694933</v>
      </c>
      <c r="AF62" s="83">
        <v>96.9</v>
      </c>
      <c r="AG62" s="83">
        <v>89.2</v>
      </c>
      <c r="AH62" s="109">
        <v>52</v>
      </c>
      <c r="AI62" s="83">
        <v>40.5</v>
      </c>
      <c r="AJ62" s="84">
        <v>2.5315674435262364E-2</v>
      </c>
      <c r="AK62" s="84">
        <v>0.11392053495868065</v>
      </c>
      <c r="AL62" s="75">
        <v>0.33963508822347988</v>
      </c>
      <c r="AM62" s="108">
        <v>88115.320302778928</v>
      </c>
      <c r="AN62" s="107">
        <v>187592.25</v>
      </c>
      <c r="AO62" s="107">
        <v>266159.74140049139</v>
      </c>
      <c r="AP62" s="75">
        <v>12.811405956669542</v>
      </c>
      <c r="AQ62" s="75">
        <v>13.407580293267037</v>
      </c>
      <c r="AR62" s="75">
        <v>22.26</v>
      </c>
      <c r="AS62" s="75">
        <v>7.5046291609380464</v>
      </c>
      <c r="AT62" s="75">
        <v>900.35955599243653</v>
      </c>
      <c r="AU62" s="75">
        <v>3.2657220021488449</v>
      </c>
      <c r="AV62" s="75">
        <v>2.7105492617835414</v>
      </c>
      <c r="AW62" s="82">
        <v>12011.09090909091</v>
      </c>
      <c r="AX62" s="82">
        <v>1914.8115942028985</v>
      </c>
      <c r="AY62" s="75">
        <v>2.2706286613887166</v>
      </c>
      <c r="AZ62" s="106">
        <v>700.4</v>
      </c>
      <c r="BA62" s="75">
        <v>1.4649473728899354</v>
      </c>
      <c r="BB62" s="75">
        <v>38.94570949185043</v>
      </c>
      <c r="BC62" s="75">
        <v>238.40978932827363</v>
      </c>
      <c r="BD62" s="75">
        <v>4.1026383768055359</v>
      </c>
      <c r="BE62" s="106">
        <v>0</v>
      </c>
      <c r="BF62" s="75">
        <v>2.2770853307766061</v>
      </c>
      <c r="BG62" s="75">
        <v>28.835978835978835</v>
      </c>
      <c r="BH62" s="75">
        <v>100</v>
      </c>
      <c r="BI62" s="88">
        <v>100</v>
      </c>
      <c r="BJ62" s="106">
        <v>2.5132275132275135</v>
      </c>
      <c r="BK62" s="55">
        <v>2.1445067634444079</v>
      </c>
      <c r="BL62" s="83">
        <v>103.2</v>
      </c>
      <c r="BM62" s="83">
        <v>84.5</v>
      </c>
      <c r="BN62" s="75">
        <v>1.9795447047179149</v>
      </c>
      <c r="BO62" s="75">
        <v>76.923076923076934</v>
      </c>
      <c r="BP62" s="82">
        <v>20</v>
      </c>
      <c r="BQ62" s="75">
        <v>0.91440216060167667</v>
      </c>
      <c r="BR62" s="75">
        <v>26.471942549418536</v>
      </c>
      <c r="BS62" s="75" t="s">
        <v>9</v>
      </c>
      <c r="BT62" s="75">
        <v>626.06829930995286</v>
      </c>
      <c r="BU62" s="75">
        <v>25.993187703903519</v>
      </c>
      <c r="BV62" s="106">
        <v>135.95200694945643</v>
      </c>
      <c r="BW62" s="106">
        <v>646.61295642547134</v>
      </c>
      <c r="BX62" s="75">
        <v>4.2454386027934987</v>
      </c>
      <c r="BY62" s="84">
        <v>7.1734849499201531E-2</v>
      </c>
      <c r="BZ62" s="75">
        <v>0.9797166006446536</v>
      </c>
      <c r="CA62" s="84">
        <v>0.21332022690236471</v>
      </c>
      <c r="CB62" s="75">
        <v>0</v>
      </c>
      <c r="CC62" s="84">
        <v>0</v>
      </c>
      <c r="CD62" s="75">
        <v>0.32657220021488453</v>
      </c>
      <c r="CE62" s="75">
        <v>1.2899601908487937</v>
      </c>
      <c r="CF62" s="83">
        <v>46.9</v>
      </c>
      <c r="CG62" s="105">
        <v>4.0677966101694913</v>
      </c>
      <c r="CH62" s="105">
        <v>61.382661479541632</v>
      </c>
      <c r="CI62" s="105">
        <v>16.621621621621621</v>
      </c>
      <c r="CJ62" s="75">
        <v>276.26375277178158</v>
      </c>
      <c r="CK62" s="56">
        <v>245.0042617672128</v>
      </c>
      <c r="CL62" s="75">
        <v>22.5</v>
      </c>
      <c r="CM62" s="75">
        <v>806.73175355000751</v>
      </c>
      <c r="CN62" s="88">
        <v>100</v>
      </c>
      <c r="CO62" s="88" t="s">
        <v>721</v>
      </c>
      <c r="CP62" s="83">
        <v>94.9</v>
      </c>
      <c r="CQ62" s="83">
        <v>86.7</v>
      </c>
      <c r="CR62" s="75">
        <v>79</v>
      </c>
      <c r="CS62" s="87">
        <v>28.9</v>
      </c>
      <c r="CT62" s="75">
        <v>6.1284267570881461</v>
      </c>
      <c r="CU62" s="75">
        <v>2.2285714285714286</v>
      </c>
      <c r="CV62" s="87">
        <v>3.860068724360818</v>
      </c>
      <c r="CW62" s="75">
        <v>55.819471522794203</v>
      </c>
      <c r="CX62" s="86">
        <v>45.671122200051599</v>
      </c>
      <c r="CY62" s="75">
        <v>1.07</v>
      </c>
      <c r="CZ62" s="75">
        <v>37.5</v>
      </c>
      <c r="DA62" s="75">
        <v>60.531548196256423</v>
      </c>
      <c r="DB62" s="75">
        <v>4.7245313499141783</v>
      </c>
      <c r="DC62" s="75">
        <v>1.3018800761566371</v>
      </c>
      <c r="DD62" s="75">
        <v>0.93535829868946574</v>
      </c>
      <c r="DE62" s="75">
        <v>2.5537946056803968</v>
      </c>
      <c r="DF62" s="75">
        <v>6.733918768430919</v>
      </c>
      <c r="DG62" s="78">
        <v>526.19354838709683</v>
      </c>
      <c r="DH62" s="78">
        <v>791.50245098039215</v>
      </c>
      <c r="DI62" s="75">
        <v>30.159912609279221</v>
      </c>
      <c r="DJ62" s="75">
        <v>17.578653281560754</v>
      </c>
      <c r="DK62" s="75">
        <v>58.001342882721573</v>
      </c>
      <c r="DL62" s="75">
        <v>65.650741350906088</v>
      </c>
      <c r="DM62" s="85">
        <v>853</v>
      </c>
      <c r="DN62" s="85">
        <v>147</v>
      </c>
      <c r="DO62" s="75">
        <v>17.527129985532852</v>
      </c>
      <c r="DP62" s="75">
        <v>8.3145282174709596</v>
      </c>
      <c r="DQ62" s="75">
        <v>100</v>
      </c>
      <c r="DR62" s="75">
        <v>100</v>
      </c>
      <c r="DS62" s="75">
        <v>5796.2700369913691</v>
      </c>
      <c r="DT62" s="81">
        <v>14.106801182814403</v>
      </c>
      <c r="DU62" s="81">
        <v>6.86</v>
      </c>
      <c r="DV62" s="75">
        <v>85.512091831048693</v>
      </c>
      <c r="DW62" s="84">
        <v>4.3767832575648549E-2</v>
      </c>
      <c r="DX62" s="75">
        <v>2.1897810218978102</v>
      </c>
      <c r="DY62" s="83">
        <v>225.55035580041212</v>
      </c>
      <c r="DZ62" s="75">
        <v>1.2804377772059157</v>
      </c>
      <c r="EA62" s="75">
        <v>1412.9392289845086</v>
      </c>
      <c r="EB62" s="82">
        <v>5723</v>
      </c>
      <c r="EC62" s="81">
        <v>5.533411462863107</v>
      </c>
      <c r="ED62" s="81">
        <v>62.568259925810018</v>
      </c>
      <c r="EE62" s="75">
        <v>91.908482308820155</v>
      </c>
      <c r="EF62" s="75">
        <v>10.296781177786171</v>
      </c>
      <c r="EG62" s="75">
        <v>55.347547235222741</v>
      </c>
      <c r="EH62" s="75">
        <v>45.427710752183586</v>
      </c>
      <c r="EI62" s="75">
        <v>71.8</v>
      </c>
      <c r="EJ62" s="75">
        <v>60.5</v>
      </c>
      <c r="EK62" s="75">
        <v>30.5</v>
      </c>
      <c r="EL62" s="75">
        <v>57.9</v>
      </c>
      <c r="EM62" s="75">
        <v>21.8</v>
      </c>
      <c r="EN62" s="80">
        <v>74.599999999999994</v>
      </c>
      <c r="EO62" s="79">
        <v>1.7896156571775672</v>
      </c>
      <c r="EP62" s="55">
        <v>0.99549830570805642</v>
      </c>
      <c r="EQ62" s="78">
        <v>0.66</v>
      </c>
      <c r="ER62" s="75">
        <v>95.3</v>
      </c>
      <c r="ES62" s="75">
        <v>3.6</v>
      </c>
      <c r="ET62" s="75">
        <v>1.5</v>
      </c>
      <c r="EU62" s="75">
        <v>467.19455538827799</v>
      </c>
      <c r="EV62" s="77">
        <v>43.987444369372732</v>
      </c>
      <c r="EW62" s="75">
        <v>51.652697624654863</v>
      </c>
      <c r="EX62" s="75" t="s">
        <v>9</v>
      </c>
      <c r="EY62" s="75" t="s">
        <v>9</v>
      </c>
      <c r="EZ62" s="75">
        <v>20.399999999999999</v>
      </c>
      <c r="FA62" s="75">
        <v>6.1264944760312332</v>
      </c>
      <c r="FB62" s="75">
        <v>45.9</v>
      </c>
      <c r="FC62" s="75">
        <v>13.892436497800484</v>
      </c>
      <c r="FD62" s="75">
        <v>68.957211674695387</v>
      </c>
      <c r="FE62" s="75">
        <v>81.220013708019195</v>
      </c>
      <c r="FF62" s="75">
        <v>75.075916841859382</v>
      </c>
      <c r="FG62" s="75">
        <v>76.268904081209868</v>
      </c>
      <c r="FH62" s="75">
        <v>79.354776206161588</v>
      </c>
      <c r="FI62" s="75">
        <v>79.850905218317365</v>
      </c>
      <c r="FJ62" s="75">
        <v>77.760583618879181</v>
      </c>
      <c r="FK62" s="75">
        <v>70.778029567281749</v>
      </c>
      <c r="FL62" s="75">
        <v>54.070588235294117</v>
      </c>
      <c r="FM62" s="75">
        <v>35.455173605113146</v>
      </c>
      <c r="FN62" s="75">
        <v>20.570354813750413</v>
      </c>
      <c r="FO62" s="75">
        <v>13.020961775585697</v>
      </c>
      <c r="FP62" s="75">
        <v>7.1768953068592056</v>
      </c>
      <c r="FQ62" s="75">
        <v>2.4434156378600824</v>
      </c>
      <c r="FR62" s="75">
        <v>1.69</v>
      </c>
      <c r="FS62" s="75">
        <v>10.848728491138463</v>
      </c>
      <c r="FT62" s="75">
        <v>0.79365079365079361</v>
      </c>
    </row>
    <row r="63" spans="1:176" s="76" customFormat="1" x14ac:dyDescent="0.15">
      <c r="A63" s="136">
        <v>422011</v>
      </c>
      <c r="B63" s="154" t="s">
        <v>405</v>
      </c>
      <c r="C63" s="75">
        <v>139.06135908061373</v>
      </c>
      <c r="D63" s="55">
        <v>2316.3715682307579</v>
      </c>
      <c r="E63" s="75">
        <v>463.46034890913569</v>
      </c>
      <c r="F63" s="107">
        <v>455129</v>
      </c>
      <c r="G63" s="75">
        <v>296.05522682445763</v>
      </c>
      <c r="H63" s="111">
        <v>69.42800788954635</v>
      </c>
      <c r="I63" s="111">
        <v>148.52071005917159</v>
      </c>
      <c r="J63" s="83">
        <v>32</v>
      </c>
      <c r="K63" s="110">
        <v>-0.9</v>
      </c>
      <c r="L63" s="75">
        <v>145.61910210080319</v>
      </c>
      <c r="M63" s="75">
        <v>7.8367354532051552</v>
      </c>
      <c r="N63" s="106">
        <v>76.213066186695684</v>
      </c>
      <c r="O63" s="106">
        <v>16.831231466093133</v>
      </c>
      <c r="P63" s="105">
        <v>16.22698499405546</v>
      </c>
      <c r="Q63" s="105">
        <v>1.1308562197092082</v>
      </c>
      <c r="R63" s="105">
        <v>1.9465648854961832</v>
      </c>
      <c r="S63" s="107">
        <v>14837</v>
      </c>
      <c r="T63" s="83">
        <v>19.512195121951219</v>
      </c>
      <c r="U63" s="82">
        <v>30</v>
      </c>
      <c r="V63" s="82">
        <v>76</v>
      </c>
      <c r="W63" s="75">
        <v>15.697779382560029</v>
      </c>
      <c r="X63" s="79">
        <v>69.097061990463004</v>
      </c>
      <c r="Y63" s="75">
        <v>99.1869918699187</v>
      </c>
      <c r="Z63" s="75">
        <v>95.121951219512198</v>
      </c>
      <c r="AA63" s="75">
        <v>4.7347022798620761</v>
      </c>
      <c r="AB63" s="106">
        <v>22.893909920694298</v>
      </c>
      <c r="AC63" s="106">
        <v>12.244999750611003</v>
      </c>
      <c r="AD63" s="106">
        <v>1.7457229787021797</v>
      </c>
      <c r="AE63" s="106">
        <v>82.220131702728125</v>
      </c>
      <c r="AF63" s="83">
        <v>96.9</v>
      </c>
      <c r="AG63" s="83">
        <v>94.1</v>
      </c>
      <c r="AH63" s="109">
        <v>81</v>
      </c>
      <c r="AI63" s="83">
        <v>66.400000000000006</v>
      </c>
      <c r="AJ63" s="84">
        <v>3.8757346455020554E-2</v>
      </c>
      <c r="AK63" s="84">
        <v>0.15502938582008222</v>
      </c>
      <c r="AL63" s="75">
        <v>0.31858538786026896</v>
      </c>
      <c r="AM63" s="108">
        <v>83689.042981186692</v>
      </c>
      <c r="AN63" s="107">
        <v>157161.62028143846</v>
      </c>
      <c r="AO63" s="107">
        <v>257108.48236415634</v>
      </c>
      <c r="AP63" s="75">
        <v>16.069977164531483</v>
      </c>
      <c r="AQ63" s="75">
        <v>6.6106746139257657</v>
      </c>
      <c r="AR63" s="75">
        <v>30.66</v>
      </c>
      <c r="AS63" s="75">
        <v>3.6137349834661157</v>
      </c>
      <c r="AT63" s="75">
        <v>448.81007194913798</v>
      </c>
      <c r="AU63" s="75">
        <v>0.69763223619036996</v>
      </c>
      <c r="AV63" s="75">
        <v>3.0463274313646154</v>
      </c>
      <c r="AW63" s="82">
        <v>9561.0909090909099</v>
      </c>
      <c r="AX63" s="82">
        <v>3286.625</v>
      </c>
      <c r="AY63" s="75">
        <v>2.377058532689309</v>
      </c>
      <c r="AZ63" s="106">
        <v>664</v>
      </c>
      <c r="BA63" s="75">
        <v>1.8938878114346573</v>
      </c>
      <c r="BB63" s="75">
        <v>26.078379908393803</v>
      </c>
      <c r="BC63" s="75">
        <v>283.37937706092191</v>
      </c>
      <c r="BD63" s="75">
        <v>4.4665462088338845</v>
      </c>
      <c r="BE63" s="106">
        <v>1.0807472595337346</v>
      </c>
      <c r="BF63" s="75">
        <v>6.0727703154752719</v>
      </c>
      <c r="BG63" s="75">
        <v>37.146290833606464</v>
      </c>
      <c r="BH63" s="75">
        <v>98.181818181818187</v>
      </c>
      <c r="BI63" s="88">
        <v>96.901408450704224</v>
      </c>
      <c r="BJ63" s="106">
        <v>4.0423904730689388</v>
      </c>
      <c r="BK63" s="55">
        <v>0.20990764063811923</v>
      </c>
      <c r="BL63" s="83">
        <v>108</v>
      </c>
      <c r="BM63" s="83">
        <v>109</v>
      </c>
      <c r="BN63" s="75">
        <v>1.2244612370556953</v>
      </c>
      <c r="BO63" s="75">
        <v>32.173913043478258</v>
      </c>
      <c r="BP63" s="82">
        <v>27</v>
      </c>
      <c r="BQ63" s="75">
        <v>0.89296926232367346</v>
      </c>
      <c r="BR63" s="75">
        <v>31.105095970941292</v>
      </c>
      <c r="BS63" s="75" t="s">
        <v>9</v>
      </c>
      <c r="BT63" s="75">
        <v>1432.2250282541056</v>
      </c>
      <c r="BU63" s="75" t="s">
        <v>9</v>
      </c>
      <c r="BV63" s="106">
        <v>3145.391208903648</v>
      </c>
      <c r="BW63" s="106">
        <v>241.84584187932822</v>
      </c>
      <c r="BX63" s="75">
        <v>2.0928967085711099</v>
      </c>
      <c r="BY63" s="84">
        <v>5.3599084706506116E-2</v>
      </c>
      <c r="BZ63" s="75">
        <v>0.23254407873012328</v>
      </c>
      <c r="CA63" s="84">
        <v>5.1159697320627126E-2</v>
      </c>
      <c r="CB63" s="75">
        <v>0.69763223619036996</v>
      </c>
      <c r="CC63" s="84">
        <v>0.23830419556026844</v>
      </c>
      <c r="CD63" s="75">
        <v>1.1627203936506165</v>
      </c>
      <c r="CE63" s="75">
        <v>12.506220554106031</v>
      </c>
      <c r="CF63" s="83">
        <v>34.700000000000003</v>
      </c>
      <c r="CG63" s="105">
        <v>1.1869436201780417</v>
      </c>
      <c r="CH63" s="105">
        <v>9.2895447457498204</v>
      </c>
      <c r="CI63" s="105">
        <v>10.957910014513789</v>
      </c>
      <c r="CJ63" s="75">
        <v>323.06186137582375</v>
      </c>
      <c r="CK63" s="56">
        <v>260.60982359206184</v>
      </c>
      <c r="CL63" s="75">
        <v>15.469148460709309</v>
      </c>
      <c r="CM63" s="75">
        <v>813.60483523487483</v>
      </c>
      <c r="CN63" s="88">
        <v>100</v>
      </c>
      <c r="CO63" s="88" t="s">
        <v>721</v>
      </c>
      <c r="CP63" s="83">
        <v>97.78</v>
      </c>
      <c r="CQ63" s="83">
        <v>89.28</v>
      </c>
      <c r="CR63" s="75">
        <v>93.7</v>
      </c>
      <c r="CS63" s="87">
        <v>71.900000000000006</v>
      </c>
      <c r="CT63" s="75">
        <v>7.8143422203628337</v>
      </c>
      <c r="CU63" s="75">
        <v>4.4566037735849058</v>
      </c>
      <c r="CV63" s="87">
        <v>1.9967291674590195</v>
      </c>
      <c r="CW63" s="75">
        <v>58.736079605437688</v>
      </c>
      <c r="CX63" s="86">
        <v>45.355397115523246</v>
      </c>
      <c r="CY63" s="75">
        <v>1.02</v>
      </c>
      <c r="CZ63" s="75">
        <v>31.7</v>
      </c>
      <c r="DA63" s="75">
        <v>56.061098827818597</v>
      </c>
      <c r="DB63" s="75">
        <v>4.5225640700639111</v>
      </c>
      <c r="DC63" s="75">
        <v>1.6777892499523284</v>
      </c>
      <c r="DD63" s="75">
        <v>0.88287917474757338</v>
      </c>
      <c r="DE63" s="75">
        <v>2.1301037611679292</v>
      </c>
      <c r="DF63" s="75">
        <v>7.2832805458274619</v>
      </c>
      <c r="DG63" s="78" t="s">
        <v>9</v>
      </c>
      <c r="DH63" s="78">
        <v>1227.8061538461538</v>
      </c>
      <c r="DI63" s="75">
        <v>39.128752680070505</v>
      </c>
      <c r="DJ63" s="75" t="s">
        <v>9</v>
      </c>
      <c r="DK63" s="75">
        <v>3.4022909899128053</v>
      </c>
      <c r="DL63" s="75">
        <v>41.228367831693248</v>
      </c>
      <c r="DM63" s="85">
        <v>219</v>
      </c>
      <c r="DN63" s="85">
        <v>29</v>
      </c>
      <c r="DO63" s="75">
        <v>17.438359541051007</v>
      </c>
      <c r="DP63" s="75">
        <v>16.099026570486433</v>
      </c>
      <c r="DQ63" s="75">
        <v>81.578947368421069</v>
      </c>
      <c r="DR63" s="75">
        <v>97.964631297964615</v>
      </c>
      <c r="DS63" s="75">
        <v>7028.0152159319759</v>
      </c>
      <c r="DT63" s="81">
        <v>11.011186123293745</v>
      </c>
      <c r="DU63" s="81">
        <v>10.1</v>
      </c>
      <c r="DV63" s="75">
        <v>100</v>
      </c>
      <c r="DW63" s="84">
        <v>0.31718375231723805</v>
      </c>
      <c r="DX63" s="75">
        <v>20.833333333333336</v>
      </c>
      <c r="DY63" s="83">
        <v>23.714845148897972</v>
      </c>
      <c r="DZ63" s="75">
        <v>0.82127372304415625</v>
      </c>
      <c r="EA63" s="75" t="s">
        <v>9</v>
      </c>
      <c r="EB63" s="82">
        <v>20700</v>
      </c>
      <c r="EC63" s="81">
        <v>2.5527337012763023</v>
      </c>
      <c r="ED63" s="81">
        <v>63.093392085033706</v>
      </c>
      <c r="EE63" s="75">
        <v>98.713030934666619</v>
      </c>
      <c r="EF63" s="75">
        <v>12.473958319461305</v>
      </c>
      <c r="EG63" s="75">
        <v>81.626566562283216</v>
      </c>
      <c r="EH63" s="75" t="s">
        <v>9</v>
      </c>
      <c r="EI63" s="75">
        <v>76.5</v>
      </c>
      <c r="EJ63" s="75">
        <v>54.2</v>
      </c>
      <c r="EK63" s="75">
        <v>36.5</v>
      </c>
      <c r="EL63" s="75">
        <v>59.5</v>
      </c>
      <c r="EM63" s="75">
        <v>17.100000000000001</v>
      </c>
      <c r="EN63" s="80">
        <v>70</v>
      </c>
      <c r="EO63" s="79">
        <v>-3.3858417863105954</v>
      </c>
      <c r="EP63" s="55">
        <v>1.0331425724317125</v>
      </c>
      <c r="EQ63" s="78">
        <v>0.56999999999999995</v>
      </c>
      <c r="ER63" s="75">
        <v>97.3</v>
      </c>
      <c r="ES63" s="75">
        <v>6.5</v>
      </c>
      <c r="ET63" s="75">
        <v>2.1</v>
      </c>
      <c r="EU63" s="75">
        <v>584.47588285359495</v>
      </c>
      <c r="EV63" s="77">
        <v>36.600942463618146</v>
      </c>
      <c r="EW63" s="75">
        <v>60.195918236486911</v>
      </c>
      <c r="EX63" s="75" t="s">
        <v>9</v>
      </c>
      <c r="EY63" s="75" t="s">
        <v>9</v>
      </c>
      <c r="EZ63" s="75">
        <v>77.900000000000006</v>
      </c>
      <c r="FA63" s="75">
        <v>7.1298014538655803</v>
      </c>
      <c r="FB63" s="75">
        <v>25.1</v>
      </c>
      <c r="FC63" s="75">
        <v>13.843597465988161</v>
      </c>
      <c r="FD63" s="75">
        <v>68.479888212396446</v>
      </c>
      <c r="FE63" s="75">
        <v>82.692509167103196</v>
      </c>
      <c r="FF63" s="75">
        <v>76.716697936210139</v>
      </c>
      <c r="FG63" s="75">
        <v>75.160083160083161</v>
      </c>
      <c r="FH63" s="75">
        <v>76.822237474262181</v>
      </c>
      <c r="FI63" s="75">
        <v>78.626345463864695</v>
      </c>
      <c r="FJ63" s="75">
        <v>75.873660620491634</v>
      </c>
      <c r="FK63" s="75">
        <v>67.330412850126109</v>
      </c>
      <c r="FL63" s="75">
        <v>48.957103502558049</v>
      </c>
      <c r="FM63" s="75">
        <v>31.042576419213972</v>
      </c>
      <c r="FN63" s="75">
        <v>15.787983865260774</v>
      </c>
      <c r="FO63" s="75">
        <v>7.7556520437191185</v>
      </c>
      <c r="FP63" s="75">
        <v>3.8864342988054328</v>
      </c>
      <c r="FQ63" s="75">
        <v>1.3728129205921937</v>
      </c>
      <c r="FR63" s="75">
        <v>1.48</v>
      </c>
      <c r="FS63" s="75">
        <v>12.510871435680635</v>
      </c>
      <c r="FT63" s="75">
        <v>0.10925379656943078</v>
      </c>
    </row>
    <row r="64" spans="1:176" s="76" customFormat="1" x14ac:dyDescent="0.15">
      <c r="A64" s="136">
        <v>422029</v>
      </c>
      <c r="B64" s="154" t="s">
        <v>404</v>
      </c>
      <c r="C64" s="75">
        <v>99.142340073963325</v>
      </c>
      <c r="D64" s="55">
        <v>1881.3439294987802</v>
      </c>
      <c r="E64" s="75">
        <v>260.445353686364</v>
      </c>
      <c r="F64" s="107">
        <v>401403</v>
      </c>
      <c r="G64" s="75">
        <v>275.1256281407035</v>
      </c>
      <c r="H64" s="111">
        <v>80.71608040201005</v>
      </c>
      <c r="I64" s="111">
        <v>149.49748743718595</v>
      </c>
      <c r="J64" s="83">
        <v>35.5</v>
      </c>
      <c r="K64" s="110">
        <v>-0.38</v>
      </c>
      <c r="L64" s="75">
        <v>184.14517297540968</v>
      </c>
      <c r="M64" s="75">
        <v>13.36845271475643</v>
      </c>
      <c r="N64" s="106">
        <v>78.053895390804868</v>
      </c>
      <c r="O64" s="106">
        <v>17.339169014928952</v>
      </c>
      <c r="P64" s="105">
        <v>24.694567195217051</v>
      </c>
      <c r="Q64" s="105">
        <v>0.92165898617511521</v>
      </c>
      <c r="R64" s="105">
        <v>1.8172640080767288</v>
      </c>
      <c r="S64" s="107">
        <v>16993</v>
      </c>
      <c r="T64" s="83">
        <v>22.680412371134022</v>
      </c>
      <c r="U64" s="82">
        <v>21</v>
      </c>
      <c r="V64" s="82">
        <v>0</v>
      </c>
      <c r="W64" s="75">
        <v>11.561368679201214</v>
      </c>
      <c r="X64" s="79">
        <v>86.636971046770611</v>
      </c>
      <c r="Y64" s="75">
        <v>85.567010309278345</v>
      </c>
      <c r="Z64" s="75">
        <v>79.381443298969074</v>
      </c>
      <c r="AA64" s="75">
        <v>4.5005807200929153</v>
      </c>
      <c r="AB64" s="106">
        <v>81.420844905715541</v>
      </c>
      <c r="AC64" s="106">
        <v>8.1493933635433411</v>
      </c>
      <c r="AD64" s="106">
        <v>2.8504604589972224</v>
      </c>
      <c r="AE64" s="106">
        <v>88.526847177604409</v>
      </c>
      <c r="AF64" s="83">
        <v>95.4</v>
      </c>
      <c r="AG64" s="83">
        <v>91.8</v>
      </c>
      <c r="AH64" s="109">
        <v>90</v>
      </c>
      <c r="AI64" s="83">
        <v>21</v>
      </c>
      <c r="AJ64" s="84">
        <v>3.9473777701052447E-2</v>
      </c>
      <c r="AK64" s="84">
        <v>0.11842133310315735</v>
      </c>
      <c r="AL64" s="75">
        <v>0.21638209143126919</v>
      </c>
      <c r="AM64" s="108">
        <v>71084.743671835924</v>
      </c>
      <c r="AN64" s="107">
        <v>169573.96390929417</v>
      </c>
      <c r="AO64" s="107">
        <v>258664.03574620196</v>
      </c>
      <c r="AP64" s="75">
        <v>15.816528272044286</v>
      </c>
      <c r="AQ64" s="75">
        <v>19.058916567813366</v>
      </c>
      <c r="AR64" s="75">
        <v>22.2</v>
      </c>
      <c r="AS64" s="75">
        <v>4.0679833189078609</v>
      </c>
      <c r="AT64" s="75">
        <v>407.19175387520653</v>
      </c>
      <c r="AU64" s="75">
        <v>3.9342198442048941</v>
      </c>
      <c r="AV64" s="75">
        <v>4.4456684239515303</v>
      </c>
      <c r="AW64" s="82">
        <v>7576.9375</v>
      </c>
      <c r="AX64" s="82">
        <v>1924.3015873015872</v>
      </c>
      <c r="AY64" s="75">
        <v>1.6497430525195702</v>
      </c>
      <c r="AZ64" s="106">
        <v>261.14285714285717</v>
      </c>
      <c r="BA64" s="75">
        <v>4.009886694468487</v>
      </c>
      <c r="BB64" s="75">
        <v>29.404761904761905</v>
      </c>
      <c r="BC64" s="75">
        <v>216.40097568652138</v>
      </c>
      <c r="BD64" s="75">
        <v>4.2828192619403573</v>
      </c>
      <c r="BE64" s="106">
        <v>2.8310104529616726</v>
      </c>
      <c r="BF64" s="75">
        <v>4.5005807200929153</v>
      </c>
      <c r="BG64" s="75">
        <v>30.659324304211935</v>
      </c>
      <c r="BH64" s="75">
        <v>100</v>
      </c>
      <c r="BI64" s="88">
        <v>100</v>
      </c>
      <c r="BJ64" s="106">
        <v>1.9348117279357049</v>
      </c>
      <c r="BK64" s="55">
        <v>1.3173944864601121</v>
      </c>
      <c r="BL64" s="83">
        <v>79.8</v>
      </c>
      <c r="BM64" s="83">
        <v>89.3</v>
      </c>
      <c r="BN64" s="75">
        <v>1.1222249329104659</v>
      </c>
      <c r="BO64" s="75">
        <v>16.883116883116884</v>
      </c>
      <c r="BP64" s="82">
        <v>17</v>
      </c>
      <c r="BQ64" s="75">
        <v>2.0182547800771107</v>
      </c>
      <c r="BR64" s="75">
        <v>16.488315367062711</v>
      </c>
      <c r="BS64" s="75">
        <v>7.8684396884097891</v>
      </c>
      <c r="BT64" s="75">
        <v>18.097411283342513</v>
      </c>
      <c r="BU64" s="75">
        <v>36.306947832244866</v>
      </c>
      <c r="BV64" s="106">
        <v>888.18947202769698</v>
      </c>
      <c r="BW64" s="106">
        <v>161.93248878747346</v>
      </c>
      <c r="BX64" s="75">
        <v>2.7539538909434258</v>
      </c>
      <c r="BY64" s="84">
        <v>0.13599744275710127</v>
      </c>
      <c r="BZ64" s="75">
        <v>1.9671099221024471</v>
      </c>
      <c r="CA64" s="84">
        <v>0.25054201746793608</v>
      </c>
      <c r="CB64" s="75">
        <v>0.78684396884097874</v>
      </c>
      <c r="CC64" s="84">
        <v>0.20238161932488788</v>
      </c>
      <c r="CD64" s="75">
        <v>1.1802659532614683</v>
      </c>
      <c r="CE64" s="75">
        <v>15.481155086946259</v>
      </c>
      <c r="CF64" s="83">
        <v>44.6</v>
      </c>
      <c r="CG64" s="105">
        <v>0.47732696897374705</v>
      </c>
      <c r="CH64" s="105">
        <v>14.839438757413532</v>
      </c>
      <c r="CI64" s="105">
        <v>8.3201267828843104</v>
      </c>
      <c r="CJ64" s="75">
        <v>340.78999134471633</v>
      </c>
      <c r="CK64" s="56">
        <v>287.17050908804788</v>
      </c>
      <c r="CL64" s="75">
        <v>12.6</v>
      </c>
      <c r="CM64" s="75">
        <v>889.66184033103491</v>
      </c>
      <c r="CN64" s="88">
        <v>100</v>
      </c>
      <c r="CO64" s="88" t="s">
        <v>721</v>
      </c>
      <c r="CP64" s="83">
        <v>98.1</v>
      </c>
      <c r="CQ64" s="83">
        <v>85.2</v>
      </c>
      <c r="CR64" s="75">
        <v>57.3</v>
      </c>
      <c r="CS64" s="87">
        <v>43.6</v>
      </c>
      <c r="CT64" s="75">
        <v>8.0144517491400702</v>
      </c>
      <c r="CU64" s="75">
        <v>3.2643171806167399</v>
      </c>
      <c r="CV64" s="87">
        <v>1.2373072893896777</v>
      </c>
      <c r="CW64" s="75">
        <v>59.969567450740946</v>
      </c>
      <c r="CX64" s="86">
        <v>43.878353922417183</v>
      </c>
      <c r="CY64" s="75">
        <v>1.48</v>
      </c>
      <c r="CZ64" s="75">
        <v>44.3</v>
      </c>
      <c r="DA64" s="75">
        <v>56.883952466131426</v>
      </c>
      <c r="DB64" s="75">
        <v>5.147518871527355</v>
      </c>
      <c r="DC64" s="75">
        <v>0.99878432606814072</v>
      </c>
      <c r="DD64" s="75">
        <v>1.4950861594145881</v>
      </c>
      <c r="DE64" s="75">
        <v>2.1048076166496181</v>
      </c>
      <c r="DF64" s="75">
        <v>7.3097804705326936</v>
      </c>
      <c r="DG64" s="78">
        <v>471.80072463768118</v>
      </c>
      <c r="DH64" s="78">
        <v>587.67266187050359</v>
      </c>
      <c r="DI64" s="75">
        <v>23.683031709811946</v>
      </c>
      <c r="DJ64" s="75">
        <v>31.226327799197421</v>
      </c>
      <c r="DK64" s="75">
        <v>11.279571297869561</v>
      </c>
      <c r="DL64" s="75">
        <v>68.218003674219233</v>
      </c>
      <c r="DM64" s="85">
        <v>433</v>
      </c>
      <c r="DN64" s="85">
        <v>152</v>
      </c>
      <c r="DO64" s="75">
        <v>29.709461798725314</v>
      </c>
      <c r="DP64" s="75">
        <v>22.999449209221812</v>
      </c>
      <c r="DQ64" s="75">
        <v>92.682926829268283</v>
      </c>
      <c r="DR64" s="75">
        <v>100</v>
      </c>
      <c r="DS64" s="75">
        <v>4853.4928229665065</v>
      </c>
      <c r="DT64" s="81">
        <v>7.3581185748486124</v>
      </c>
      <c r="DU64" s="81">
        <v>16.5</v>
      </c>
      <c r="DV64" s="75">
        <v>95.9409594095941</v>
      </c>
      <c r="DW64" s="84">
        <v>0.16985597521764859</v>
      </c>
      <c r="DX64" s="75">
        <v>24.548736462093864</v>
      </c>
      <c r="DY64" s="83">
        <v>158.35234872924701</v>
      </c>
      <c r="DZ64" s="75">
        <v>1.082313929605464</v>
      </c>
      <c r="EA64" s="75">
        <v>505.52030326906731</v>
      </c>
      <c r="EB64" s="82">
        <v>4448.7</v>
      </c>
      <c r="EC64" s="81">
        <v>2.8920950100924752</v>
      </c>
      <c r="ED64" s="81">
        <v>68.120629474425826</v>
      </c>
      <c r="EE64" s="75">
        <v>98.138814140387211</v>
      </c>
      <c r="EF64" s="75">
        <v>8.9385605954799559</v>
      </c>
      <c r="EG64" s="75">
        <v>88.60449824982112</v>
      </c>
      <c r="EH64" s="75">
        <v>280.45631892832688</v>
      </c>
      <c r="EI64" s="75">
        <v>78.900000000000006</v>
      </c>
      <c r="EJ64" s="75">
        <v>49.8</v>
      </c>
      <c r="EK64" s="75">
        <v>34.5</v>
      </c>
      <c r="EL64" s="75">
        <v>50.3</v>
      </c>
      <c r="EM64" s="75">
        <v>14.3</v>
      </c>
      <c r="EN64" s="80">
        <v>84</v>
      </c>
      <c r="EO64" s="79">
        <v>-3.1080336769218664</v>
      </c>
      <c r="EP64" s="55">
        <v>1.0136705828005903</v>
      </c>
      <c r="EQ64" s="78">
        <v>0.51</v>
      </c>
      <c r="ER64" s="75">
        <v>91.2</v>
      </c>
      <c r="ES64" s="75">
        <v>6.7</v>
      </c>
      <c r="ET64" s="75">
        <v>5.2</v>
      </c>
      <c r="EU64" s="75">
        <v>415.42168148556141</v>
      </c>
      <c r="EV64" s="77">
        <v>42.361545456349589</v>
      </c>
      <c r="EW64" s="75">
        <v>53.067015131285068</v>
      </c>
      <c r="EX64" s="75" t="s">
        <v>9</v>
      </c>
      <c r="EY64" s="75" t="s">
        <v>9</v>
      </c>
      <c r="EZ64" s="75">
        <v>16.600000000000001</v>
      </c>
      <c r="FA64" s="75">
        <v>9.7844047525375721</v>
      </c>
      <c r="FB64" s="75">
        <v>27.3</v>
      </c>
      <c r="FC64" s="75">
        <v>12.764875402610611</v>
      </c>
      <c r="FD64" s="75">
        <v>71.26654064272212</v>
      </c>
      <c r="FE64" s="75">
        <v>79.607415485278082</v>
      </c>
      <c r="FF64" s="75">
        <v>75.265281721715738</v>
      </c>
      <c r="FG64" s="75">
        <v>75.925925925925924</v>
      </c>
      <c r="FH64" s="75">
        <v>78.706297965647465</v>
      </c>
      <c r="FI64" s="75">
        <v>79.612903225806448</v>
      </c>
      <c r="FJ64" s="75">
        <v>77.121029352633698</v>
      </c>
      <c r="FK64" s="75">
        <v>69.272772400099285</v>
      </c>
      <c r="FL64" s="75">
        <v>52.505010020040075</v>
      </c>
      <c r="FM64" s="75">
        <v>31.130935786636933</v>
      </c>
      <c r="FN64" s="75">
        <v>17.05009926427654</v>
      </c>
      <c r="FO64" s="75">
        <v>8.5779933622670423</v>
      </c>
      <c r="FP64" s="75">
        <v>4.1403026134800545</v>
      </c>
      <c r="FQ64" s="75">
        <v>1.5829990241786835</v>
      </c>
      <c r="FR64" s="75">
        <v>1.72</v>
      </c>
      <c r="FS64" s="75">
        <v>6.3773703674561331</v>
      </c>
      <c r="FT64" s="75">
        <v>0.44649501413900877</v>
      </c>
    </row>
    <row r="65" spans="1:176" s="76" customFormat="1" x14ac:dyDescent="0.15">
      <c r="A65" s="136">
        <v>442011</v>
      </c>
      <c r="B65" s="154" t="s">
        <v>403</v>
      </c>
      <c r="C65" s="75">
        <v>93.627675337676152</v>
      </c>
      <c r="D65" s="55">
        <v>1549.8724113933176</v>
      </c>
      <c r="E65" s="75">
        <v>258.52105891228888</v>
      </c>
      <c r="F65" s="107">
        <v>419913</v>
      </c>
      <c r="G65" s="75">
        <v>274.74892395982783</v>
      </c>
      <c r="H65" s="111">
        <v>76.040172166427539</v>
      </c>
      <c r="I65" s="111">
        <v>133.18986131037781</v>
      </c>
      <c r="J65" s="83">
        <v>34.9</v>
      </c>
      <c r="K65" s="110">
        <v>0.9</v>
      </c>
      <c r="L65" s="75">
        <v>149.09075129347337</v>
      </c>
      <c r="M65" s="75">
        <v>12.086882651772205</v>
      </c>
      <c r="N65" s="106">
        <v>81.003271159692531</v>
      </c>
      <c r="O65" s="106">
        <v>20.729383229383231</v>
      </c>
      <c r="P65" s="105">
        <v>17.303206489572819</v>
      </c>
      <c r="Q65" s="105">
        <v>3.6717062634989204</v>
      </c>
      <c r="R65" s="105">
        <v>1.6739446870451238</v>
      </c>
      <c r="S65" s="107">
        <v>16823</v>
      </c>
      <c r="T65" s="83">
        <v>34.782608695652172</v>
      </c>
      <c r="U65" s="82">
        <v>89</v>
      </c>
      <c r="V65" s="82">
        <v>463</v>
      </c>
      <c r="W65" s="75">
        <v>7.478572101346896</v>
      </c>
      <c r="X65" s="79">
        <v>59.223003976751301</v>
      </c>
      <c r="Y65" s="75">
        <v>85.217391304347828</v>
      </c>
      <c r="Z65" s="75">
        <v>77.391304347826079</v>
      </c>
      <c r="AA65" s="75">
        <v>2.2893950564588104</v>
      </c>
      <c r="AB65" s="106">
        <v>30.622170676044746</v>
      </c>
      <c r="AC65" s="106">
        <v>3.1426540461670842</v>
      </c>
      <c r="AD65" s="106">
        <v>0.59860077069849227</v>
      </c>
      <c r="AE65" s="106">
        <v>92.898184325442429</v>
      </c>
      <c r="AF65" s="83">
        <v>96.4</v>
      </c>
      <c r="AG65" s="83">
        <v>95.3</v>
      </c>
      <c r="AH65" s="109">
        <v>636</v>
      </c>
      <c r="AI65" s="83">
        <v>30.5</v>
      </c>
      <c r="AJ65" s="84">
        <v>0</v>
      </c>
      <c r="AK65" s="84">
        <v>0.18924322735926533</v>
      </c>
      <c r="AL65" s="75">
        <v>0.6165215228708586</v>
      </c>
      <c r="AM65" s="108">
        <v>103485.00187200187</v>
      </c>
      <c r="AN65" s="107">
        <v>178083.16078431372</v>
      </c>
      <c r="AO65" s="107">
        <v>257157.99035510741</v>
      </c>
      <c r="AP65" s="75">
        <v>11.778582445952969</v>
      </c>
      <c r="AQ65" s="75">
        <v>2.1610564431650405</v>
      </c>
      <c r="AR65" s="75">
        <v>18.14</v>
      </c>
      <c r="AS65" s="75">
        <v>4.2048857763259919</v>
      </c>
      <c r="AT65" s="75">
        <v>430.52011427592157</v>
      </c>
      <c r="AU65" s="75">
        <v>1.0449517336794214</v>
      </c>
      <c r="AV65" s="75">
        <v>2.5078841608306113</v>
      </c>
      <c r="AW65" s="82">
        <v>15489.5</v>
      </c>
      <c r="AX65" s="82">
        <v>2780.1666666666665</v>
      </c>
      <c r="AY65" s="75">
        <v>0.46114187952207258</v>
      </c>
      <c r="AZ65" s="106">
        <v>513.75</v>
      </c>
      <c r="BA65" s="75">
        <v>2.0691737148661105</v>
      </c>
      <c r="BB65" s="75">
        <v>0</v>
      </c>
      <c r="BC65" s="75">
        <v>157.07003893490159</v>
      </c>
      <c r="BD65" s="75">
        <v>2.9322139810362158</v>
      </c>
      <c r="BE65" s="106">
        <v>2.2893950564588104</v>
      </c>
      <c r="BF65" s="75">
        <v>5.7428892941678633</v>
      </c>
      <c r="BG65" s="75">
        <v>41.174485318933513</v>
      </c>
      <c r="BH65" s="75">
        <v>69.411764705882348</v>
      </c>
      <c r="BI65" s="88">
        <v>100</v>
      </c>
      <c r="BJ65" s="106">
        <v>1.7718528518393521</v>
      </c>
      <c r="BK65" s="55">
        <v>0.3455333173856418</v>
      </c>
      <c r="BL65" s="83">
        <v>130.6</v>
      </c>
      <c r="BM65" s="83">
        <v>128.6</v>
      </c>
      <c r="BN65" s="75">
        <v>0.90370252239321691</v>
      </c>
      <c r="BO65" s="75">
        <v>36.781609195402297</v>
      </c>
      <c r="BP65" s="82">
        <v>11</v>
      </c>
      <c r="BQ65" s="75">
        <v>2.0731842396199718</v>
      </c>
      <c r="BR65" s="75">
        <v>17.055702197115515</v>
      </c>
      <c r="BS65" s="75">
        <v>8.8382017634605443</v>
      </c>
      <c r="BT65" s="75">
        <v>2988.1272584019343</v>
      </c>
      <c r="BU65" s="75">
        <v>50.087253469762224</v>
      </c>
      <c r="BV65" s="106">
        <v>267.82948895590511</v>
      </c>
      <c r="BW65" s="106">
        <v>472.71944508883132</v>
      </c>
      <c r="BX65" s="75">
        <v>0.83596138694353705</v>
      </c>
      <c r="BY65" s="84">
        <v>1.7423525207370671E-2</v>
      </c>
      <c r="BZ65" s="75">
        <v>1.2539420804153056</v>
      </c>
      <c r="CA65" s="84">
        <v>0.15510636563697122</v>
      </c>
      <c r="CB65" s="75">
        <v>0.20899034673588426</v>
      </c>
      <c r="CC65" s="84">
        <v>6.2498563191366194E-2</v>
      </c>
      <c r="CD65" s="75">
        <v>0.62697104020765282</v>
      </c>
      <c r="CE65" s="75">
        <v>4.942621700303663</v>
      </c>
      <c r="CF65" s="83">
        <v>38.799999999999997</v>
      </c>
      <c r="CG65" s="105">
        <v>3.7135278514588856</v>
      </c>
      <c r="CH65" s="105">
        <v>12.819744250713617</v>
      </c>
      <c r="CI65" s="105">
        <v>6.9796954314720816</v>
      </c>
      <c r="CJ65" s="75">
        <v>216.01869209661206</v>
      </c>
      <c r="CK65" s="56">
        <v>163.81917319239025</v>
      </c>
      <c r="CL65" s="75">
        <v>23.4</v>
      </c>
      <c r="CM65" s="75">
        <v>748.60914777086168</v>
      </c>
      <c r="CN65" s="88">
        <v>100</v>
      </c>
      <c r="CO65" s="88" t="s">
        <v>721</v>
      </c>
      <c r="CP65" s="83">
        <v>97.953566524762223</v>
      </c>
      <c r="CQ65" s="83">
        <v>87.03</v>
      </c>
      <c r="CR65" s="75">
        <v>62.6</v>
      </c>
      <c r="CS65" s="87">
        <v>70.8</v>
      </c>
      <c r="CT65" s="75">
        <v>6.5320747234301573</v>
      </c>
      <c r="CU65" s="75">
        <v>5.062200956937799</v>
      </c>
      <c r="CV65" s="87">
        <v>7.8394119518752339</v>
      </c>
      <c r="CW65" s="75">
        <v>56.080756529570699</v>
      </c>
      <c r="CX65" s="86">
        <v>41.720742918884575</v>
      </c>
      <c r="CY65" s="75">
        <v>1.36</v>
      </c>
      <c r="CZ65" s="75">
        <v>38.700000000000003</v>
      </c>
      <c r="DA65" s="75">
        <v>59.430439429182123</v>
      </c>
      <c r="DB65" s="75">
        <v>4.5434543454345437</v>
      </c>
      <c r="DC65" s="75">
        <v>1.6347015931334132</v>
      </c>
      <c r="DD65" s="75">
        <v>1.0162301903275088</v>
      </c>
      <c r="DE65" s="75">
        <v>2.3260625591703921</v>
      </c>
      <c r="DF65" s="75">
        <v>5.6719980104118992</v>
      </c>
      <c r="DG65" s="78">
        <v>1215.0208333333333</v>
      </c>
      <c r="DH65" s="78">
        <v>7850.2342569269522</v>
      </c>
      <c r="DI65" s="75" t="s">
        <v>9</v>
      </c>
      <c r="DJ65" s="75" t="s">
        <v>9</v>
      </c>
      <c r="DK65" s="75">
        <v>50.15625</v>
      </c>
      <c r="DL65" s="75">
        <v>47.629058631160945</v>
      </c>
      <c r="DM65" s="85">
        <v>172</v>
      </c>
      <c r="DN65" s="85">
        <v>19</v>
      </c>
      <c r="DO65" s="75">
        <v>8.1849460073439211</v>
      </c>
      <c r="DP65" s="75">
        <v>12.78393950983404</v>
      </c>
      <c r="DQ65" s="75">
        <v>0</v>
      </c>
      <c r="DR65" s="75">
        <v>99.908763088152241</v>
      </c>
      <c r="DS65" s="75">
        <v>4864.731762702243</v>
      </c>
      <c r="DT65" s="81">
        <v>14.024960687911781</v>
      </c>
      <c r="DU65" s="81">
        <v>14.67</v>
      </c>
      <c r="DV65" s="75">
        <v>55.851436580238264</v>
      </c>
      <c r="DW65" s="84">
        <v>5.8282540806152493E-2</v>
      </c>
      <c r="DX65" s="75">
        <v>12.433862433862434</v>
      </c>
      <c r="DY65" s="83" t="s">
        <v>9</v>
      </c>
      <c r="DZ65" s="75">
        <v>1.2965511198830544</v>
      </c>
      <c r="EA65" s="75">
        <v>707.07446351820136</v>
      </c>
      <c r="EB65" s="82">
        <v>20781</v>
      </c>
      <c r="EC65" s="81">
        <v>3.3622152112900339</v>
      </c>
      <c r="ED65" s="81">
        <v>76.764645951379379</v>
      </c>
      <c r="EE65" s="75">
        <v>98.698822083044163</v>
      </c>
      <c r="EF65" s="75">
        <v>26.571452565311471</v>
      </c>
      <c r="EG65" s="75">
        <v>82.936091260334578</v>
      </c>
      <c r="EH65" s="75">
        <v>403.72049268398411</v>
      </c>
      <c r="EI65" s="75">
        <v>73.400000000000006</v>
      </c>
      <c r="EJ65" s="75">
        <v>54.6</v>
      </c>
      <c r="EK65" s="75">
        <v>35.299999999999997</v>
      </c>
      <c r="EL65" s="75">
        <v>58.3</v>
      </c>
      <c r="EM65" s="75">
        <v>21.5</v>
      </c>
      <c r="EN65" s="80">
        <v>88.06</v>
      </c>
      <c r="EO65" s="79">
        <v>0.47440808709045729</v>
      </c>
      <c r="EP65" s="55">
        <v>1.0167773023302507</v>
      </c>
      <c r="EQ65" s="78">
        <v>0.89</v>
      </c>
      <c r="ER65" s="75">
        <v>91.8</v>
      </c>
      <c r="ES65" s="75">
        <v>6.1</v>
      </c>
      <c r="ET65" s="75">
        <v>4.5999999999999996</v>
      </c>
      <c r="EU65" s="75">
        <v>369.75387206864917</v>
      </c>
      <c r="EV65" s="77">
        <v>53.16907966527036</v>
      </c>
      <c r="EW65" s="75">
        <v>56.917963642256467</v>
      </c>
      <c r="EX65" s="75" t="s">
        <v>9</v>
      </c>
      <c r="EY65" s="75" t="s">
        <v>9</v>
      </c>
      <c r="EZ65" s="75">
        <v>36.6</v>
      </c>
      <c r="FA65" s="75">
        <v>6.6876910955482964</v>
      </c>
      <c r="FB65" s="75">
        <v>29.2</v>
      </c>
      <c r="FC65" s="75">
        <v>13.384023451813851</v>
      </c>
      <c r="FD65" s="75">
        <v>72.227195861931762</v>
      </c>
      <c r="FE65" s="75">
        <v>79.78142076502732</v>
      </c>
      <c r="FF65" s="75">
        <v>71.481587210962033</v>
      </c>
      <c r="FG65" s="75">
        <v>71.230244809420512</v>
      </c>
      <c r="FH65" s="75">
        <v>75.32734132268088</v>
      </c>
      <c r="FI65" s="75">
        <v>77.875525210084035</v>
      </c>
      <c r="FJ65" s="75">
        <v>76.552242888402617</v>
      </c>
      <c r="FK65" s="75">
        <v>66.970049057578109</v>
      </c>
      <c r="FL65" s="75">
        <v>48.329800034378046</v>
      </c>
      <c r="FM65" s="75">
        <v>29.84715690466011</v>
      </c>
      <c r="FN65" s="75">
        <v>15.118945256520494</v>
      </c>
      <c r="FO65" s="75">
        <v>7.1524004631691449</v>
      </c>
      <c r="FP65" s="75">
        <v>3.293352307379549</v>
      </c>
      <c r="FQ65" s="75">
        <v>1.5192210844384757</v>
      </c>
      <c r="FR65" s="75">
        <v>1.62</v>
      </c>
      <c r="FS65" s="75">
        <v>5.6928970450854868</v>
      </c>
      <c r="FT65" s="75">
        <v>0</v>
      </c>
    </row>
    <row r="66" spans="1:176" s="76" customFormat="1" x14ac:dyDescent="0.15">
      <c r="A66" s="136">
        <v>452017</v>
      </c>
      <c r="B66" s="154" t="s">
        <v>402</v>
      </c>
      <c r="C66" s="75">
        <v>106.14421228842458</v>
      </c>
      <c r="D66" s="55">
        <v>1581.499162998326</v>
      </c>
      <c r="E66" s="75">
        <v>369.76873953747906</v>
      </c>
      <c r="F66" s="107">
        <v>353769</v>
      </c>
      <c r="G66" s="75">
        <v>294.69790382244145</v>
      </c>
      <c r="H66" s="111">
        <v>99.13686806411836</v>
      </c>
      <c r="I66" s="111">
        <v>158.81627620221946</v>
      </c>
      <c r="J66" s="83">
        <v>23.6</v>
      </c>
      <c r="K66" s="110">
        <v>1.35</v>
      </c>
      <c r="L66" s="75">
        <v>87.499763005607349</v>
      </c>
      <c r="M66" s="75">
        <v>13.698500275525745</v>
      </c>
      <c r="N66" s="106">
        <v>83.255597898504405</v>
      </c>
      <c r="O66" s="106">
        <v>19.37949385721565</v>
      </c>
      <c r="P66" s="105">
        <v>9.1743119266055047</v>
      </c>
      <c r="Q66" s="105">
        <v>2.1377672209026128</v>
      </c>
      <c r="R66" s="105">
        <v>3.1502767134951046</v>
      </c>
      <c r="S66" s="107">
        <v>18964</v>
      </c>
      <c r="T66" s="83">
        <v>36.666666666666664</v>
      </c>
      <c r="U66" s="82">
        <v>163</v>
      </c>
      <c r="V66" s="82">
        <v>56</v>
      </c>
      <c r="W66" s="75">
        <v>12.935833577497801</v>
      </c>
      <c r="X66" s="79">
        <v>69.757502137040532</v>
      </c>
      <c r="Y66" s="75">
        <v>95.333333333333343</v>
      </c>
      <c r="Z66" s="75">
        <v>73.333333333333329</v>
      </c>
      <c r="AA66" s="75">
        <v>2.2635480005325994</v>
      </c>
      <c r="AB66" s="106">
        <v>24.174230270531613</v>
      </c>
      <c r="AC66" s="106">
        <v>11.581653956881963</v>
      </c>
      <c r="AD66" s="106">
        <v>1.5603366810979495</v>
      </c>
      <c r="AE66" s="106">
        <v>95.750629018730777</v>
      </c>
      <c r="AF66" s="83">
        <v>96.1</v>
      </c>
      <c r="AG66" s="83">
        <v>98</v>
      </c>
      <c r="AH66" s="109">
        <v>492</v>
      </c>
      <c r="AI66" s="83">
        <v>67.8</v>
      </c>
      <c r="AJ66" s="84">
        <v>2.8439792959569023E-2</v>
      </c>
      <c r="AK66" s="84">
        <v>0.18011868874393713</v>
      </c>
      <c r="AL66" s="75">
        <v>2.4304048608097215</v>
      </c>
      <c r="AM66" s="108">
        <v>109068.52997253191</v>
      </c>
      <c r="AN66" s="107">
        <v>147972.49863760217</v>
      </c>
      <c r="AO66" s="107">
        <v>255258.06510094769</v>
      </c>
      <c r="AP66" s="75">
        <v>13.730106947320643</v>
      </c>
      <c r="AQ66" s="75">
        <v>7.1392773727459264</v>
      </c>
      <c r="AR66" s="75">
        <v>22</v>
      </c>
      <c r="AS66" s="75">
        <v>5.9718519437038866</v>
      </c>
      <c r="AT66" s="75">
        <v>1004.4020088040177</v>
      </c>
      <c r="AU66" s="75">
        <v>2.232004464008928</v>
      </c>
      <c r="AV66" s="75">
        <v>3.1744063488126977</v>
      </c>
      <c r="AW66" s="82">
        <v>21375.333333333332</v>
      </c>
      <c r="AX66" s="82">
        <v>2709.5492957746478</v>
      </c>
      <c r="AY66" s="75">
        <v>1.5594298724386364</v>
      </c>
      <c r="AZ66" s="106">
        <v>586.25</v>
      </c>
      <c r="BA66" s="75">
        <v>2.157705995411991</v>
      </c>
      <c r="BB66" s="75">
        <v>15.213528028050241</v>
      </c>
      <c r="BC66" s="75">
        <v>161.85950771901543</v>
      </c>
      <c r="BD66" s="75">
        <v>2.4367065534131069</v>
      </c>
      <c r="BE66" s="106">
        <v>1.1539656473303448</v>
      </c>
      <c r="BF66" s="75">
        <v>4.7490124717056501</v>
      </c>
      <c r="BG66" s="75">
        <v>35.248175932586577</v>
      </c>
      <c r="BH66" s="75">
        <v>0</v>
      </c>
      <c r="BI66" s="88">
        <v>100</v>
      </c>
      <c r="BJ66" s="106">
        <v>0.82211489055595521</v>
      </c>
      <c r="BK66" s="55">
        <v>0.433947058458868</v>
      </c>
      <c r="BL66" s="83">
        <v>110.6</v>
      </c>
      <c r="BM66" s="83">
        <v>106.3</v>
      </c>
      <c r="BN66" s="75">
        <v>1.2708449569152565</v>
      </c>
      <c r="BO66" s="75">
        <v>55.128205128205131</v>
      </c>
      <c r="BP66" s="82">
        <v>31</v>
      </c>
      <c r="BQ66" s="75">
        <v>1.8178436356872714</v>
      </c>
      <c r="BR66" s="75">
        <v>23.386446772893546</v>
      </c>
      <c r="BS66" s="75">
        <v>13.848347696695393</v>
      </c>
      <c r="BT66" s="75">
        <v>1594.2885485770971</v>
      </c>
      <c r="BU66" s="75" t="s">
        <v>9</v>
      </c>
      <c r="BV66" s="106">
        <v>491.7849835699671</v>
      </c>
      <c r="BW66" s="106">
        <v>474.4249488498977</v>
      </c>
      <c r="BX66" s="75">
        <v>4.7120094240188477</v>
      </c>
      <c r="BY66" s="84">
        <v>9.6058032116064229E-2</v>
      </c>
      <c r="BZ66" s="75">
        <v>1.4880029760059521</v>
      </c>
      <c r="CA66" s="84">
        <v>0.4211792423584847</v>
      </c>
      <c r="CB66" s="75">
        <v>0.49600099200198405</v>
      </c>
      <c r="CC66" s="84">
        <v>0.16018352036704073</v>
      </c>
      <c r="CD66" s="75">
        <v>0.49600099200198405</v>
      </c>
      <c r="CE66" s="75">
        <v>1.9840039680079362</v>
      </c>
      <c r="CF66" s="83">
        <v>46.4</v>
      </c>
      <c r="CG66" s="105">
        <v>3.3018867924528301</v>
      </c>
      <c r="CH66" s="105">
        <v>21.067897576645979</v>
      </c>
      <c r="CI66" s="105">
        <v>5.3711790393013104</v>
      </c>
      <c r="CJ66" s="75">
        <v>305.48205096410192</v>
      </c>
      <c r="CK66" s="56">
        <v>241.67152334304669</v>
      </c>
      <c r="CL66" s="75">
        <v>15.3</v>
      </c>
      <c r="CM66" s="75">
        <v>797.78702023157473</v>
      </c>
      <c r="CN66" s="88">
        <v>100</v>
      </c>
      <c r="CO66" s="88" t="s">
        <v>721</v>
      </c>
      <c r="CP66" s="83">
        <v>99.2</v>
      </c>
      <c r="CQ66" s="83">
        <v>90.3</v>
      </c>
      <c r="CR66" s="75">
        <v>89.1</v>
      </c>
      <c r="CS66" s="87">
        <v>53.8</v>
      </c>
      <c r="CT66" s="75">
        <v>5.3566416118267162</v>
      </c>
      <c r="CU66" s="75">
        <v>1</v>
      </c>
      <c r="CV66" s="87">
        <v>4.4183846385761365</v>
      </c>
      <c r="CW66" s="75">
        <v>57.237613751263908</v>
      </c>
      <c r="CX66" s="86">
        <v>46.294252588505174</v>
      </c>
      <c r="CY66" s="75">
        <v>1.36</v>
      </c>
      <c r="CZ66" s="75">
        <v>35.6</v>
      </c>
      <c r="DA66" s="75">
        <v>60.210977064909656</v>
      </c>
      <c r="DB66" s="75">
        <v>4.6171010535324921</v>
      </c>
      <c r="DC66" s="75">
        <v>2.1662347324694649</v>
      </c>
      <c r="DD66" s="75">
        <v>1.1005022010044021</v>
      </c>
      <c r="DE66" s="75">
        <v>2.3411246822493648</v>
      </c>
      <c r="DF66" s="75">
        <v>6.5447330894661793</v>
      </c>
      <c r="DG66" s="78">
        <v>651.10658307210031</v>
      </c>
      <c r="DH66" s="78">
        <v>639.08615384615382</v>
      </c>
      <c r="DI66" s="75">
        <v>77.417310434620873</v>
      </c>
      <c r="DJ66" s="75" t="s">
        <v>9</v>
      </c>
      <c r="DK66" s="75">
        <v>35.878014749850507</v>
      </c>
      <c r="DL66" s="75">
        <v>69.742406766628221</v>
      </c>
      <c r="DM66" s="85">
        <v>1381</v>
      </c>
      <c r="DN66" s="85">
        <v>159</v>
      </c>
      <c r="DO66" s="75">
        <v>15.849711699423398</v>
      </c>
      <c r="DP66" s="75">
        <v>19.460598921197843</v>
      </c>
      <c r="DQ66" s="75">
        <v>100</v>
      </c>
      <c r="DR66" s="75">
        <v>97.960618846694786</v>
      </c>
      <c r="DS66" s="75">
        <v>5498.9721288792243</v>
      </c>
      <c r="DT66" s="81">
        <v>7.8596175058648079</v>
      </c>
      <c r="DU66" s="81">
        <v>23.39</v>
      </c>
      <c r="DV66" s="75">
        <v>100</v>
      </c>
      <c r="DW66" s="84">
        <v>5.161128130475439E-2</v>
      </c>
      <c r="DX66" s="75">
        <v>25.259515570934255</v>
      </c>
      <c r="DY66" s="83">
        <v>68.777977555955104</v>
      </c>
      <c r="DZ66" s="75">
        <v>1.2471020594870514</v>
      </c>
      <c r="EA66" s="75" t="s">
        <v>9</v>
      </c>
      <c r="EB66" s="82">
        <v>5650</v>
      </c>
      <c r="EC66" s="81">
        <v>2.7848737707210218</v>
      </c>
      <c r="ED66" s="81">
        <v>78.327953636517492</v>
      </c>
      <c r="EE66" s="75">
        <v>95.030311300717685</v>
      </c>
      <c r="EF66" s="75">
        <v>17.071833818446287</v>
      </c>
      <c r="EG66" s="75">
        <v>76.909232855323168</v>
      </c>
      <c r="EH66" s="75">
        <v>278.36862842944623</v>
      </c>
      <c r="EI66" s="75">
        <v>69.599999999999994</v>
      </c>
      <c r="EJ66" s="75">
        <v>55.3</v>
      </c>
      <c r="EK66" s="75">
        <v>34.9</v>
      </c>
      <c r="EL66" s="75">
        <v>59.4</v>
      </c>
      <c r="EM66" s="75">
        <v>20.399999999999999</v>
      </c>
      <c r="EN66" s="80">
        <v>56.02</v>
      </c>
      <c r="EO66" s="79">
        <v>-2.0311240622481246</v>
      </c>
      <c r="EP66" s="55">
        <v>1.0159645807677158</v>
      </c>
      <c r="EQ66" s="78">
        <v>0.65</v>
      </c>
      <c r="ER66" s="75">
        <v>93.2</v>
      </c>
      <c r="ES66" s="75">
        <v>8.8000000000000007</v>
      </c>
      <c r="ET66" s="75">
        <v>3.3</v>
      </c>
      <c r="EU66" s="75">
        <v>470.979410998822</v>
      </c>
      <c r="EV66" s="77">
        <v>41.233521946169532</v>
      </c>
      <c r="EW66" s="75">
        <v>58.843284359914236</v>
      </c>
      <c r="EX66" s="75" t="s">
        <v>9</v>
      </c>
      <c r="EY66" s="75" t="s">
        <v>9</v>
      </c>
      <c r="EZ66" s="75">
        <v>55.9</v>
      </c>
      <c r="FA66" s="75">
        <v>6.1479322958645914</v>
      </c>
      <c r="FB66" s="75">
        <v>27.3</v>
      </c>
      <c r="FC66" s="75">
        <v>12.010685297441693</v>
      </c>
      <c r="FD66" s="75">
        <v>69.893514036786058</v>
      </c>
      <c r="FE66" s="75">
        <v>82.821213778020777</v>
      </c>
      <c r="FF66" s="75">
        <v>78.426601784266012</v>
      </c>
      <c r="FG66" s="75">
        <v>78.064415259537213</v>
      </c>
      <c r="FH66" s="75">
        <v>81.093314763231191</v>
      </c>
      <c r="FI66" s="75">
        <v>80.726846424384519</v>
      </c>
      <c r="FJ66" s="75">
        <v>78.560684031351428</v>
      </c>
      <c r="FK66" s="75">
        <v>71.805999695446928</v>
      </c>
      <c r="FL66" s="75">
        <v>54.436906377204885</v>
      </c>
      <c r="FM66" s="75">
        <v>35.164627223413646</v>
      </c>
      <c r="FN66" s="75">
        <v>20.935239407509474</v>
      </c>
      <c r="FO66" s="75">
        <v>10.603784920396516</v>
      </c>
      <c r="FP66" s="75">
        <v>5.3700856578080387</v>
      </c>
      <c r="FQ66" s="75">
        <v>1.9708029197080292</v>
      </c>
      <c r="FR66" s="75">
        <v>1.63</v>
      </c>
      <c r="FS66" s="75">
        <v>4.2755285510571026</v>
      </c>
      <c r="FT66" s="75">
        <v>0.2055287226389888</v>
      </c>
    </row>
    <row r="67" spans="1:176" s="76" customFormat="1" x14ac:dyDescent="0.15">
      <c r="A67" s="136">
        <v>462012</v>
      </c>
      <c r="B67" s="154" t="s">
        <v>401</v>
      </c>
      <c r="C67" s="75">
        <v>105.32564141992853</v>
      </c>
      <c r="D67" s="55">
        <v>2139.5821035696626</v>
      </c>
      <c r="E67" s="75">
        <v>399.64219044264877</v>
      </c>
      <c r="F67" s="107">
        <v>421291</v>
      </c>
      <c r="G67" s="75">
        <v>276.32027257240208</v>
      </c>
      <c r="H67" s="111">
        <v>137.30834752981261</v>
      </c>
      <c r="I67" s="111">
        <v>93.526405451448042</v>
      </c>
      <c r="J67" s="83">
        <v>30.8</v>
      </c>
      <c r="K67" s="110">
        <v>0.89</v>
      </c>
      <c r="L67" s="75">
        <v>116.90576961669892</v>
      </c>
      <c r="M67" s="75">
        <v>19.933061120915234</v>
      </c>
      <c r="N67" s="106">
        <v>79.180081044950938</v>
      </c>
      <c r="O67" s="106">
        <v>21.897856044197507</v>
      </c>
      <c r="P67" s="105">
        <v>13.280632411067193</v>
      </c>
      <c r="Q67" s="105">
        <v>6.8702290076335881</v>
      </c>
      <c r="R67" s="105">
        <v>0.8254430687059966</v>
      </c>
      <c r="S67" s="107">
        <v>12669</v>
      </c>
      <c r="T67" s="83">
        <v>35</v>
      </c>
      <c r="U67" s="82">
        <v>95</v>
      </c>
      <c r="V67" s="82">
        <v>252</v>
      </c>
      <c r="W67" s="75">
        <v>10.768414224214188</v>
      </c>
      <c r="X67" s="79">
        <v>68.549609067216196</v>
      </c>
      <c r="Y67" s="75">
        <v>91.25</v>
      </c>
      <c r="Z67" s="75">
        <v>91.875</v>
      </c>
      <c r="AA67" s="75">
        <v>4.999091074350118</v>
      </c>
      <c r="AB67" s="106">
        <v>36.703231544619037</v>
      </c>
      <c r="AC67" s="106">
        <v>11.562407352505188</v>
      </c>
      <c r="AD67" s="106">
        <v>1.2007115327601541</v>
      </c>
      <c r="AE67" s="106">
        <v>102.53418413855971</v>
      </c>
      <c r="AF67" s="83">
        <v>98.3</v>
      </c>
      <c r="AG67" s="83">
        <v>97.5</v>
      </c>
      <c r="AH67" s="109">
        <v>201</v>
      </c>
      <c r="AI67" s="83">
        <v>26.3</v>
      </c>
      <c r="AJ67" s="84">
        <v>4.5748009129969389E-2</v>
      </c>
      <c r="AK67" s="84">
        <v>0.11110230788706851</v>
      </c>
      <c r="AL67" s="75">
        <v>0.66634589469750705</v>
      </c>
      <c r="AM67" s="108">
        <v>82883.244866608627</v>
      </c>
      <c r="AN67" s="107">
        <v>168371.1090238764</v>
      </c>
      <c r="AO67" s="107">
        <v>262583.65528634359</v>
      </c>
      <c r="AP67" s="75">
        <v>16.359358400302419</v>
      </c>
      <c r="AQ67" s="75">
        <v>4.9273605380990553</v>
      </c>
      <c r="AR67" s="75">
        <v>25.6</v>
      </c>
      <c r="AS67" s="75">
        <v>5.8664894153517491</v>
      </c>
      <c r="AT67" s="75">
        <v>548.12323596085264</v>
      </c>
      <c r="AU67" s="75">
        <v>2.4801956378319123</v>
      </c>
      <c r="AV67" s="75">
        <v>2.3975224499041818</v>
      </c>
      <c r="AW67" s="82">
        <v>13926.285714285714</v>
      </c>
      <c r="AX67" s="82">
        <v>2812.0384615384614</v>
      </c>
      <c r="AY67" s="75">
        <v>0.68387290905858056</v>
      </c>
      <c r="AZ67" s="106">
        <v>704.66666666666663</v>
      </c>
      <c r="BA67" s="75">
        <v>2.5133079030607268</v>
      </c>
      <c r="BB67" s="75">
        <v>26.131218566321277</v>
      </c>
      <c r="BC67" s="75">
        <v>154.9818036313371</v>
      </c>
      <c r="BD67" s="75">
        <v>3.2352465562483568</v>
      </c>
      <c r="BE67" s="106">
        <v>0.90892564988183966</v>
      </c>
      <c r="BF67" s="75">
        <v>2.787371992970975</v>
      </c>
      <c r="BG67" s="75">
        <v>29.770217087723754</v>
      </c>
      <c r="BH67" s="75">
        <v>30.508474576271187</v>
      </c>
      <c r="BI67" s="88">
        <v>100</v>
      </c>
      <c r="BJ67" s="106">
        <v>1.3329947949727055</v>
      </c>
      <c r="BK67" s="55">
        <v>0.45118949958982774</v>
      </c>
      <c r="BL67" s="83">
        <v>104.6</v>
      </c>
      <c r="BM67" s="83">
        <v>103.6</v>
      </c>
      <c r="BN67" s="75">
        <v>0.88187038556193598</v>
      </c>
      <c r="BO67" s="75">
        <v>7.2580645161290329</v>
      </c>
      <c r="BP67" s="82">
        <v>40</v>
      </c>
      <c r="BQ67" s="75">
        <v>3.3003136620749975</v>
      </c>
      <c r="BR67" s="75">
        <v>23.925620586285177</v>
      </c>
      <c r="BS67" s="75">
        <v>5.773895444872692</v>
      </c>
      <c r="BT67" s="75">
        <v>764.82454269326092</v>
      </c>
      <c r="BU67" s="75">
        <v>20.417135837008157</v>
      </c>
      <c r="BV67" s="106">
        <v>49432.448564876133</v>
      </c>
      <c r="BW67" s="106">
        <v>320.11058365617214</v>
      </c>
      <c r="BX67" s="75">
        <v>1.8188101344100689</v>
      </c>
      <c r="BY67" s="84">
        <v>6.6335312529452323E-2</v>
      </c>
      <c r="BZ67" s="75">
        <v>0.1653463758554608</v>
      </c>
      <c r="CA67" s="84">
        <v>2.6414083542909864E-2</v>
      </c>
      <c r="CB67" s="75">
        <v>0.1653463758554608</v>
      </c>
      <c r="CC67" s="84">
        <v>4.62143120516013E-2</v>
      </c>
      <c r="CD67" s="75">
        <v>1.1574246309882257</v>
      </c>
      <c r="CE67" s="75">
        <v>8.6244669646208347</v>
      </c>
      <c r="CF67" s="83">
        <v>44.4</v>
      </c>
      <c r="CG67" s="105">
        <v>16.60839160839161</v>
      </c>
      <c r="CH67" s="105">
        <v>34.96300247561993</v>
      </c>
      <c r="CI67" s="105">
        <v>9.1823899371069171</v>
      </c>
      <c r="CJ67" s="75">
        <v>340.69620745017698</v>
      </c>
      <c r="CK67" s="56">
        <v>284.44537038414927</v>
      </c>
      <c r="CL67" s="75">
        <v>12.1</v>
      </c>
      <c r="CM67" s="75">
        <v>848.10006708306321</v>
      </c>
      <c r="CN67" s="88">
        <v>100</v>
      </c>
      <c r="CO67" s="88" t="s">
        <v>721</v>
      </c>
      <c r="CP67" s="83">
        <v>96.8</v>
      </c>
      <c r="CQ67" s="83">
        <v>92.6</v>
      </c>
      <c r="CR67" s="75">
        <v>79</v>
      </c>
      <c r="CS67" s="87">
        <v>72.3</v>
      </c>
      <c r="CT67" s="75">
        <v>5.751371165182662</v>
      </c>
      <c r="CU67" s="75">
        <v>9.5183585313174941</v>
      </c>
      <c r="CV67" s="87">
        <v>9.9503508268023459</v>
      </c>
      <c r="CW67" s="75">
        <v>54.126083618865742</v>
      </c>
      <c r="CX67" s="86">
        <v>46.82113325099084</v>
      </c>
      <c r="CY67" s="75">
        <v>1.1200000000000001</v>
      </c>
      <c r="CZ67" s="75">
        <v>29.4</v>
      </c>
      <c r="DA67" s="75">
        <v>59.04816614009016</v>
      </c>
      <c r="DB67" s="75">
        <v>4.9149818120294393</v>
      </c>
      <c r="DC67" s="75">
        <v>2.7059298170773043</v>
      </c>
      <c r="DD67" s="75">
        <v>0.99647812219427867</v>
      </c>
      <c r="DE67" s="75">
        <v>2.9084427512975557</v>
      </c>
      <c r="DF67" s="75">
        <v>6.3807166442622325</v>
      </c>
      <c r="DG67" s="78">
        <v>663.65252525252527</v>
      </c>
      <c r="DH67" s="78">
        <v>698.10060362173033</v>
      </c>
      <c r="DI67" s="75">
        <v>60.911495045395846</v>
      </c>
      <c r="DJ67" s="75">
        <v>29.083268434880811</v>
      </c>
      <c r="DK67" s="75">
        <v>12.551683402244537</v>
      </c>
      <c r="DL67" s="75">
        <v>25.778167470407716</v>
      </c>
      <c r="DM67" s="85">
        <v>162</v>
      </c>
      <c r="DN67" s="85">
        <v>111</v>
      </c>
      <c r="DO67" s="75">
        <v>15.797192749230726</v>
      </c>
      <c r="DP67" s="75">
        <v>15.319341723008446</v>
      </c>
      <c r="DQ67" s="75">
        <v>59.523809523809526</v>
      </c>
      <c r="DR67" s="75">
        <v>91.722276920832883</v>
      </c>
      <c r="DS67" s="75">
        <v>6469.3390534924247</v>
      </c>
      <c r="DT67" s="81">
        <v>13.621256391526662</v>
      </c>
      <c r="DU67" s="81">
        <v>7.76</v>
      </c>
      <c r="DV67" s="75">
        <v>94.549220538537014</v>
      </c>
      <c r="DW67" s="84">
        <v>4.6455735880501045E-2</v>
      </c>
      <c r="DX67" s="75">
        <v>77.889447236180914</v>
      </c>
      <c r="DY67" s="83">
        <v>72.78547465157385</v>
      </c>
      <c r="DZ67" s="75">
        <v>1.1047830071259557</v>
      </c>
      <c r="EA67" s="75">
        <v>594.11444365599129</v>
      </c>
      <c r="EB67" s="82">
        <v>20156</v>
      </c>
      <c r="EC67" s="81">
        <v>3.9540003652300948</v>
      </c>
      <c r="ED67" s="81">
        <v>80.720474564084128</v>
      </c>
      <c r="EE67" s="75">
        <v>98.297170212967259</v>
      </c>
      <c r="EF67" s="75">
        <v>15.146655061165406</v>
      </c>
      <c r="EG67" s="75">
        <v>84.222662612884307</v>
      </c>
      <c r="EH67" s="75">
        <v>29.892084854950557</v>
      </c>
      <c r="EI67" s="75">
        <v>67.599999999999994</v>
      </c>
      <c r="EJ67" s="75">
        <v>56.2</v>
      </c>
      <c r="EK67" s="75">
        <v>29.8</v>
      </c>
      <c r="EL67" s="75">
        <v>63.9</v>
      </c>
      <c r="EM67" s="75">
        <v>19.7</v>
      </c>
      <c r="EN67" s="80">
        <v>55</v>
      </c>
      <c r="EO67" s="79">
        <v>-0.5009995188420463</v>
      </c>
      <c r="EP67" s="55">
        <v>1.0144844901919594</v>
      </c>
      <c r="EQ67" s="78">
        <v>0.71</v>
      </c>
      <c r="ER67" s="75">
        <v>89.1</v>
      </c>
      <c r="ES67" s="75">
        <v>3.2</v>
      </c>
      <c r="ET67" s="75">
        <v>4.5</v>
      </c>
      <c r="EU67" s="75">
        <v>459.99430547081556</v>
      </c>
      <c r="EV67" s="77">
        <v>46.515972282619664</v>
      </c>
      <c r="EW67" s="75">
        <v>58.305765203494744</v>
      </c>
      <c r="EX67" s="75" t="s">
        <v>9</v>
      </c>
      <c r="EY67" s="75" t="s">
        <v>9</v>
      </c>
      <c r="EZ67" s="75">
        <v>24.2</v>
      </c>
      <c r="FA67" s="75">
        <v>9.1271199472214359</v>
      </c>
      <c r="FB67" s="75">
        <v>34</v>
      </c>
      <c r="FC67" s="75">
        <v>13.439587973273943</v>
      </c>
      <c r="FD67" s="75">
        <v>72.233716201755016</v>
      </c>
      <c r="FE67" s="75">
        <v>82.062541583499666</v>
      </c>
      <c r="FF67" s="75">
        <v>74.183959298004922</v>
      </c>
      <c r="FG67" s="75">
        <v>73.410973084886137</v>
      </c>
      <c r="FH67" s="75">
        <v>76.618581064447838</v>
      </c>
      <c r="FI67" s="75">
        <v>78.338968723584117</v>
      </c>
      <c r="FJ67" s="75">
        <v>75.60552724215836</v>
      </c>
      <c r="FK67" s="75">
        <v>67.361902402774334</v>
      </c>
      <c r="FL67" s="75">
        <v>52.007914736700087</v>
      </c>
      <c r="FM67" s="75">
        <v>32.49872253449157</v>
      </c>
      <c r="FN67" s="75">
        <v>17.147026632615834</v>
      </c>
      <c r="FO67" s="75">
        <v>9.177411570019995</v>
      </c>
      <c r="FP67" s="75">
        <v>4.1766109785202863</v>
      </c>
      <c r="FQ67" s="75">
        <v>1.6421832079302521</v>
      </c>
      <c r="FR67" s="75">
        <v>1.47</v>
      </c>
      <c r="FS67" s="75">
        <v>3.8029666446755988</v>
      </c>
      <c r="FT67" s="75">
        <v>0.57128348355973091</v>
      </c>
    </row>
    <row r="68" spans="1:176" s="76" customFormat="1" x14ac:dyDescent="0.15">
      <c r="A68" s="136">
        <v>472018</v>
      </c>
      <c r="B68" s="154" t="s">
        <v>400</v>
      </c>
      <c r="C68" s="75">
        <v>98.35791765772062</v>
      </c>
      <c r="D68" s="55">
        <v>1140.7044035272756</v>
      </c>
      <c r="E68" s="75">
        <v>256.41104949135348</v>
      </c>
      <c r="F68" s="107">
        <v>329156</v>
      </c>
      <c r="G68" s="75">
        <v>256.14439324116745</v>
      </c>
      <c r="H68" s="111">
        <v>85.637480798771122</v>
      </c>
      <c r="I68" s="111">
        <v>142.08909370199694</v>
      </c>
      <c r="J68" s="83">
        <v>37.200000000000003</v>
      </c>
      <c r="K68" s="110">
        <v>1.78</v>
      </c>
      <c r="L68" s="75">
        <v>28.772915520287295</v>
      </c>
      <c r="M68" s="75">
        <v>13.655188392365838</v>
      </c>
      <c r="N68" s="106">
        <v>80.484520258333575</v>
      </c>
      <c r="O68" s="106">
        <v>25.92565110929732</v>
      </c>
      <c r="P68" s="105">
        <v>10.855291954827978</v>
      </c>
      <c r="Q68" s="105">
        <v>0.61099796334012213</v>
      </c>
      <c r="R68" s="105">
        <v>2.2385022385022388</v>
      </c>
      <c r="S68" s="107">
        <v>14566</v>
      </c>
      <c r="T68" s="83">
        <v>41.17647058823529</v>
      </c>
      <c r="U68" s="82">
        <v>157</v>
      </c>
      <c r="V68" s="82">
        <v>200</v>
      </c>
      <c r="W68" s="75">
        <v>13.397675383976754</v>
      </c>
      <c r="X68" s="79">
        <v>61.58326580226904</v>
      </c>
      <c r="Y68" s="75">
        <v>72.268907563025209</v>
      </c>
      <c r="Z68" s="75">
        <v>77.310924369747909</v>
      </c>
      <c r="AA68" s="75">
        <v>4.0767024007247477</v>
      </c>
      <c r="AB68" s="106">
        <v>62.838732236069838</v>
      </c>
      <c r="AC68" s="106">
        <v>8.8413796548365333</v>
      </c>
      <c r="AD68" s="106">
        <v>1.423611978321137</v>
      </c>
      <c r="AE68" s="106">
        <v>88.91304347826086</v>
      </c>
      <c r="AF68" s="83">
        <v>87.8</v>
      </c>
      <c r="AG68" s="83">
        <v>83.5</v>
      </c>
      <c r="AH68" s="109">
        <v>31</v>
      </c>
      <c r="AI68" s="83">
        <v>69.8</v>
      </c>
      <c r="AJ68" s="84">
        <v>5.7922326160618612E-2</v>
      </c>
      <c r="AK68" s="84">
        <v>0.17376697848185582</v>
      </c>
      <c r="AL68" s="75">
        <v>0.26909241623338664</v>
      </c>
      <c r="AM68" s="108">
        <v>118277.31744576841</v>
      </c>
      <c r="AN68" s="107">
        <v>165701.90166975881</v>
      </c>
      <c r="AO68" s="107">
        <v>258434.21873074555</v>
      </c>
      <c r="AP68" s="75">
        <v>8.9520344220162293</v>
      </c>
      <c r="AQ68" s="75">
        <v>7.1038724768257815</v>
      </c>
      <c r="AR68" s="75">
        <v>38.6</v>
      </c>
      <c r="AS68" s="75">
        <v>7.8593543637820176</v>
      </c>
      <c r="AT68" s="75">
        <v>486.53146061507721</v>
      </c>
      <c r="AU68" s="75">
        <v>2.1651113949812717</v>
      </c>
      <c r="AV68" s="75">
        <v>2.814644813475653</v>
      </c>
      <c r="AW68" s="82">
        <v>21329.142857142859</v>
      </c>
      <c r="AX68" s="82">
        <v>2332.875</v>
      </c>
      <c r="AY68" s="75">
        <v>2.0093232599260569</v>
      </c>
      <c r="AZ68" s="106">
        <v>156.5</v>
      </c>
      <c r="BA68" s="75">
        <v>1.3748364567642719</v>
      </c>
      <c r="BB68" s="75">
        <v>21.816498062308117</v>
      </c>
      <c r="BC68" s="75">
        <v>202.59596856258253</v>
      </c>
      <c r="BD68" s="75">
        <v>3.3192271170923173</v>
      </c>
      <c r="BE68" s="106">
        <v>2.1138456892646835</v>
      </c>
      <c r="BF68" s="75">
        <v>8.1030751421812877</v>
      </c>
      <c r="BG68" s="75">
        <v>42.5296267582235</v>
      </c>
      <c r="BH68" s="75">
        <v>11.111111111111111</v>
      </c>
      <c r="BI68" s="88">
        <v>78.070175438596493</v>
      </c>
      <c r="BJ68" s="106">
        <v>1.1075423634954036</v>
      </c>
      <c r="BK68" s="55">
        <v>1.7302235448819989</v>
      </c>
      <c r="BL68" s="83">
        <v>97.2</v>
      </c>
      <c r="BM68" s="83">
        <v>94.1</v>
      </c>
      <c r="BN68" s="75">
        <v>0.55367153436223959</v>
      </c>
      <c r="BO68" s="75">
        <v>41.53846153846154</v>
      </c>
      <c r="BP68" s="82">
        <v>5</v>
      </c>
      <c r="BQ68" s="75">
        <v>0</v>
      </c>
      <c r="BR68" s="75">
        <v>8.8955148170944831</v>
      </c>
      <c r="BS68" s="75" t="s">
        <v>9</v>
      </c>
      <c r="BT68" s="75" t="s">
        <v>9</v>
      </c>
      <c r="BU68" s="75" t="s">
        <v>9</v>
      </c>
      <c r="BV68" s="106">
        <v>280.84587809185638</v>
      </c>
      <c r="BW68" s="106">
        <v>261.66917716487944</v>
      </c>
      <c r="BX68" s="75">
        <v>0.30930162785446735</v>
      </c>
      <c r="BY68" s="84">
        <v>3.1282766641200832E-2</v>
      </c>
      <c r="BZ68" s="75">
        <v>0.30930162785446735</v>
      </c>
      <c r="CA68" s="84">
        <v>0.15587255535725886</v>
      </c>
      <c r="CB68" s="75">
        <v>0</v>
      </c>
      <c r="CC68" s="84">
        <v>0</v>
      </c>
      <c r="CD68" s="75">
        <v>0.30930162785446735</v>
      </c>
      <c r="CE68" s="75">
        <v>0.8907886882208661</v>
      </c>
      <c r="CF68" s="83" t="s">
        <v>9</v>
      </c>
      <c r="CG68" s="105">
        <v>19.753086419753085</v>
      </c>
      <c r="CH68" s="105">
        <v>3.9851577988533458</v>
      </c>
      <c r="CI68" s="105">
        <v>60.563380281690137</v>
      </c>
      <c r="CJ68" s="75">
        <v>307.66232922683872</v>
      </c>
      <c r="CK68" s="56">
        <v>268.03460466612432</v>
      </c>
      <c r="CL68" s="75">
        <v>14.2</v>
      </c>
      <c r="CM68" s="75">
        <v>772.32192774400426</v>
      </c>
      <c r="CN68" s="88">
        <v>96</v>
      </c>
      <c r="CO68" s="88" t="s">
        <v>721</v>
      </c>
      <c r="CP68" s="83">
        <v>100</v>
      </c>
      <c r="CQ68" s="83">
        <v>96.33</v>
      </c>
      <c r="CR68" s="75">
        <v>98.1</v>
      </c>
      <c r="CS68" s="87">
        <v>48.4</v>
      </c>
      <c r="CT68" s="75">
        <v>6.1317848148743508</v>
      </c>
      <c r="CU68" s="75">
        <v>15.428571428571429</v>
      </c>
      <c r="CV68" s="87">
        <v>0</v>
      </c>
      <c r="CW68" s="75">
        <v>39.040993973662673</v>
      </c>
      <c r="CX68" s="86">
        <v>55.658827932411405</v>
      </c>
      <c r="CY68" s="75">
        <v>1.1599999999999999</v>
      </c>
      <c r="CZ68" s="75">
        <v>30.9</v>
      </c>
      <c r="DA68" s="75">
        <v>61.117776086664577</v>
      </c>
      <c r="DB68" s="75">
        <v>6.5259904344068378</v>
      </c>
      <c r="DC68" s="75">
        <v>1.5491464821579355</v>
      </c>
      <c r="DD68" s="75">
        <v>0.82980677927307933</v>
      </c>
      <c r="DE68" s="75">
        <v>2.1434602810314591</v>
      </c>
      <c r="DF68" s="75">
        <v>7.2624022220228941</v>
      </c>
      <c r="DG68" s="78">
        <v>27.10377358490566</v>
      </c>
      <c r="DH68" s="78">
        <v>271.07547169811323</v>
      </c>
      <c r="DI68" s="75" t="s">
        <v>9</v>
      </c>
      <c r="DJ68" s="75" t="s">
        <v>9</v>
      </c>
      <c r="DK68" s="75">
        <v>0</v>
      </c>
      <c r="DL68" s="75">
        <v>64.788732394366207</v>
      </c>
      <c r="DM68" s="85">
        <v>0</v>
      </c>
      <c r="DN68" s="85">
        <v>0</v>
      </c>
      <c r="DO68" s="75">
        <v>23.245087516895602</v>
      </c>
      <c r="DP68" s="75">
        <v>49.748073824112538</v>
      </c>
      <c r="DQ68" s="75">
        <v>58.119658119658126</v>
      </c>
      <c r="DR68" s="75">
        <v>99.954633095157078</v>
      </c>
      <c r="DS68" s="75">
        <v>8285.1822916666679</v>
      </c>
      <c r="DT68" s="81">
        <v>97.043214556482184</v>
      </c>
      <c r="DU68" s="81">
        <v>5.74</v>
      </c>
      <c r="DV68" s="75">
        <v>44.339622641509436</v>
      </c>
      <c r="DW68" s="84">
        <v>4.4896554917965792E-2</v>
      </c>
      <c r="DX68" s="75">
        <v>33.982035928143709</v>
      </c>
      <c r="DY68" s="83">
        <v>0</v>
      </c>
      <c r="DZ68" s="75">
        <v>0.95661871081819638</v>
      </c>
      <c r="EA68" s="75">
        <v>1468.0387399865185</v>
      </c>
      <c r="EB68" s="82">
        <v>0</v>
      </c>
      <c r="EC68" s="81">
        <v>7.9658023755370237</v>
      </c>
      <c r="ED68" s="81">
        <v>100</v>
      </c>
      <c r="EE68" s="75">
        <v>100</v>
      </c>
      <c r="EF68" s="75">
        <v>52.935903748311432</v>
      </c>
      <c r="EG68" s="75">
        <v>90.687116275787432</v>
      </c>
      <c r="EH68" s="75">
        <v>133.95488399507047</v>
      </c>
      <c r="EI68" s="75">
        <v>77.7</v>
      </c>
      <c r="EJ68" s="75">
        <v>57.2</v>
      </c>
      <c r="EK68" s="75">
        <v>35.299999999999997</v>
      </c>
      <c r="EL68" s="75">
        <v>52.1</v>
      </c>
      <c r="EM68" s="75">
        <v>15.9</v>
      </c>
      <c r="EN68" s="80">
        <v>17.3</v>
      </c>
      <c r="EO68" s="79">
        <v>-1.821786588062813</v>
      </c>
      <c r="EP68" s="55">
        <v>1.095621957518744</v>
      </c>
      <c r="EQ68" s="78">
        <v>0.77</v>
      </c>
      <c r="ER68" s="75">
        <v>89.8</v>
      </c>
      <c r="ES68" s="75">
        <v>12.8</v>
      </c>
      <c r="ET68" s="75">
        <v>4.0999999999999996</v>
      </c>
      <c r="EU68" s="75">
        <v>425.03950709692583</v>
      </c>
      <c r="EV68" s="77">
        <v>41.147896879999003</v>
      </c>
      <c r="EW68" s="75">
        <v>56.789297405464559</v>
      </c>
      <c r="EX68" s="75" t="s">
        <v>9</v>
      </c>
      <c r="EY68" s="75" t="s">
        <v>9</v>
      </c>
      <c r="EZ68" s="75">
        <v>81.8</v>
      </c>
      <c r="FA68" s="75">
        <v>7.2160069778447244</v>
      </c>
      <c r="FB68" s="75">
        <v>37.1</v>
      </c>
      <c r="FC68" s="75">
        <v>13.690042280215774</v>
      </c>
      <c r="FD68" s="75">
        <v>68.615034908264334</v>
      </c>
      <c r="FE68" s="75">
        <v>82.822085889570545</v>
      </c>
      <c r="FF68" s="75">
        <v>77.96651594769645</v>
      </c>
      <c r="FG68" s="75">
        <v>76.1252665843529</v>
      </c>
      <c r="FH68" s="75">
        <v>76.435074269286048</v>
      </c>
      <c r="FI68" s="75">
        <v>76.689902830587243</v>
      </c>
      <c r="FJ68" s="75">
        <v>73.518728717366628</v>
      </c>
      <c r="FK68" s="75">
        <v>67.791551882460979</v>
      </c>
      <c r="FL68" s="75">
        <v>50.847810256943724</v>
      </c>
      <c r="FM68" s="75">
        <v>33.487354085603108</v>
      </c>
      <c r="FN68" s="75">
        <v>17.078443483631872</v>
      </c>
      <c r="FO68" s="75">
        <v>7.8785211267605639</v>
      </c>
      <c r="FP68" s="75">
        <v>4.8161764705882355</v>
      </c>
      <c r="FQ68" s="75">
        <v>2.2290284158584313</v>
      </c>
      <c r="FR68" s="75">
        <v>1.6</v>
      </c>
      <c r="FS68" s="75">
        <v>12.007089193310424</v>
      </c>
      <c r="FT68" s="75">
        <v>1.3290508361944844</v>
      </c>
    </row>
    <row r="69" spans="1:176" x14ac:dyDescent="0.15">
      <c r="CO69" s="88"/>
    </row>
    <row r="70" spans="1:176" x14ac:dyDescent="0.15">
      <c r="CO70" s="88"/>
    </row>
    <row r="71" spans="1:176" x14ac:dyDescent="0.15">
      <c r="CO71" s="88"/>
    </row>
  </sheetData>
  <mergeCells count="14">
    <mergeCell ref="C1:AZ1"/>
    <mergeCell ref="BA1:CF1"/>
    <mergeCell ref="CG1:CK1"/>
    <mergeCell ref="C2:K2"/>
    <mergeCell ref="L2:O2"/>
    <mergeCell ref="P2:U2"/>
    <mergeCell ref="V2:AI2"/>
    <mergeCell ref="AJ2:AR2"/>
    <mergeCell ref="AS2:AZ2"/>
    <mergeCell ref="BA2:BE2"/>
    <mergeCell ref="BF2:BR2"/>
    <mergeCell ref="BS2:BW2"/>
    <mergeCell ref="BX2:CF2"/>
    <mergeCell ref="CG2:CK2"/>
  </mergeCells>
  <phoneticPr fontId="2"/>
  <conditionalFormatting sqref="A6:XFD6">
    <cfRule type="containsText" dxfId="3" priority="1" operator="containsText" text="FALSE">
      <formula>NOT(ISERROR(SEARCH("FALSE",A6)))</formula>
    </cfRule>
  </conditionalFormatting>
  <printOptions horizontalCentered="1" gridLines="1"/>
  <pageMargins left="0.47244094488188981" right="0.39370078740157483" top="0.74803149606299213" bottom="0.59055118110236227" header="0.43307086614173229" footer="0.19685039370078741"/>
  <pageSetup paperSize="9" pageOrder="overThenDown" orientation="landscape" horizontalDpi="300" verticalDpi="300" r:id="rId1"/>
  <headerFooter alignWithMargins="0">
    <oddHeader>&amp;L&amp;14平成30年度　行政水準比較 （集計編）：平成29年3月31日基準</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W71"/>
  <sheetViews>
    <sheetView workbookViewId="0">
      <selection activeCell="I18" sqref="I18"/>
    </sheetView>
  </sheetViews>
  <sheetFormatPr defaultColWidth="11.625" defaultRowHeight="12" x14ac:dyDescent="0.15"/>
  <cols>
    <col min="1" max="1" width="7.5" style="72" bestFit="1" customWidth="1"/>
    <col min="2" max="2" width="11.125" style="72" bestFit="1" customWidth="1"/>
    <col min="3" max="3" width="6" style="72" bestFit="1" customWidth="1"/>
    <col min="4" max="4" width="7" style="72" bestFit="1" customWidth="1"/>
    <col min="5" max="5" width="5.75" style="72" bestFit="1" customWidth="1"/>
    <col min="6" max="6" width="6.875" style="72" bestFit="1" customWidth="1"/>
    <col min="7" max="7" width="5.75" style="72" bestFit="1" customWidth="1"/>
    <col min="8" max="9" width="6.25" style="72" bestFit="1" customWidth="1"/>
    <col min="10" max="10" width="7.5" style="72" bestFit="1" customWidth="1"/>
    <col min="11" max="11" width="7.75" style="72" bestFit="1" customWidth="1"/>
    <col min="12" max="12" width="6" style="72" bestFit="1" customWidth="1"/>
    <col min="13" max="13" width="7.375" style="72" bestFit="1" customWidth="1"/>
    <col min="14" max="14" width="7.25" style="72" bestFit="1" customWidth="1"/>
    <col min="15" max="15" width="8.375" style="72" bestFit="1" customWidth="1"/>
    <col min="16" max="16" width="12.5" style="72" bestFit="1" customWidth="1"/>
    <col min="17" max="17" width="7.875" style="72" bestFit="1" customWidth="1"/>
    <col min="18" max="18" width="10.125" style="72" bestFit="1" customWidth="1"/>
    <col min="19" max="19" width="7" style="72" bestFit="1" customWidth="1"/>
    <col min="20" max="20" width="7.5" style="72" bestFit="1" customWidth="1"/>
    <col min="21" max="21" width="5.75" style="72" bestFit="1" customWidth="1"/>
    <col min="22" max="22" width="5" style="72" bestFit="1" customWidth="1"/>
    <col min="23" max="23" width="6" style="72" bestFit="1" customWidth="1"/>
    <col min="24" max="24" width="7.5" style="72" bestFit="1" customWidth="1"/>
    <col min="25" max="26" width="5.75" style="72" bestFit="1" customWidth="1"/>
    <col min="27" max="30" width="7.5" style="72" bestFit="1" customWidth="1"/>
    <col min="31" max="31" width="9" style="72" bestFit="1" customWidth="1"/>
    <col min="32" max="32" width="6" style="72" bestFit="1" customWidth="1"/>
    <col min="33" max="33" width="5" style="72" bestFit="1" customWidth="1"/>
    <col min="34" max="34" width="5.75" style="72" bestFit="1" customWidth="1"/>
    <col min="35" max="35" width="7.5" style="72" bestFit="1" customWidth="1"/>
    <col min="36" max="36" width="6" style="72" bestFit="1" customWidth="1"/>
    <col min="37" max="37" width="7.375" style="72" bestFit="1" customWidth="1"/>
    <col min="38" max="38" width="9" style="72" bestFit="1" customWidth="1"/>
    <col min="39" max="39" width="8.25" style="72" bestFit="1" customWidth="1"/>
    <col min="40" max="40" width="9" style="72" bestFit="1" customWidth="1"/>
    <col min="41" max="41" width="8" style="72" bestFit="1" customWidth="1"/>
    <col min="42" max="42" width="8.875" style="72" bestFit="1" customWidth="1"/>
    <col min="43" max="43" width="7.5" style="72" bestFit="1" customWidth="1"/>
    <col min="44" max="44" width="5" style="72" bestFit="1" customWidth="1"/>
    <col min="45" max="45" width="5.25" style="72" bestFit="1" customWidth="1"/>
    <col min="46" max="46" width="6.5" style="72" bestFit="1" customWidth="1"/>
    <col min="47" max="47" width="6" style="72" bestFit="1" customWidth="1"/>
    <col min="48" max="48" width="5" style="72" bestFit="1" customWidth="1"/>
    <col min="49" max="49" width="7.25" style="72" bestFit="1" customWidth="1"/>
    <col min="50" max="50" width="7.5" style="72" bestFit="1" customWidth="1"/>
    <col min="51" max="51" width="5" style="72" bestFit="1" customWidth="1"/>
    <col min="52" max="53" width="7.5" style="72" bestFit="1" customWidth="1"/>
    <col min="54" max="54" width="7.375" style="72" bestFit="1" customWidth="1"/>
    <col min="55" max="56" width="6" style="72" bestFit="1" customWidth="1"/>
    <col min="57" max="57" width="7.5" style="72" bestFit="1" customWidth="1"/>
    <col min="58" max="59" width="5" style="72" bestFit="1" customWidth="1"/>
    <col min="60" max="60" width="10.875" style="72" bestFit="1" customWidth="1"/>
    <col min="61" max="62" width="6.75" style="72" bestFit="1" customWidth="1"/>
    <col min="63" max="63" width="8.375" style="72" bestFit="1" customWidth="1"/>
    <col min="64" max="65" width="6" style="72" bestFit="1" customWidth="1"/>
    <col min="66" max="66" width="7.5" style="72" bestFit="1" customWidth="1"/>
    <col min="67" max="67" width="10.375" style="72" bestFit="1" customWidth="1"/>
    <col min="68" max="68" width="8.25" style="72" bestFit="1" customWidth="1"/>
    <col min="69" max="69" width="5" style="72" bestFit="1" customWidth="1"/>
    <col min="70" max="70" width="5.75" style="72" bestFit="1" customWidth="1"/>
    <col min="71" max="71" width="9.625" style="72" bestFit="1" customWidth="1"/>
    <col min="72" max="72" width="8.5" style="72" bestFit="1" customWidth="1"/>
    <col min="73" max="73" width="6" style="72" bestFit="1" customWidth="1"/>
    <col min="74" max="74" width="8.25" style="72" bestFit="1" customWidth="1"/>
    <col min="75" max="75" width="7.5" style="72" bestFit="1" customWidth="1"/>
    <col min="76" max="76" width="5" style="72" bestFit="1" customWidth="1"/>
    <col min="77" max="77" width="6" style="72" bestFit="1" customWidth="1"/>
    <col min="78" max="78" width="5" style="72" bestFit="1" customWidth="1"/>
    <col min="79" max="79" width="5.5" style="72" bestFit="1" customWidth="1"/>
    <col min="80" max="80" width="5" style="72" bestFit="1" customWidth="1"/>
    <col min="81" max="81" width="6" style="72" bestFit="1" customWidth="1"/>
    <col min="82" max="82" width="5" style="72" bestFit="1" customWidth="1"/>
    <col min="83" max="83" width="6" style="72" bestFit="1" customWidth="1"/>
    <col min="84" max="84" width="5" style="72" bestFit="1" customWidth="1"/>
    <col min="85" max="85" width="6" style="72" bestFit="1" customWidth="1"/>
    <col min="86" max="86" width="8.25" style="72" bestFit="1" customWidth="1"/>
    <col min="87" max="87" width="6" style="72" bestFit="1" customWidth="1"/>
    <col min="88" max="88" width="5.75" style="72" bestFit="1" customWidth="1"/>
    <col min="89" max="89" width="6.25" style="72" bestFit="1" customWidth="1"/>
    <col min="90" max="90" width="5" style="72" bestFit="1" customWidth="1"/>
    <col min="91" max="91" width="7.625" style="72" bestFit="1" customWidth="1"/>
    <col min="92" max="92" width="6" style="72" bestFit="1" customWidth="1"/>
    <col min="93" max="93" width="6" style="72" customWidth="1"/>
    <col min="94" max="94" width="5.5" style="72" bestFit="1" customWidth="1"/>
    <col min="95" max="97" width="5" style="72" bestFit="1" customWidth="1"/>
    <col min="98" max="98" width="5.25" style="72" bestFit="1" customWidth="1"/>
    <col min="99" max="100" width="6" style="72" bestFit="1" customWidth="1"/>
    <col min="101" max="101" width="5" style="72" bestFit="1" customWidth="1"/>
    <col min="102" max="102" width="5.25" style="72" bestFit="1" customWidth="1"/>
    <col min="103" max="106" width="5" style="72" bestFit="1" customWidth="1"/>
    <col min="107" max="108" width="6.75" style="72" bestFit="1" customWidth="1"/>
    <col min="109" max="109" width="6" style="72" bestFit="1" customWidth="1"/>
    <col min="110" max="110" width="5.25" style="72" bestFit="1" customWidth="1"/>
    <col min="111" max="111" width="9.625" style="72" bestFit="1" customWidth="1"/>
    <col min="112" max="112" width="9.75" style="72" bestFit="1" customWidth="1"/>
    <col min="113" max="114" width="7.5" style="72" bestFit="1" customWidth="1"/>
    <col min="115" max="116" width="6" style="72" bestFit="1" customWidth="1"/>
    <col min="117" max="118" width="5.75" style="72" bestFit="1" customWidth="1"/>
    <col min="119" max="120" width="6" style="72" bestFit="1" customWidth="1"/>
    <col min="121" max="121" width="5.75" style="72" bestFit="1" customWidth="1"/>
    <col min="122" max="122" width="6" style="72" bestFit="1" customWidth="1"/>
    <col min="123" max="123" width="7.25" style="72" bestFit="1" customWidth="1"/>
    <col min="124" max="124" width="6" style="72" bestFit="1" customWidth="1"/>
    <col min="125" max="125" width="5.875" style="72" bestFit="1" customWidth="1"/>
    <col min="126" max="126" width="5.75" style="72" bestFit="1" customWidth="1"/>
    <col min="127" max="127" width="7.75" style="72" bestFit="1" customWidth="1"/>
    <col min="128" max="128" width="5.75" style="72" bestFit="1" customWidth="1"/>
    <col min="129" max="129" width="7.25" style="72" bestFit="1" customWidth="1"/>
    <col min="130" max="130" width="6" style="72" bestFit="1" customWidth="1"/>
    <col min="131" max="131" width="7.25" style="72" bestFit="1" customWidth="1"/>
    <col min="132" max="132" width="6.5" style="72" bestFit="1" customWidth="1"/>
    <col min="133" max="134" width="5" style="72" bestFit="1" customWidth="1"/>
    <col min="135" max="135" width="5.75" style="72" bestFit="1" customWidth="1"/>
    <col min="136" max="137" width="5" style="72" bestFit="1" customWidth="1"/>
    <col min="138" max="138" width="6" style="72" bestFit="1" customWidth="1"/>
    <col min="139" max="139" width="7.75" style="72" bestFit="1" customWidth="1"/>
    <col min="140" max="140" width="5" style="72" bestFit="1" customWidth="1"/>
    <col min="141" max="141" width="5.375" style="72" bestFit="1" customWidth="1"/>
    <col min="142" max="142" width="8.125" style="72" bestFit="1" customWidth="1"/>
    <col min="143" max="144" width="5" style="72" bestFit="1" customWidth="1"/>
    <col min="145" max="145" width="5.5" style="72" bestFit="1" customWidth="1"/>
    <col min="146" max="147" width="5" style="72" bestFit="1" customWidth="1"/>
    <col min="148" max="148" width="5.75" style="72" bestFit="1" customWidth="1"/>
    <col min="149" max="150" width="5" style="72" bestFit="1" customWidth="1"/>
    <col min="151" max="151" width="7.375" style="72" bestFit="1" customWidth="1"/>
    <col min="152" max="153" width="5" style="72" bestFit="1" customWidth="1"/>
    <col min="154" max="154" width="6.25" style="72" bestFit="1" customWidth="1"/>
    <col min="155" max="155" width="7" style="72" bestFit="1" customWidth="1"/>
    <col min="156" max="156" width="5.75" style="72" bestFit="1" customWidth="1"/>
    <col min="157" max="157" width="5" style="72" bestFit="1" customWidth="1"/>
    <col min="158" max="158" width="7.5" style="72" bestFit="1" customWidth="1"/>
    <col min="159" max="173" width="6.25" style="72" bestFit="1" customWidth="1"/>
    <col min="174" max="174" width="5" style="72" bestFit="1" customWidth="1"/>
    <col min="175" max="175" width="6.375" style="72" bestFit="1" customWidth="1"/>
    <col min="176" max="176" width="7.25" style="72" bestFit="1" customWidth="1"/>
    <col min="177" max="16384" width="11.625" style="72"/>
  </cols>
  <sheetData>
    <row r="1" spans="1:179" ht="13.5" x14ac:dyDescent="0.15">
      <c r="A1" s="135" t="s">
        <v>365</v>
      </c>
      <c r="B1" s="135"/>
      <c r="C1" s="298" t="s">
        <v>366</v>
      </c>
      <c r="D1" s="299"/>
      <c r="E1" s="299"/>
      <c r="F1" s="299"/>
      <c r="G1" s="299"/>
      <c r="H1" s="299"/>
      <c r="I1" s="299"/>
      <c r="J1" s="299"/>
      <c r="K1" s="299"/>
      <c r="L1" s="299"/>
      <c r="M1" s="299"/>
      <c r="N1" s="299"/>
      <c r="O1" s="299"/>
      <c r="P1" s="299"/>
      <c r="Q1" s="299"/>
      <c r="R1" s="299"/>
      <c r="S1" s="299"/>
      <c r="T1" s="299"/>
      <c r="U1" s="299"/>
      <c r="V1" s="299"/>
      <c r="W1" s="299"/>
      <c r="X1" s="299"/>
      <c r="Y1" s="299"/>
      <c r="Z1" s="299"/>
      <c r="AA1" s="299"/>
      <c r="AB1" s="299"/>
      <c r="AC1" s="299"/>
      <c r="AD1" s="299"/>
      <c r="AE1" s="299"/>
      <c r="AF1" s="299"/>
      <c r="AG1" s="299"/>
      <c r="AH1" s="299"/>
      <c r="AI1" s="299"/>
      <c r="AJ1" s="299"/>
      <c r="AK1" s="299"/>
      <c r="AL1" s="299"/>
      <c r="AM1" s="299"/>
      <c r="AN1" s="299"/>
      <c r="AO1" s="299"/>
      <c r="AP1" s="299"/>
      <c r="AQ1" s="299"/>
      <c r="AR1" s="299"/>
      <c r="AS1" s="299"/>
      <c r="AT1" s="299"/>
      <c r="AU1" s="299"/>
      <c r="AV1" s="299"/>
      <c r="AW1" s="299"/>
      <c r="AX1" s="299"/>
      <c r="AY1" s="299"/>
      <c r="AZ1" s="299"/>
      <c r="BA1" s="300" t="s">
        <v>367</v>
      </c>
      <c r="BB1" s="299"/>
      <c r="BC1" s="299"/>
      <c r="BD1" s="299"/>
      <c r="BE1" s="299"/>
      <c r="BF1" s="299"/>
      <c r="BG1" s="299"/>
      <c r="BH1" s="299"/>
      <c r="BI1" s="299"/>
      <c r="BJ1" s="299"/>
      <c r="BK1" s="299"/>
      <c r="BL1" s="299"/>
      <c r="BM1" s="299"/>
      <c r="BN1" s="299"/>
      <c r="BO1" s="299"/>
      <c r="BP1" s="299"/>
      <c r="BQ1" s="299"/>
      <c r="BR1" s="299"/>
      <c r="BS1" s="299"/>
      <c r="BT1" s="299"/>
      <c r="BU1" s="299"/>
      <c r="BV1" s="299"/>
      <c r="BW1" s="299"/>
      <c r="BX1" s="299"/>
      <c r="BY1" s="299"/>
      <c r="BZ1" s="299"/>
      <c r="CA1" s="299"/>
      <c r="CB1" s="299"/>
      <c r="CC1" s="299"/>
      <c r="CD1" s="299"/>
      <c r="CE1" s="299"/>
      <c r="CF1" s="299"/>
      <c r="CG1" s="298" t="s">
        <v>368</v>
      </c>
      <c r="CH1" s="299"/>
      <c r="CI1" s="299"/>
      <c r="CJ1" s="299"/>
      <c r="CK1" s="299"/>
      <c r="CL1" s="73"/>
      <c r="CM1" s="73"/>
    </row>
    <row r="2" spans="1:179" ht="13.5" x14ac:dyDescent="0.15">
      <c r="A2" s="135" t="s">
        <v>369</v>
      </c>
      <c r="B2" s="135"/>
      <c r="C2" s="298" t="s">
        <v>370</v>
      </c>
      <c r="D2" s="299"/>
      <c r="E2" s="299"/>
      <c r="F2" s="299"/>
      <c r="G2" s="299"/>
      <c r="H2" s="299"/>
      <c r="I2" s="299"/>
      <c r="J2" s="299"/>
      <c r="K2" s="299"/>
      <c r="L2" s="301" t="s">
        <v>371</v>
      </c>
      <c r="M2" s="299"/>
      <c r="N2" s="299"/>
      <c r="O2" s="299"/>
      <c r="P2" s="301" t="s">
        <v>372</v>
      </c>
      <c r="Q2" s="299"/>
      <c r="R2" s="299"/>
      <c r="S2" s="299"/>
      <c r="T2" s="299"/>
      <c r="U2" s="299"/>
      <c r="V2" s="301" t="s">
        <v>373</v>
      </c>
      <c r="W2" s="299"/>
      <c r="X2" s="299"/>
      <c r="Y2" s="299"/>
      <c r="Z2" s="299"/>
      <c r="AA2" s="299"/>
      <c r="AB2" s="299"/>
      <c r="AC2" s="299"/>
      <c r="AD2" s="299"/>
      <c r="AE2" s="299"/>
      <c r="AF2" s="299"/>
      <c r="AG2" s="299"/>
      <c r="AH2" s="299"/>
      <c r="AI2" s="299"/>
      <c r="AJ2" s="301" t="s">
        <v>374</v>
      </c>
      <c r="AK2" s="299"/>
      <c r="AL2" s="299"/>
      <c r="AM2" s="299"/>
      <c r="AN2" s="299"/>
      <c r="AO2" s="299"/>
      <c r="AP2" s="299"/>
      <c r="AQ2" s="299"/>
      <c r="AR2" s="299"/>
      <c r="AS2" s="298" t="s">
        <v>375</v>
      </c>
      <c r="AT2" s="299"/>
      <c r="AU2" s="299"/>
      <c r="AV2" s="299"/>
      <c r="AW2" s="299"/>
      <c r="AX2" s="299"/>
      <c r="AY2" s="299"/>
      <c r="AZ2" s="299"/>
      <c r="BA2" s="298" t="s">
        <v>376</v>
      </c>
      <c r="BB2" s="299"/>
      <c r="BC2" s="299"/>
      <c r="BD2" s="299"/>
      <c r="BE2" s="299"/>
      <c r="BF2" s="298" t="s">
        <v>377</v>
      </c>
      <c r="BG2" s="299"/>
      <c r="BH2" s="299"/>
      <c r="BI2" s="299"/>
      <c r="BJ2" s="299"/>
      <c r="BK2" s="299"/>
      <c r="BL2" s="299"/>
      <c r="BM2" s="299"/>
      <c r="BN2" s="299"/>
      <c r="BO2" s="299"/>
      <c r="BP2" s="299"/>
      <c r="BQ2" s="299"/>
      <c r="BR2" s="299"/>
      <c r="BS2" s="298" t="s">
        <v>378</v>
      </c>
      <c r="BT2" s="299"/>
      <c r="BU2" s="299"/>
      <c r="BV2" s="299"/>
      <c r="BW2" s="299"/>
      <c r="BX2" s="298" t="s">
        <v>379</v>
      </c>
      <c r="BY2" s="299"/>
      <c r="BZ2" s="299"/>
      <c r="CA2" s="299"/>
      <c r="CB2" s="299"/>
      <c r="CC2" s="299"/>
      <c r="CD2" s="299"/>
      <c r="CE2" s="299"/>
      <c r="CF2" s="299"/>
      <c r="CG2" s="298" t="s">
        <v>380</v>
      </c>
      <c r="CH2" s="299"/>
      <c r="CI2" s="299"/>
      <c r="CJ2" s="299"/>
      <c r="CK2" s="299"/>
      <c r="CL2" s="73"/>
      <c r="CM2" s="73"/>
    </row>
    <row r="3" spans="1:179" x14ac:dyDescent="0.15">
      <c r="A3" s="136" t="s">
        <v>5</v>
      </c>
      <c r="B3" s="136"/>
      <c r="C3" s="125">
        <v>1</v>
      </c>
      <c r="D3" s="125">
        <v>2</v>
      </c>
      <c r="E3" s="125">
        <v>3</v>
      </c>
      <c r="F3" s="125">
        <v>4</v>
      </c>
      <c r="G3" s="125">
        <v>5</v>
      </c>
      <c r="H3" s="125">
        <v>6</v>
      </c>
      <c r="I3" s="125">
        <v>7</v>
      </c>
      <c r="J3" s="125">
        <v>8</v>
      </c>
      <c r="K3" s="125">
        <v>9</v>
      </c>
      <c r="L3" s="125">
        <v>10</v>
      </c>
      <c r="M3" s="125">
        <v>11</v>
      </c>
      <c r="N3" s="125">
        <v>12</v>
      </c>
      <c r="O3" s="125">
        <v>13</v>
      </c>
      <c r="P3" s="125">
        <v>14</v>
      </c>
      <c r="Q3" s="125">
        <v>15</v>
      </c>
      <c r="R3" s="125">
        <v>16</v>
      </c>
      <c r="S3" s="125">
        <v>17</v>
      </c>
      <c r="T3" s="125">
        <v>18</v>
      </c>
      <c r="U3" s="125">
        <v>19</v>
      </c>
      <c r="V3" s="125">
        <v>20</v>
      </c>
      <c r="W3" s="125">
        <v>21</v>
      </c>
      <c r="X3" s="125">
        <v>22</v>
      </c>
      <c r="Y3" s="125">
        <v>23</v>
      </c>
      <c r="Z3" s="125">
        <v>24</v>
      </c>
      <c r="AA3" s="125">
        <v>25</v>
      </c>
      <c r="AB3" s="125">
        <v>26</v>
      </c>
      <c r="AC3" s="125">
        <v>27</v>
      </c>
      <c r="AD3" s="125">
        <v>28</v>
      </c>
      <c r="AE3" s="125">
        <v>29</v>
      </c>
      <c r="AF3" s="125">
        <v>30</v>
      </c>
      <c r="AG3" s="125">
        <v>31</v>
      </c>
      <c r="AH3" s="125">
        <v>32</v>
      </c>
      <c r="AI3" s="125">
        <v>33</v>
      </c>
      <c r="AJ3" s="125">
        <v>34</v>
      </c>
      <c r="AK3" s="125">
        <v>35</v>
      </c>
      <c r="AL3" s="125">
        <v>36</v>
      </c>
      <c r="AM3" s="125">
        <v>37</v>
      </c>
      <c r="AN3" s="125">
        <v>38</v>
      </c>
      <c r="AO3" s="125">
        <v>39</v>
      </c>
      <c r="AP3" s="125">
        <v>40</v>
      </c>
      <c r="AQ3" s="125">
        <v>41</v>
      </c>
      <c r="AR3" s="125">
        <v>42</v>
      </c>
      <c r="AS3" s="125">
        <v>43</v>
      </c>
      <c r="AT3" s="125">
        <v>44</v>
      </c>
      <c r="AU3" s="125">
        <v>45</v>
      </c>
      <c r="AV3" s="125">
        <v>46</v>
      </c>
      <c r="AW3" s="125">
        <v>47</v>
      </c>
      <c r="AX3" s="125">
        <v>48</v>
      </c>
      <c r="AY3" s="125">
        <v>49</v>
      </c>
      <c r="AZ3" s="125">
        <v>50</v>
      </c>
      <c r="BA3" s="125">
        <v>51</v>
      </c>
      <c r="BB3" s="125">
        <v>52</v>
      </c>
      <c r="BC3" s="125">
        <v>53</v>
      </c>
      <c r="BD3" s="125">
        <v>54</v>
      </c>
      <c r="BE3" s="125">
        <v>55</v>
      </c>
      <c r="BF3" s="125">
        <v>56</v>
      </c>
      <c r="BG3" s="125">
        <v>57</v>
      </c>
      <c r="BH3" s="125">
        <v>58</v>
      </c>
      <c r="BI3" s="125">
        <v>59</v>
      </c>
      <c r="BJ3" s="125">
        <v>60</v>
      </c>
      <c r="BK3" s="125">
        <v>61</v>
      </c>
      <c r="BL3" s="125">
        <v>62</v>
      </c>
      <c r="BM3" s="125">
        <v>63</v>
      </c>
      <c r="BN3" s="125">
        <v>64</v>
      </c>
      <c r="BO3" s="125">
        <v>65</v>
      </c>
      <c r="BP3" s="125">
        <v>66</v>
      </c>
      <c r="BQ3" s="125">
        <v>67</v>
      </c>
      <c r="BR3" s="125">
        <v>68</v>
      </c>
      <c r="BS3" s="125">
        <v>69</v>
      </c>
      <c r="BT3" s="125">
        <v>70</v>
      </c>
      <c r="BU3" s="125">
        <v>71</v>
      </c>
      <c r="BV3" s="125">
        <v>72</v>
      </c>
      <c r="BW3" s="125">
        <v>73</v>
      </c>
      <c r="BX3" s="125">
        <v>74</v>
      </c>
      <c r="BY3" s="125">
        <v>75</v>
      </c>
      <c r="BZ3" s="125">
        <v>76</v>
      </c>
      <c r="CA3" s="125">
        <v>77</v>
      </c>
      <c r="CB3" s="125">
        <v>78</v>
      </c>
      <c r="CC3" s="125">
        <v>79</v>
      </c>
      <c r="CD3" s="125">
        <v>80</v>
      </c>
      <c r="CE3" s="125">
        <v>81</v>
      </c>
      <c r="CF3" s="125">
        <v>82</v>
      </c>
      <c r="CG3" s="125">
        <v>83</v>
      </c>
      <c r="CH3" s="125">
        <v>84</v>
      </c>
      <c r="CI3" s="125">
        <v>85</v>
      </c>
      <c r="CJ3" s="125">
        <v>86</v>
      </c>
      <c r="CK3" s="125">
        <v>87</v>
      </c>
      <c r="CL3" s="125">
        <v>88</v>
      </c>
      <c r="CM3" s="125">
        <v>89</v>
      </c>
      <c r="CN3" s="125">
        <v>90</v>
      </c>
      <c r="CO3" s="125">
        <v>91</v>
      </c>
      <c r="CP3" s="125">
        <v>92</v>
      </c>
      <c r="CQ3" s="125">
        <v>93</v>
      </c>
      <c r="CR3" s="125">
        <v>94</v>
      </c>
      <c r="CS3" s="125">
        <v>95</v>
      </c>
      <c r="CT3" s="125">
        <v>96</v>
      </c>
      <c r="CU3" s="125">
        <v>97</v>
      </c>
      <c r="CV3" s="125">
        <v>98</v>
      </c>
      <c r="CW3" s="125">
        <v>99</v>
      </c>
      <c r="CX3" s="125">
        <v>100</v>
      </c>
      <c r="CY3" s="125">
        <v>101</v>
      </c>
      <c r="CZ3" s="125">
        <v>102</v>
      </c>
      <c r="DA3" s="125">
        <v>103</v>
      </c>
      <c r="DB3" s="125">
        <v>104</v>
      </c>
      <c r="DC3" s="125">
        <v>105</v>
      </c>
      <c r="DD3" s="125">
        <v>106</v>
      </c>
      <c r="DE3" s="125">
        <v>107</v>
      </c>
      <c r="DF3" s="125">
        <v>108</v>
      </c>
      <c r="DG3" s="125">
        <v>109</v>
      </c>
      <c r="DH3" s="125">
        <v>110</v>
      </c>
      <c r="DI3" s="125">
        <v>111</v>
      </c>
      <c r="DJ3" s="125">
        <v>112</v>
      </c>
      <c r="DK3" s="125">
        <v>113</v>
      </c>
      <c r="DL3" s="125">
        <v>114</v>
      </c>
      <c r="DM3" s="125">
        <v>115</v>
      </c>
      <c r="DN3" s="125">
        <v>116</v>
      </c>
      <c r="DO3" s="125">
        <v>117</v>
      </c>
      <c r="DP3" s="125">
        <v>118</v>
      </c>
      <c r="DQ3" s="125">
        <v>119</v>
      </c>
      <c r="DR3" s="125">
        <v>120</v>
      </c>
      <c r="DS3" s="125">
        <v>121</v>
      </c>
      <c r="DT3" s="125">
        <v>122</v>
      </c>
      <c r="DU3" s="125">
        <v>123</v>
      </c>
      <c r="DV3" s="125">
        <v>124</v>
      </c>
      <c r="DW3" s="125">
        <v>125</v>
      </c>
      <c r="DX3" s="125">
        <v>126</v>
      </c>
      <c r="DY3" s="125">
        <v>127</v>
      </c>
      <c r="DZ3" s="125">
        <v>128</v>
      </c>
      <c r="EA3" s="125">
        <v>129</v>
      </c>
      <c r="EB3" s="125">
        <v>130</v>
      </c>
      <c r="EC3" s="125">
        <v>131</v>
      </c>
      <c r="ED3" s="125">
        <v>132</v>
      </c>
      <c r="EE3" s="125">
        <v>133</v>
      </c>
      <c r="EF3" s="125">
        <v>134</v>
      </c>
      <c r="EG3" s="125">
        <v>135</v>
      </c>
      <c r="EH3" s="125">
        <v>136</v>
      </c>
      <c r="EI3" s="125">
        <v>137</v>
      </c>
      <c r="EJ3" s="125">
        <v>138</v>
      </c>
      <c r="EK3" s="125">
        <v>139</v>
      </c>
      <c r="EL3" s="125">
        <v>140</v>
      </c>
      <c r="EM3" s="125">
        <v>141</v>
      </c>
      <c r="EN3" s="125">
        <v>142</v>
      </c>
      <c r="EO3" s="125">
        <v>143</v>
      </c>
      <c r="EP3" s="125">
        <v>144</v>
      </c>
      <c r="EQ3" s="125">
        <v>145</v>
      </c>
      <c r="ER3" s="125">
        <v>146</v>
      </c>
      <c r="ES3" s="125">
        <v>147</v>
      </c>
      <c r="ET3" s="125">
        <v>148</v>
      </c>
      <c r="EU3" s="125">
        <v>149</v>
      </c>
      <c r="EV3" s="125">
        <v>150</v>
      </c>
      <c r="EW3" s="125">
        <v>151</v>
      </c>
      <c r="EX3" s="125">
        <v>152</v>
      </c>
      <c r="EY3" s="125">
        <v>153</v>
      </c>
      <c r="EZ3" s="125">
        <v>154</v>
      </c>
      <c r="FA3" s="125">
        <v>155</v>
      </c>
      <c r="FB3" s="125">
        <v>156</v>
      </c>
      <c r="FC3" s="125">
        <v>157</v>
      </c>
      <c r="FD3" s="125">
        <v>158</v>
      </c>
      <c r="FE3" s="125">
        <v>159</v>
      </c>
      <c r="FF3" s="125">
        <v>160</v>
      </c>
      <c r="FG3" s="125">
        <v>161</v>
      </c>
      <c r="FH3" s="125">
        <v>162</v>
      </c>
      <c r="FI3" s="125">
        <v>163</v>
      </c>
      <c r="FJ3" s="125">
        <v>164</v>
      </c>
      <c r="FK3" s="125">
        <v>165</v>
      </c>
      <c r="FL3" s="125">
        <v>166</v>
      </c>
      <c r="FM3" s="125">
        <v>167</v>
      </c>
      <c r="FN3" s="125">
        <v>168</v>
      </c>
      <c r="FO3" s="125">
        <v>169</v>
      </c>
      <c r="FP3" s="125">
        <v>170</v>
      </c>
      <c r="FQ3" s="125">
        <v>171</v>
      </c>
      <c r="FR3" s="125">
        <v>172</v>
      </c>
      <c r="FS3" s="125">
        <v>173</v>
      </c>
      <c r="FT3" s="125">
        <v>174</v>
      </c>
    </row>
    <row r="4" spans="1:179" s="104" customFormat="1" ht="68.25" thickBot="1" x14ac:dyDescent="0.2">
      <c r="A4" s="136" t="s">
        <v>381</v>
      </c>
      <c r="B4" s="136"/>
      <c r="C4" s="189" t="s">
        <v>25</v>
      </c>
      <c r="D4" s="189" t="s">
        <v>26</v>
      </c>
      <c r="E4" s="189" t="s">
        <v>27</v>
      </c>
      <c r="F4" s="189" t="s">
        <v>28</v>
      </c>
      <c r="G4" s="189" t="s">
        <v>29</v>
      </c>
      <c r="H4" s="189" t="s">
        <v>30</v>
      </c>
      <c r="I4" s="189" t="s">
        <v>31</v>
      </c>
      <c r="J4" s="189" t="s">
        <v>32</v>
      </c>
      <c r="K4" s="190" t="s">
        <v>356</v>
      </c>
      <c r="L4" s="189" t="s">
        <v>33</v>
      </c>
      <c r="M4" s="189" t="s">
        <v>34</v>
      </c>
      <c r="N4" s="191" t="s">
        <v>35</v>
      </c>
      <c r="O4" s="191" t="s">
        <v>36</v>
      </c>
      <c r="P4" s="192" t="s">
        <v>37</v>
      </c>
      <c r="Q4" s="192" t="s">
        <v>712</v>
      </c>
      <c r="R4" s="192" t="s">
        <v>38</v>
      </c>
      <c r="S4" s="192" t="s">
        <v>39</v>
      </c>
      <c r="T4" s="191" t="s">
        <v>40</v>
      </c>
      <c r="U4" s="191" t="s">
        <v>41</v>
      </c>
      <c r="V4" s="191" t="s">
        <v>42</v>
      </c>
      <c r="W4" s="191" t="s">
        <v>43</v>
      </c>
      <c r="X4" s="191" t="s">
        <v>44</v>
      </c>
      <c r="Y4" s="191" t="s">
        <v>45</v>
      </c>
      <c r="Z4" s="191" t="s">
        <v>46</v>
      </c>
      <c r="AA4" s="191" t="s">
        <v>47</v>
      </c>
      <c r="AB4" s="191" t="s">
        <v>557</v>
      </c>
      <c r="AC4" s="191" t="s">
        <v>556</v>
      </c>
      <c r="AD4" s="191" t="s">
        <v>555</v>
      </c>
      <c r="AE4" s="191" t="s">
        <v>48</v>
      </c>
      <c r="AF4" s="191" t="s">
        <v>49</v>
      </c>
      <c r="AG4" s="191" t="s">
        <v>50</v>
      </c>
      <c r="AH4" s="191" t="s">
        <v>52</v>
      </c>
      <c r="AI4" s="191" t="s">
        <v>711</v>
      </c>
      <c r="AJ4" s="191" t="s">
        <v>53</v>
      </c>
      <c r="AK4" s="191" t="s">
        <v>54</v>
      </c>
      <c r="AL4" s="191" t="s">
        <v>55</v>
      </c>
      <c r="AM4" s="191" t="s">
        <v>56</v>
      </c>
      <c r="AN4" s="191" t="s">
        <v>57</v>
      </c>
      <c r="AO4" s="191" t="s">
        <v>58</v>
      </c>
      <c r="AP4" s="192" t="s">
        <v>59</v>
      </c>
      <c r="AQ4" s="191" t="s">
        <v>60</v>
      </c>
      <c r="AR4" s="191" t="s">
        <v>61</v>
      </c>
      <c r="AS4" s="191" t="s">
        <v>62</v>
      </c>
      <c r="AT4" s="191" t="s">
        <v>63</v>
      </c>
      <c r="AU4" s="191" t="s">
        <v>64</v>
      </c>
      <c r="AV4" s="191" t="s">
        <v>65</v>
      </c>
      <c r="AW4" s="191" t="s">
        <v>66</v>
      </c>
      <c r="AX4" s="191" t="s">
        <v>67</v>
      </c>
      <c r="AY4" s="191" t="s">
        <v>68</v>
      </c>
      <c r="AZ4" s="191" t="s">
        <v>69</v>
      </c>
      <c r="BA4" s="191" t="s">
        <v>70</v>
      </c>
      <c r="BB4" s="191" t="s">
        <v>71</v>
      </c>
      <c r="BC4" s="191" t="s">
        <v>72</v>
      </c>
      <c r="BD4" s="191" t="s">
        <v>73</v>
      </c>
      <c r="BE4" s="191" t="s">
        <v>74</v>
      </c>
      <c r="BF4" s="191" t="s">
        <v>75</v>
      </c>
      <c r="BG4" s="191" t="s">
        <v>76</v>
      </c>
      <c r="BH4" s="193" t="s">
        <v>77</v>
      </c>
      <c r="BI4" s="191" t="s">
        <v>78</v>
      </c>
      <c r="BJ4" s="191" t="s">
        <v>79</v>
      </c>
      <c r="BK4" s="191" t="s">
        <v>80</v>
      </c>
      <c r="BL4" s="194" t="s">
        <v>81</v>
      </c>
      <c r="BM4" s="194" t="s">
        <v>82</v>
      </c>
      <c r="BN4" s="191" t="s">
        <v>83</v>
      </c>
      <c r="BO4" s="192" t="s">
        <v>84</v>
      </c>
      <c r="BP4" s="191" t="s">
        <v>85</v>
      </c>
      <c r="BQ4" s="191" t="s">
        <v>86</v>
      </c>
      <c r="BR4" s="191" t="s">
        <v>87</v>
      </c>
      <c r="BS4" s="192" t="s">
        <v>383</v>
      </c>
      <c r="BT4" s="191" t="s">
        <v>88</v>
      </c>
      <c r="BU4" s="191" t="s">
        <v>89</v>
      </c>
      <c r="BV4" s="191" t="s">
        <v>90</v>
      </c>
      <c r="BW4" s="191" t="s">
        <v>91</v>
      </c>
      <c r="BX4" s="191" t="s">
        <v>92</v>
      </c>
      <c r="BY4" s="191" t="s">
        <v>93</v>
      </c>
      <c r="BZ4" s="191" t="s">
        <v>94</v>
      </c>
      <c r="CA4" s="191" t="s">
        <v>95</v>
      </c>
      <c r="CB4" s="191" t="s">
        <v>96</v>
      </c>
      <c r="CC4" s="191" t="s">
        <v>97</v>
      </c>
      <c r="CD4" s="191" t="s">
        <v>98</v>
      </c>
      <c r="CE4" s="191" t="s">
        <v>99</v>
      </c>
      <c r="CF4" s="191" t="s">
        <v>100</v>
      </c>
      <c r="CG4" s="191" t="s">
        <v>101</v>
      </c>
      <c r="CH4" s="191" t="s">
        <v>102</v>
      </c>
      <c r="CI4" s="191" t="s">
        <v>103</v>
      </c>
      <c r="CJ4" s="191" t="s">
        <v>104</v>
      </c>
      <c r="CK4" s="191" t="s">
        <v>105</v>
      </c>
      <c r="CL4" s="191" t="s">
        <v>243</v>
      </c>
      <c r="CM4" s="191" t="s">
        <v>164</v>
      </c>
      <c r="CN4" s="191" t="s">
        <v>244</v>
      </c>
      <c r="CO4" s="191"/>
      <c r="CP4" s="191" t="s">
        <v>245</v>
      </c>
      <c r="CQ4" s="191" t="s">
        <v>246</v>
      </c>
      <c r="CR4" s="191" t="s">
        <v>247</v>
      </c>
      <c r="CS4" s="195" t="s">
        <v>248</v>
      </c>
      <c r="CT4" s="191" t="s">
        <v>249</v>
      </c>
      <c r="CU4" s="191" t="s">
        <v>250</v>
      </c>
      <c r="CV4" s="195" t="s">
        <v>251</v>
      </c>
      <c r="CW4" s="195" t="s">
        <v>252</v>
      </c>
      <c r="CX4" s="191" t="s">
        <v>174</v>
      </c>
      <c r="CY4" s="191" t="s">
        <v>175</v>
      </c>
      <c r="CZ4" s="191" t="s">
        <v>253</v>
      </c>
      <c r="DA4" s="191" t="s">
        <v>254</v>
      </c>
      <c r="DB4" s="191" t="s">
        <v>255</v>
      </c>
      <c r="DC4" s="191" t="s">
        <v>179</v>
      </c>
      <c r="DD4" s="191" t="s">
        <v>180</v>
      </c>
      <c r="DE4" s="191" t="s">
        <v>256</v>
      </c>
      <c r="DF4" s="191" t="s">
        <v>257</v>
      </c>
      <c r="DG4" s="192" t="s">
        <v>183</v>
      </c>
      <c r="DH4" s="191" t="s">
        <v>184</v>
      </c>
      <c r="DI4" s="191" t="s">
        <v>185</v>
      </c>
      <c r="DJ4" s="191" t="s">
        <v>186</v>
      </c>
      <c r="DK4" s="191" t="s">
        <v>258</v>
      </c>
      <c r="DL4" s="191" t="s">
        <v>259</v>
      </c>
      <c r="DM4" s="191" t="s">
        <v>189</v>
      </c>
      <c r="DN4" s="191" t="s">
        <v>190</v>
      </c>
      <c r="DO4" s="191" t="s">
        <v>260</v>
      </c>
      <c r="DP4" s="191" t="s">
        <v>261</v>
      </c>
      <c r="DQ4" s="191" t="s">
        <v>262</v>
      </c>
      <c r="DR4" s="191" t="s">
        <v>263</v>
      </c>
      <c r="DS4" s="191" t="s">
        <v>264</v>
      </c>
      <c r="DT4" s="196" t="s">
        <v>265</v>
      </c>
      <c r="DU4" s="196" t="s">
        <v>266</v>
      </c>
      <c r="DV4" s="191" t="s">
        <v>198</v>
      </c>
      <c r="DW4" s="191" t="s">
        <v>199</v>
      </c>
      <c r="DX4" s="191" t="s">
        <v>267</v>
      </c>
      <c r="DY4" s="191" t="s">
        <v>268</v>
      </c>
      <c r="DZ4" s="191" t="s">
        <v>384</v>
      </c>
      <c r="EA4" s="191" t="s">
        <v>202</v>
      </c>
      <c r="EB4" s="191" t="s">
        <v>203</v>
      </c>
      <c r="EC4" s="191" t="s">
        <v>269</v>
      </c>
      <c r="ED4" s="191" t="s">
        <v>270</v>
      </c>
      <c r="EE4" s="191" t="s">
        <v>271</v>
      </c>
      <c r="EF4" s="191" t="s">
        <v>272</v>
      </c>
      <c r="EG4" s="191" t="s">
        <v>273</v>
      </c>
      <c r="EH4" s="191" t="s">
        <v>209</v>
      </c>
      <c r="EI4" s="191" t="s">
        <v>385</v>
      </c>
      <c r="EJ4" s="191" t="s">
        <v>386</v>
      </c>
      <c r="EK4" s="191" t="s">
        <v>387</v>
      </c>
      <c r="EL4" s="191" t="s">
        <v>388</v>
      </c>
      <c r="EM4" s="191" t="s">
        <v>389</v>
      </c>
      <c r="EN4" s="191" t="s">
        <v>274</v>
      </c>
      <c r="EO4" s="191" t="s">
        <v>211</v>
      </c>
      <c r="EP4" s="191" t="s">
        <v>275</v>
      </c>
      <c r="EQ4" s="191" t="s">
        <v>276</v>
      </c>
      <c r="ER4" s="191" t="s">
        <v>277</v>
      </c>
      <c r="ES4" s="191" t="s">
        <v>278</v>
      </c>
      <c r="ET4" s="191" t="s">
        <v>279</v>
      </c>
      <c r="EU4" s="191" t="s">
        <v>217</v>
      </c>
      <c r="EV4" s="191" t="s">
        <v>280</v>
      </c>
      <c r="EW4" s="191" t="s">
        <v>281</v>
      </c>
      <c r="EX4" s="197" t="s">
        <v>282</v>
      </c>
      <c r="EY4" s="197" t="s">
        <v>283</v>
      </c>
      <c r="EZ4" s="197" t="s">
        <v>284</v>
      </c>
      <c r="FA4" s="197" t="s">
        <v>285</v>
      </c>
      <c r="FB4" s="197" t="s">
        <v>286</v>
      </c>
      <c r="FC4" s="197" t="s">
        <v>287</v>
      </c>
      <c r="FD4" s="197" t="s">
        <v>288</v>
      </c>
      <c r="FE4" s="197" t="s">
        <v>289</v>
      </c>
      <c r="FF4" s="197" t="s">
        <v>290</v>
      </c>
      <c r="FG4" s="197" t="s">
        <v>291</v>
      </c>
      <c r="FH4" s="197" t="s">
        <v>292</v>
      </c>
      <c r="FI4" s="197" t="s">
        <v>293</v>
      </c>
      <c r="FJ4" s="197" t="s">
        <v>294</v>
      </c>
      <c r="FK4" s="197" t="s">
        <v>295</v>
      </c>
      <c r="FL4" s="197" t="s">
        <v>296</v>
      </c>
      <c r="FM4" s="197" t="s">
        <v>297</v>
      </c>
      <c r="FN4" s="197" t="s">
        <v>298</v>
      </c>
      <c r="FO4" s="197" t="s">
        <v>299</v>
      </c>
      <c r="FP4" s="197" t="s">
        <v>300</v>
      </c>
      <c r="FQ4" s="197" t="s">
        <v>301</v>
      </c>
      <c r="FR4" s="197" t="s">
        <v>302</v>
      </c>
      <c r="FS4" s="197" t="s">
        <v>303</v>
      </c>
      <c r="FT4" s="197" t="s">
        <v>304</v>
      </c>
    </row>
    <row r="5" spans="1:179" s="104" customFormat="1" ht="56.25" customHeight="1" thickTop="1" thickBot="1" x14ac:dyDescent="0.2">
      <c r="A5" s="207" t="s">
        <v>381</v>
      </c>
      <c r="B5" s="207"/>
      <c r="C5" s="126" t="s">
        <v>25</v>
      </c>
      <c r="D5" s="126" t="s">
        <v>106</v>
      </c>
      <c r="E5" s="126" t="s">
        <v>107</v>
      </c>
      <c r="F5" s="126" t="s">
        <v>28</v>
      </c>
      <c r="G5" s="126" t="s">
        <v>108</v>
      </c>
      <c r="H5" s="126" t="s">
        <v>109</v>
      </c>
      <c r="I5" s="126" t="s">
        <v>110</v>
      </c>
      <c r="J5" s="126" t="s">
        <v>111</v>
      </c>
      <c r="K5" s="57" t="s">
        <v>112</v>
      </c>
      <c r="L5" s="126" t="s">
        <v>113</v>
      </c>
      <c r="M5" s="126" t="s">
        <v>114</v>
      </c>
      <c r="N5" s="127" t="s">
        <v>35</v>
      </c>
      <c r="O5" s="127" t="s">
        <v>36</v>
      </c>
      <c r="P5" s="129" t="s">
        <v>37</v>
      </c>
      <c r="Q5" s="129" t="s">
        <v>759</v>
      </c>
      <c r="R5" s="129" t="s">
        <v>38</v>
      </c>
      <c r="S5" s="129" t="s">
        <v>39</v>
      </c>
      <c r="T5" s="127" t="s">
        <v>115</v>
      </c>
      <c r="U5" s="127" t="s">
        <v>6</v>
      </c>
      <c r="V5" s="127" t="s">
        <v>116</v>
      </c>
      <c r="W5" s="127" t="s">
        <v>117</v>
      </c>
      <c r="X5" s="127" t="s">
        <v>44</v>
      </c>
      <c r="Y5" s="127" t="s">
        <v>118</v>
      </c>
      <c r="Z5" s="127" t="s">
        <v>119</v>
      </c>
      <c r="AA5" s="127" t="s">
        <v>47</v>
      </c>
      <c r="AB5" s="127" t="s">
        <v>760</v>
      </c>
      <c r="AC5" s="127" t="s">
        <v>761</v>
      </c>
      <c r="AD5" s="127" t="s">
        <v>762</v>
      </c>
      <c r="AE5" s="127" t="s">
        <v>48</v>
      </c>
      <c r="AF5" s="127" t="s">
        <v>120</v>
      </c>
      <c r="AG5" s="127" t="s">
        <v>121</v>
      </c>
      <c r="AH5" s="127" t="s">
        <v>122</v>
      </c>
      <c r="AI5" s="127" t="s">
        <v>763</v>
      </c>
      <c r="AJ5" s="127" t="s">
        <v>123</v>
      </c>
      <c r="AK5" s="127" t="s">
        <v>124</v>
      </c>
      <c r="AL5" s="127" t="s">
        <v>125</v>
      </c>
      <c r="AM5" s="127" t="s">
        <v>56</v>
      </c>
      <c r="AN5" s="127" t="s">
        <v>57</v>
      </c>
      <c r="AO5" s="127" t="s">
        <v>58</v>
      </c>
      <c r="AP5" s="129" t="s">
        <v>126</v>
      </c>
      <c r="AQ5" s="127" t="s">
        <v>127</v>
      </c>
      <c r="AR5" s="127" t="s">
        <v>128</v>
      </c>
      <c r="AS5" s="127" t="s">
        <v>129</v>
      </c>
      <c r="AT5" s="127" t="s">
        <v>729</v>
      </c>
      <c r="AU5" s="127" t="s">
        <v>130</v>
      </c>
      <c r="AV5" s="127" t="s">
        <v>65</v>
      </c>
      <c r="AW5" s="127" t="s">
        <v>131</v>
      </c>
      <c r="AX5" s="127" t="s">
        <v>132</v>
      </c>
      <c r="AY5" s="127" t="s">
        <v>133</v>
      </c>
      <c r="AZ5" s="127" t="s">
        <v>134</v>
      </c>
      <c r="BA5" s="127" t="s">
        <v>135</v>
      </c>
      <c r="BB5" s="127" t="s">
        <v>136</v>
      </c>
      <c r="BC5" s="127" t="s">
        <v>72</v>
      </c>
      <c r="BD5" s="127" t="s">
        <v>73</v>
      </c>
      <c r="BE5" s="127" t="s">
        <v>137</v>
      </c>
      <c r="BF5" s="127" t="s">
        <v>138</v>
      </c>
      <c r="BG5" s="127" t="s">
        <v>139</v>
      </c>
      <c r="BH5" s="133" t="s">
        <v>140</v>
      </c>
      <c r="BI5" s="127" t="s">
        <v>141</v>
      </c>
      <c r="BJ5" s="127" t="s">
        <v>142</v>
      </c>
      <c r="BK5" s="127" t="s">
        <v>764</v>
      </c>
      <c r="BL5" s="132" t="s">
        <v>143</v>
      </c>
      <c r="BM5" s="132" t="s">
        <v>144</v>
      </c>
      <c r="BN5" s="127" t="s">
        <v>145</v>
      </c>
      <c r="BO5" s="129" t="s">
        <v>146</v>
      </c>
      <c r="BP5" s="127" t="s">
        <v>147</v>
      </c>
      <c r="BQ5" s="127" t="s">
        <v>148</v>
      </c>
      <c r="BR5" s="127" t="s">
        <v>149</v>
      </c>
      <c r="BS5" s="129" t="s">
        <v>383</v>
      </c>
      <c r="BT5" s="127" t="s">
        <v>88</v>
      </c>
      <c r="BU5" s="127" t="s">
        <v>150</v>
      </c>
      <c r="BV5" s="127" t="s">
        <v>90</v>
      </c>
      <c r="BW5" s="127" t="s">
        <v>91</v>
      </c>
      <c r="BX5" s="127" t="s">
        <v>151</v>
      </c>
      <c r="BY5" s="127" t="s">
        <v>152</v>
      </c>
      <c r="BZ5" s="127" t="s">
        <v>153</v>
      </c>
      <c r="CA5" s="127" t="s">
        <v>154</v>
      </c>
      <c r="CB5" s="127" t="s">
        <v>155</v>
      </c>
      <c r="CC5" s="127" t="s">
        <v>156</v>
      </c>
      <c r="CD5" s="127" t="s">
        <v>157</v>
      </c>
      <c r="CE5" s="127" t="s">
        <v>158</v>
      </c>
      <c r="CF5" s="127" t="s">
        <v>159</v>
      </c>
      <c r="CG5" s="127" t="s">
        <v>160</v>
      </c>
      <c r="CH5" s="127" t="s">
        <v>102</v>
      </c>
      <c r="CI5" s="127" t="s">
        <v>716</v>
      </c>
      <c r="CJ5" s="127" t="s">
        <v>162</v>
      </c>
      <c r="CK5" s="127" t="s">
        <v>105</v>
      </c>
      <c r="CL5" s="127" t="s">
        <v>163</v>
      </c>
      <c r="CM5" s="127" t="s">
        <v>164</v>
      </c>
      <c r="CN5" s="127" t="s">
        <v>165</v>
      </c>
      <c r="CO5" s="127" t="s">
        <v>720</v>
      </c>
      <c r="CP5" s="127" t="s">
        <v>166</v>
      </c>
      <c r="CQ5" s="127" t="s">
        <v>167</v>
      </c>
      <c r="CR5" s="127" t="s">
        <v>168</v>
      </c>
      <c r="CS5" s="128" t="s">
        <v>169</v>
      </c>
      <c r="CT5" s="127" t="s">
        <v>170</v>
      </c>
      <c r="CU5" s="127" t="s">
        <v>171</v>
      </c>
      <c r="CV5" s="128" t="s">
        <v>172</v>
      </c>
      <c r="CW5" s="128" t="s">
        <v>173</v>
      </c>
      <c r="CX5" s="127" t="s">
        <v>174</v>
      </c>
      <c r="CY5" s="127" t="s">
        <v>175</v>
      </c>
      <c r="CZ5" s="127" t="s">
        <v>176</v>
      </c>
      <c r="DA5" s="127" t="s">
        <v>177</v>
      </c>
      <c r="DB5" s="127" t="s">
        <v>178</v>
      </c>
      <c r="DC5" s="127" t="s">
        <v>179</v>
      </c>
      <c r="DD5" s="127" t="s">
        <v>180</v>
      </c>
      <c r="DE5" s="127" t="s">
        <v>181</v>
      </c>
      <c r="DF5" s="127" t="s">
        <v>182</v>
      </c>
      <c r="DG5" s="129" t="s">
        <v>183</v>
      </c>
      <c r="DH5" s="127" t="s">
        <v>184</v>
      </c>
      <c r="DI5" s="127" t="s">
        <v>185</v>
      </c>
      <c r="DJ5" s="127" t="s">
        <v>186</v>
      </c>
      <c r="DK5" s="127" t="s">
        <v>187</v>
      </c>
      <c r="DL5" s="127" t="s">
        <v>188</v>
      </c>
      <c r="DM5" s="127" t="s">
        <v>189</v>
      </c>
      <c r="DN5" s="127" t="s">
        <v>190</v>
      </c>
      <c r="DO5" s="127" t="s">
        <v>191</v>
      </c>
      <c r="DP5" s="127" t="s">
        <v>192</v>
      </c>
      <c r="DQ5" s="127" t="s">
        <v>193</v>
      </c>
      <c r="DR5" s="127" t="s">
        <v>194</v>
      </c>
      <c r="DS5" s="127" t="s">
        <v>195</v>
      </c>
      <c r="DT5" s="130" t="s">
        <v>196</v>
      </c>
      <c r="DU5" s="130" t="s">
        <v>197</v>
      </c>
      <c r="DV5" s="127" t="s">
        <v>198</v>
      </c>
      <c r="DW5" s="127" t="s">
        <v>199</v>
      </c>
      <c r="DX5" s="127" t="s">
        <v>200</v>
      </c>
      <c r="DY5" s="127" t="s">
        <v>201</v>
      </c>
      <c r="DZ5" s="127" t="s">
        <v>384</v>
      </c>
      <c r="EA5" s="127" t="s">
        <v>202</v>
      </c>
      <c r="EB5" s="127" t="s">
        <v>203</v>
      </c>
      <c r="EC5" s="127" t="s">
        <v>204</v>
      </c>
      <c r="ED5" s="127" t="s">
        <v>205</v>
      </c>
      <c r="EE5" s="127" t="s">
        <v>206</v>
      </c>
      <c r="EF5" s="127" t="s">
        <v>207</v>
      </c>
      <c r="EG5" s="127" t="s">
        <v>208</v>
      </c>
      <c r="EH5" s="127" t="s">
        <v>209</v>
      </c>
      <c r="EI5" s="131" t="s">
        <v>385</v>
      </c>
      <c r="EJ5" s="131" t="s">
        <v>386</v>
      </c>
      <c r="EK5" s="131" t="s">
        <v>387</v>
      </c>
      <c r="EL5" s="131" t="s">
        <v>388</v>
      </c>
      <c r="EM5" s="131" t="s">
        <v>389</v>
      </c>
      <c r="EN5" s="131" t="s">
        <v>210</v>
      </c>
      <c r="EO5" s="127" t="s">
        <v>211</v>
      </c>
      <c r="EP5" s="127" t="s">
        <v>212</v>
      </c>
      <c r="EQ5" s="127" t="s">
        <v>213</v>
      </c>
      <c r="ER5" s="127" t="s">
        <v>214</v>
      </c>
      <c r="ES5" s="127" t="s">
        <v>215</v>
      </c>
      <c r="ET5" s="127" t="s">
        <v>216</v>
      </c>
      <c r="EU5" s="127" t="s">
        <v>217</v>
      </c>
      <c r="EV5" s="127" t="s">
        <v>218</v>
      </c>
      <c r="EW5" s="127" t="s">
        <v>219</v>
      </c>
      <c r="EX5" s="134" t="s">
        <v>220</v>
      </c>
      <c r="EY5" s="134" t="s">
        <v>221</v>
      </c>
      <c r="EZ5" s="134" t="s">
        <v>222</v>
      </c>
      <c r="FA5" s="134" t="s">
        <v>223</v>
      </c>
      <c r="FB5" s="134" t="s">
        <v>224</v>
      </c>
      <c r="FC5" s="134" t="s">
        <v>225</v>
      </c>
      <c r="FD5" s="134" t="s">
        <v>226</v>
      </c>
      <c r="FE5" s="134" t="s">
        <v>227</v>
      </c>
      <c r="FF5" s="134" t="s">
        <v>228</v>
      </c>
      <c r="FG5" s="134" t="s">
        <v>229</v>
      </c>
      <c r="FH5" s="134" t="s">
        <v>230</v>
      </c>
      <c r="FI5" s="134" t="s">
        <v>231</v>
      </c>
      <c r="FJ5" s="134" t="s">
        <v>232</v>
      </c>
      <c r="FK5" s="134" t="s">
        <v>233</v>
      </c>
      <c r="FL5" s="134" t="s">
        <v>234</v>
      </c>
      <c r="FM5" s="134" t="s">
        <v>235</v>
      </c>
      <c r="FN5" s="134" t="s">
        <v>236</v>
      </c>
      <c r="FO5" s="134" t="s">
        <v>237</v>
      </c>
      <c r="FP5" s="134" t="s">
        <v>238</v>
      </c>
      <c r="FQ5" s="134" t="s">
        <v>239</v>
      </c>
      <c r="FR5" s="134" t="s">
        <v>240</v>
      </c>
      <c r="FS5" s="134" t="s">
        <v>241</v>
      </c>
      <c r="FT5" s="134" t="s">
        <v>242</v>
      </c>
    </row>
    <row r="6" spans="1:179" s="68" customFormat="1" ht="15" thickTop="1" thickBot="1" x14ac:dyDescent="0.2">
      <c r="A6" s="69"/>
      <c r="B6" s="70"/>
      <c r="C6" s="71" t="b">
        <f>AND(C4=C5)</f>
        <v>1</v>
      </c>
      <c r="D6" s="71" t="b">
        <f t="shared" ref="D6:BO6" si="0">AND(D4=D5)</f>
        <v>1</v>
      </c>
      <c r="E6" s="71" t="b">
        <f t="shared" si="0"/>
        <v>1</v>
      </c>
      <c r="F6" s="71" t="b">
        <f t="shared" si="0"/>
        <v>1</v>
      </c>
      <c r="G6" s="71" t="b">
        <f t="shared" si="0"/>
        <v>1</v>
      </c>
      <c r="H6" s="71" t="b">
        <f t="shared" si="0"/>
        <v>1</v>
      </c>
      <c r="I6" s="71" t="b">
        <f t="shared" si="0"/>
        <v>1</v>
      </c>
      <c r="J6" s="71" t="b">
        <f t="shared" si="0"/>
        <v>1</v>
      </c>
      <c r="K6" s="71" t="b">
        <f t="shared" si="0"/>
        <v>1</v>
      </c>
      <c r="L6" s="71" t="b">
        <f t="shared" si="0"/>
        <v>1</v>
      </c>
      <c r="M6" s="71" t="b">
        <f t="shared" si="0"/>
        <v>1</v>
      </c>
      <c r="N6" s="71" t="b">
        <f t="shared" si="0"/>
        <v>1</v>
      </c>
      <c r="O6" s="71" t="b">
        <f t="shared" si="0"/>
        <v>1</v>
      </c>
      <c r="P6" s="71" t="b">
        <f t="shared" si="0"/>
        <v>1</v>
      </c>
      <c r="Q6" s="71" t="b">
        <f t="shared" si="0"/>
        <v>0</v>
      </c>
      <c r="R6" s="71" t="b">
        <f t="shared" si="0"/>
        <v>1</v>
      </c>
      <c r="S6" s="71" t="b">
        <f t="shared" si="0"/>
        <v>1</v>
      </c>
      <c r="T6" s="71" t="b">
        <f t="shared" si="0"/>
        <v>1</v>
      </c>
      <c r="U6" s="71" t="b">
        <f t="shared" si="0"/>
        <v>1</v>
      </c>
      <c r="V6" s="71" t="b">
        <f t="shared" si="0"/>
        <v>1</v>
      </c>
      <c r="W6" s="71" t="b">
        <f t="shared" si="0"/>
        <v>1</v>
      </c>
      <c r="X6" s="71" t="b">
        <f t="shared" si="0"/>
        <v>1</v>
      </c>
      <c r="Y6" s="71" t="b">
        <f t="shared" si="0"/>
        <v>1</v>
      </c>
      <c r="Z6" s="71" t="b">
        <f t="shared" si="0"/>
        <v>1</v>
      </c>
      <c r="AA6" s="71" t="b">
        <f t="shared" si="0"/>
        <v>1</v>
      </c>
      <c r="AB6" s="71" t="b">
        <f t="shared" si="0"/>
        <v>1</v>
      </c>
      <c r="AC6" s="71" t="b">
        <f t="shared" si="0"/>
        <v>1</v>
      </c>
      <c r="AD6" s="71" t="b">
        <f t="shared" si="0"/>
        <v>1</v>
      </c>
      <c r="AE6" s="71" t="b">
        <f t="shared" si="0"/>
        <v>1</v>
      </c>
      <c r="AF6" s="71" t="b">
        <f t="shared" si="0"/>
        <v>1</v>
      </c>
      <c r="AG6" s="71" t="b">
        <f t="shared" si="0"/>
        <v>1</v>
      </c>
      <c r="AH6" s="71" t="b">
        <f t="shared" si="0"/>
        <v>1</v>
      </c>
      <c r="AI6" s="71" t="b">
        <f t="shared" si="0"/>
        <v>1</v>
      </c>
      <c r="AJ6" s="71" t="b">
        <f t="shared" si="0"/>
        <v>1</v>
      </c>
      <c r="AK6" s="71" t="b">
        <f t="shared" si="0"/>
        <v>1</v>
      </c>
      <c r="AL6" s="71" t="b">
        <f t="shared" si="0"/>
        <v>1</v>
      </c>
      <c r="AM6" s="71" t="b">
        <f t="shared" si="0"/>
        <v>1</v>
      </c>
      <c r="AN6" s="71" t="b">
        <f t="shared" si="0"/>
        <v>1</v>
      </c>
      <c r="AO6" s="71" t="b">
        <f t="shared" si="0"/>
        <v>1</v>
      </c>
      <c r="AP6" s="71" t="b">
        <f t="shared" si="0"/>
        <v>1</v>
      </c>
      <c r="AQ6" s="71" t="b">
        <f t="shared" si="0"/>
        <v>1</v>
      </c>
      <c r="AR6" s="71" t="b">
        <f t="shared" si="0"/>
        <v>1</v>
      </c>
      <c r="AS6" s="71" t="b">
        <f t="shared" si="0"/>
        <v>1</v>
      </c>
      <c r="AT6" s="71" t="b">
        <f t="shared" si="0"/>
        <v>0</v>
      </c>
      <c r="AU6" s="71" t="b">
        <f t="shared" si="0"/>
        <v>1</v>
      </c>
      <c r="AV6" s="71" t="b">
        <f t="shared" si="0"/>
        <v>1</v>
      </c>
      <c r="AW6" s="71" t="b">
        <f t="shared" si="0"/>
        <v>1</v>
      </c>
      <c r="AX6" s="71" t="b">
        <f t="shared" si="0"/>
        <v>1</v>
      </c>
      <c r="AY6" s="71" t="b">
        <f t="shared" si="0"/>
        <v>1</v>
      </c>
      <c r="AZ6" s="71" t="b">
        <f t="shared" si="0"/>
        <v>1</v>
      </c>
      <c r="BA6" s="71" t="b">
        <f t="shared" si="0"/>
        <v>1</v>
      </c>
      <c r="BB6" s="71" t="b">
        <f t="shared" si="0"/>
        <v>1</v>
      </c>
      <c r="BC6" s="71" t="b">
        <f t="shared" si="0"/>
        <v>1</v>
      </c>
      <c r="BD6" s="71" t="b">
        <f t="shared" si="0"/>
        <v>1</v>
      </c>
      <c r="BE6" s="71" t="b">
        <f t="shared" si="0"/>
        <v>1</v>
      </c>
      <c r="BF6" s="71" t="b">
        <f t="shared" si="0"/>
        <v>1</v>
      </c>
      <c r="BG6" s="71" t="b">
        <f t="shared" si="0"/>
        <v>1</v>
      </c>
      <c r="BH6" s="71" t="b">
        <f t="shared" si="0"/>
        <v>1</v>
      </c>
      <c r="BI6" s="71" t="b">
        <f t="shared" si="0"/>
        <v>1</v>
      </c>
      <c r="BJ6" s="71" t="b">
        <f t="shared" si="0"/>
        <v>1</v>
      </c>
      <c r="BK6" s="71" t="b">
        <f t="shared" si="0"/>
        <v>0</v>
      </c>
      <c r="BL6" s="71" t="b">
        <f t="shared" si="0"/>
        <v>1</v>
      </c>
      <c r="BM6" s="71" t="b">
        <f t="shared" si="0"/>
        <v>1</v>
      </c>
      <c r="BN6" s="71" t="b">
        <f t="shared" si="0"/>
        <v>1</v>
      </c>
      <c r="BO6" s="71" t="b">
        <f t="shared" si="0"/>
        <v>1</v>
      </c>
      <c r="BP6" s="71" t="b">
        <f t="shared" ref="BP6:CM6" si="1">AND(BP4=BP5)</f>
        <v>1</v>
      </c>
      <c r="BQ6" s="71" t="b">
        <f t="shared" si="1"/>
        <v>1</v>
      </c>
      <c r="BR6" s="71" t="b">
        <f t="shared" si="1"/>
        <v>1</v>
      </c>
      <c r="BS6" s="71" t="b">
        <f t="shared" si="1"/>
        <v>1</v>
      </c>
      <c r="BT6" s="71" t="b">
        <f t="shared" si="1"/>
        <v>1</v>
      </c>
      <c r="BU6" s="71" t="b">
        <f t="shared" si="1"/>
        <v>1</v>
      </c>
      <c r="BV6" s="71" t="b">
        <f t="shared" si="1"/>
        <v>1</v>
      </c>
      <c r="BW6" s="71" t="b">
        <f t="shared" si="1"/>
        <v>1</v>
      </c>
      <c r="BX6" s="71" t="b">
        <f t="shared" si="1"/>
        <v>1</v>
      </c>
      <c r="BY6" s="71" t="b">
        <f t="shared" si="1"/>
        <v>1</v>
      </c>
      <c r="BZ6" s="71" t="b">
        <f t="shared" si="1"/>
        <v>1</v>
      </c>
      <c r="CA6" s="71" t="b">
        <f t="shared" si="1"/>
        <v>1</v>
      </c>
      <c r="CB6" s="71" t="b">
        <f t="shared" si="1"/>
        <v>1</v>
      </c>
      <c r="CC6" s="71" t="b">
        <f t="shared" si="1"/>
        <v>1</v>
      </c>
      <c r="CD6" s="71" t="b">
        <f t="shared" si="1"/>
        <v>1</v>
      </c>
      <c r="CE6" s="71" t="b">
        <f t="shared" si="1"/>
        <v>1</v>
      </c>
      <c r="CF6" s="71" t="b">
        <f t="shared" si="1"/>
        <v>1</v>
      </c>
      <c r="CG6" s="71" t="b">
        <f t="shared" si="1"/>
        <v>1</v>
      </c>
      <c r="CH6" s="71" t="b">
        <f t="shared" si="1"/>
        <v>1</v>
      </c>
      <c r="CI6" s="71" t="b">
        <f t="shared" si="1"/>
        <v>0</v>
      </c>
      <c r="CJ6" s="71" t="b">
        <f t="shared" si="1"/>
        <v>1</v>
      </c>
      <c r="CK6" s="71" t="b">
        <f t="shared" si="1"/>
        <v>1</v>
      </c>
      <c r="CL6" s="71" t="b">
        <f t="shared" si="1"/>
        <v>1</v>
      </c>
      <c r="CM6" s="71" t="b">
        <f t="shared" si="1"/>
        <v>1</v>
      </c>
      <c r="CN6" s="71" t="b">
        <f>AND(CN4=CN5)</f>
        <v>1</v>
      </c>
      <c r="CO6" s="71" t="b">
        <f t="shared" ref="CO6:EZ6" si="2">AND(CO4=CO5)</f>
        <v>0</v>
      </c>
      <c r="CP6" s="71" t="b">
        <f t="shared" si="2"/>
        <v>1</v>
      </c>
      <c r="CQ6" s="71" t="b">
        <f t="shared" si="2"/>
        <v>1</v>
      </c>
      <c r="CR6" s="71" t="b">
        <f t="shared" si="2"/>
        <v>1</v>
      </c>
      <c r="CS6" s="71" t="b">
        <f t="shared" si="2"/>
        <v>1</v>
      </c>
      <c r="CT6" s="71" t="b">
        <f t="shared" si="2"/>
        <v>1</v>
      </c>
      <c r="CU6" s="71" t="b">
        <f t="shared" si="2"/>
        <v>1</v>
      </c>
      <c r="CV6" s="71" t="b">
        <f t="shared" si="2"/>
        <v>1</v>
      </c>
      <c r="CW6" s="71" t="b">
        <f t="shared" si="2"/>
        <v>1</v>
      </c>
      <c r="CX6" s="71" t="b">
        <f t="shared" si="2"/>
        <v>1</v>
      </c>
      <c r="CY6" s="71" t="b">
        <f t="shared" si="2"/>
        <v>1</v>
      </c>
      <c r="CZ6" s="71" t="b">
        <f t="shared" si="2"/>
        <v>1</v>
      </c>
      <c r="DA6" s="71" t="b">
        <f t="shared" si="2"/>
        <v>1</v>
      </c>
      <c r="DB6" s="71" t="b">
        <f t="shared" si="2"/>
        <v>1</v>
      </c>
      <c r="DC6" s="71" t="b">
        <f t="shared" si="2"/>
        <v>1</v>
      </c>
      <c r="DD6" s="71" t="b">
        <f t="shared" si="2"/>
        <v>1</v>
      </c>
      <c r="DE6" s="71" t="b">
        <f t="shared" si="2"/>
        <v>1</v>
      </c>
      <c r="DF6" s="71" t="b">
        <f t="shared" si="2"/>
        <v>1</v>
      </c>
      <c r="DG6" s="71" t="b">
        <f t="shared" si="2"/>
        <v>1</v>
      </c>
      <c r="DH6" s="71" t="b">
        <f t="shared" si="2"/>
        <v>1</v>
      </c>
      <c r="DI6" s="71" t="b">
        <f t="shared" si="2"/>
        <v>1</v>
      </c>
      <c r="DJ6" s="71" t="b">
        <f t="shared" si="2"/>
        <v>1</v>
      </c>
      <c r="DK6" s="71" t="b">
        <f t="shared" si="2"/>
        <v>1</v>
      </c>
      <c r="DL6" s="71" t="b">
        <f t="shared" si="2"/>
        <v>1</v>
      </c>
      <c r="DM6" s="71" t="b">
        <f t="shared" si="2"/>
        <v>1</v>
      </c>
      <c r="DN6" s="71" t="b">
        <f t="shared" si="2"/>
        <v>1</v>
      </c>
      <c r="DO6" s="71" t="b">
        <f t="shared" si="2"/>
        <v>1</v>
      </c>
      <c r="DP6" s="71" t="b">
        <f t="shared" si="2"/>
        <v>1</v>
      </c>
      <c r="DQ6" s="71" t="b">
        <f t="shared" si="2"/>
        <v>1</v>
      </c>
      <c r="DR6" s="71" t="b">
        <f t="shared" si="2"/>
        <v>1</v>
      </c>
      <c r="DS6" s="71" t="b">
        <f t="shared" si="2"/>
        <v>1</v>
      </c>
      <c r="DT6" s="71" t="b">
        <f t="shared" si="2"/>
        <v>1</v>
      </c>
      <c r="DU6" s="71" t="b">
        <f t="shared" si="2"/>
        <v>1</v>
      </c>
      <c r="DV6" s="71" t="b">
        <f t="shared" si="2"/>
        <v>1</v>
      </c>
      <c r="DW6" s="71" t="b">
        <f t="shared" si="2"/>
        <v>1</v>
      </c>
      <c r="DX6" s="71" t="b">
        <f t="shared" si="2"/>
        <v>1</v>
      </c>
      <c r="DY6" s="71" t="b">
        <f t="shared" si="2"/>
        <v>1</v>
      </c>
      <c r="DZ6" s="71" t="b">
        <f t="shared" si="2"/>
        <v>1</v>
      </c>
      <c r="EA6" s="71" t="b">
        <f t="shared" si="2"/>
        <v>1</v>
      </c>
      <c r="EB6" s="71" t="b">
        <f t="shared" si="2"/>
        <v>1</v>
      </c>
      <c r="EC6" s="71" t="b">
        <f t="shared" si="2"/>
        <v>1</v>
      </c>
      <c r="ED6" s="71" t="b">
        <f t="shared" si="2"/>
        <v>1</v>
      </c>
      <c r="EE6" s="71" t="b">
        <f t="shared" si="2"/>
        <v>1</v>
      </c>
      <c r="EF6" s="71" t="b">
        <f t="shared" si="2"/>
        <v>1</v>
      </c>
      <c r="EG6" s="71" t="b">
        <f t="shared" si="2"/>
        <v>1</v>
      </c>
      <c r="EH6" s="71" t="b">
        <f t="shared" si="2"/>
        <v>1</v>
      </c>
      <c r="EI6" s="71" t="b">
        <f t="shared" si="2"/>
        <v>1</v>
      </c>
      <c r="EJ6" s="71" t="b">
        <f t="shared" si="2"/>
        <v>1</v>
      </c>
      <c r="EK6" s="71" t="b">
        <f t="shared" si="2"/>
        <v>1</v>
      </c>
      <c r="EL6" s="71" t="b">
        <f t="shared" si="2"/>
        <v>1</v>
      </c>
      <c r="EM6" s="71" t="b">
        <f t="shared" si="2"/>
        <v>1</v>
      </c>
      <c r="EN6" s="71" t="b">
        <f t="shared" si="2"/>
        <v>1</v>
      </c>
      <c r="EO6" s="71" t="b">
        <f t="shared" si="2"/>
        <v>1</v>
      </c>
      <c r="EP6" s="71" t="b">
        <f t="shared" si="2"/>
        <v>1</v>
      </c>
      <c r="EQ6" s="71" t="b">
        <f t="shared" si="2"/>
        <v>1</v>
      </c>
      <c r="ER6" s="71" t="b">
        <f t="shared" si="2"/>
        <v>1</v>
      </c>
      <c r="ES6" s="71" t="b">
        <f t="shared" si="2"/>
        <v>1</v>
      </c>
      <c r="ET6" s="71" t="b">
        <f t="shared" si="2"/>
        <v>1</v>
      </c>
      <c r="EU6" s="71" t="b">
        <f t="shared" si="2"/>
        <v>1</v>
      </c>
      <c r="EV6" s="71" t="b">
        <f t="shared" si="2"/>
        <v>1</v>
      </c>
      <c r="EW6" s="71" t="b">
        <f t="shared" si="2"/>
        <v>1</v>
      </c>
      <c r="EX6" s="71" t="b">
        <f t="shared" si="2"/>
        <v>1</v>
      </c>
      <c r="EY6" s="71" t="b">
        <f t="shared" si="2"/>
        <v>1</v>
      </c>
      <c r="EZ6" s="71" t="b">
        <f t="shared" si="2"/>
        <v>1</v>
      </c>
      <c r="FA6" s="71" t="b">
        <f t="shared" ref="FA6:FT6" si="3">AND(FA4=FA5)</f>
        <v>1</v>
      </c>
      <c r="FB6" s="71" t="b">
        <f t="shared" si="3"/>
        <v>1</v>
      </c>
      <c r="FC6" s="71" t="b">
        <f t="shared" si="3"/>
        <v>1</v>
      </c>
      <c r="FD6" s="71" t="b">
        <f t="shared" si="3"/>
        <v>1</v>
      </c>
      <c r="FE6" s="71" t="b">
        <f t="shared" si="3"/>
        <v>1</v>
      </c>
      <c r="FF6" s="71" t="b">
        <f t="shared" si="3"/>
        <v>1</v>
      </c>
      <c r="FG6" s="71" t="b">
        <f t="shared" si="3"/>
        <v>1</v>
      </c>
      <c r="FH6" s="71" t="b">
        <f t="shared" si="3"/>
        <v>1</v>
      </c>
      <c r="FI6" s="71" t="b">
        <f t="shared" si="3"/>
        <v>1</v>
      </c>
      <c r="FJ6" s="71" t="b">
        <f t="shared" si="3"/>
        <v>1</v>
      </c>
      <c r="FK6" s="71" t="b">
        <f t="shared" si="3"/>
        <v>1</v>
      </c>
      <c r="FL6" s="71" t="b">
        <f t="shared" si="3"/>
        <v>1</v>
      </c>
      <c r="FM6" s="71" t="b">
        <f t="shared" si="3"/>
        <v>1</v>
      </c>
      <c r="FN6" s="71" t="b">
        <f t="shared" si="3"/>
        <v>1</v>
      </c>
      <c r="FO6" s="71" t="b">
        <f t="shared" si="3"/>
        <v>1</v>
      </c>
      <c r="FP6" s="71" t="b">
        <f t="shared" si="3"/>
        <v>1</v>
      </c>
      <c r="FQ6" s="71" t="b">
        <f t="shared" si="3"/>
        <v>1</v>
      </c>
      <c r="FR6" s="71" t="b">
        <f t="shared" si="3"/>
        <v>1</v>
      </c>
      <c r="FS6" s="71" t="b">
        <f t="shared" si="3"/>
        <v>1</v>
      </c>
      <c r="FT6" s="71" t="b">
        <f t="shared" si="3"/>
        <v>1</v>
      </c>
      <c r="FU6" s="71"/>
      <c r="FV6" s="71"/>
      <c r="FW6" s="71"/>
    </row>
    <row r="7" spans="1:179" s="76" customFormat="1" ht="12.75" thickTop="1" x14ac:dyDescent="0.15">
      <c r="A7" s="187">
        <v>12025</v>
      </c>
      <c r="B7" s="186" t="s">
        <v>446</v>
      </c>
      <c r="C7" s="119">
        <v>93.783391115176769</v>
      </c>
      <c r="D7" s="124">
        <v>2530.9984856288484</v>
      </c>
      <c r="E7" s="119">
        <v>307.87088640678928</v>
      </c>
      <c r="F7" s="123">
        <v>419827</v>
      </c>
      <c r="G7" s="119">
        <v>301.67905312413984</v>
      </c>
      <c r="H7" s="122">
        <v>78.447563996696942</v>
      </c>
      <c r="I7" s="122">
        <v>115.05642719515552</v>
      </c>
      <c r="J7" s="121">
        <v>30.8</v>
      </c>
      <c r="K7" s="185">
        <v>2.72</v>
      </c>
      <c r="L7" s="119">
        <v>65.878764561263239</v>
      </c>
      <c r="M7" s="185">
        <v>10.488607523276475</v>
      </c>
      <c r="N7" s="83">
        <v>78.501716310463763</v>
      </c>
      <c r="O7" s="83">
        <v>20.44305446963774</v>
      </c>
      <c r="P7" s="105">
        <v>17.928178300910034</v>
      </c>
      <c r="Q7" s="105">
        <v>1.0948905109489051</v>
      </c>
      <c r="R7" s="105">
        <v>2.2442588726513573</v>
      </c>
      <c r="S7" s="107">
        <v>11703</v>
      </c>
      <c r="T7" s="83">
        <v>14.035087719298245</v>
      </c>
      <c r="U7" s="165">
        <v>17</v>
      </c>
      <c r="V7" s="82">
        <v>0</v>
      </c>
      <c r="W7" s="75">
        <v>12.647914645974781</v>
      </c>
      <c r="X7" s="79">
        <v>76.158082280531261</v>
      </c>
      <c r="Y7" s="75">
        <v>87.719298245614027</v>
      </c>
      <c r="Z7" s="75">
        <v>57.894736842105267</v>
      </c>
      <c r="AA7" s="75">
        <v>5.6795926361143758</v>
      </c>
      <c r="AB7" s="106">
        <v>95.825189194607319</v>
      </c>
      <c r="AC7" s="106">
        <v>9.5724953641056487</v>
      </c>
      <c r="AD7" s="106">
        <v>3.0571843833007568</v>
      </c>
      <c r="AE7" s="106">
        <v>96.81978798586573</v>
      </c>
      <c r="AF7" s="83">
        <v>94.8</v>
      </c>
      <c r="AG7" s="83">
        <v>92.9</v>
      </c>
      <c r="AH7" s="109">
        <v>366</v>
      </c>
      <c r="AI7" s="83">
        <v>70.099999999999994</v>
      </c>
      <c r="AJ7" s="84">
        <v>4.4823109073831087E-2</v>
      </c>
      <c r="AK7" s="84">
        <v>0.11205777268457771</v>
      </c>
      <c r="AL7" s="75">
        <v>0.63419096450836743</v>
      </c>
      <c r="AM7" s="108">
        <v>86895.015573525001</v>
      </c>
      <c r="AN7" s="107">
        <v>167594.04934541794</v>
      </c>
      <c r="AO7" s="107">
        <v>269334.53201970441</v>
      </c>
      <c r="AP7" s="75">
        <v>15.166142792995061</v>
      </c>
      <c r="AQ7" s="75">
        <v>5.6129321957790754</v>
      </c>
      <c r="AR7" s="152">
        <v>45.5</v>
      </c>
      <c r="AS7" s="75">
        <v>5.6692828645444973</v>
      </c>
      <c r="AT7" s="75">
        <v>247.52665523841739</v>
      </c>
      <c r="AU7" s="75">
        <v>1.9217908015405076</v>
      </c>
      <c r="AV7" s="75">
        <v>2.3061489618486091</v>
      </c>
      <c r="AW7" s="82">
        <v>12944.454545454546</v>
      </c>
      <c r="AX7" s="82">
        <v>2034.1285714285714</v>
      </c>
      <c r="AY7" s="75">
        <v>0</v>
      </c>
      <c r="AZ7" s="106">
        <v>351.4</v>
      </c>
      <c r="BA7" s="75">
        <v>0.23860185875606324</v>
      </c>
      <c r="BB7" s="75" t="s">
        <v>11</v>
      </c>
      <c r="BC7" s="75">
        <v>328.33411486159264</v>
      </c>
      <c r="BD7" s="75">
        <v>4.4470392890911468</v>
      </c>
      <c r="BE7" s="106">
        <v>1.0771641206423814</v>
      </c>
      <c r="BF7" s="75">
        <v>5.7775166470818649</v>
      </c>
      <c r="BG7" s="75">
        <v>39.565554693560898</v>
      </c>
      <c r="BH7" s="75">
        <v>0</v>
      </c>
      <c r="BI7" s="88">
        <v>92.610837438423644</v>
      </c>
      <c r="BJ7" s="106">
        <v>1.5515903801396431</v>
      </c>
      <c r="BK7" s="55">
        <v>0.58563248308172822</v>
      </c>
      <c r="BL7" s="83">
        <v>80.900000000000006</v>
      </c>
      <c r="BM7" s="83">
        <v>79.8</v>
      </c>
      <c r="BN7" s="75">
        <v>1.6267568974492452</v>
      </c>
      <c r="BO7" s="75">
        <v>2.3529411764705883</v>
      </c>
      <c r="BP7" s="82">
        <v>41</v>
      </c>
      <c r="BQ7" s="75">
        <v>1.775734700623429</v>
      </c>
      <c r="BR7" s="75">
        <v>13.494815008417444</v>
      </c>
      <c r="BS7" s="75">
        <v>8.5020025060152058</v>
      </c>
      <c r="BT7" s="75">
        <v>541.40690460999178</v>
      </c>
      <c r="BU7" s="75" t="s">
        <v>9</v>
      </c>
      <c r="BV7" s="106">
        <v>945.51723077632653</v>
      </c>
      <c r="BW7" s="106">
        <v>1654.192963170801</v>
      </c>
      <c r="BX7" s="75">
        <v>1.1530744809243045</v>
      </c>
      <c r="BY7" s="84">
        <v>7.5088210197790703E-2</v>
      </c>
      <c r="BZ7" s="75">
        <v>1.9217908015405076</v>
      </c>
      <c r="CA7" s="84">
        <v>0.3139821811556881</v>
      </c>
      <c r="CB7" s="75">
        <v>0.38435816030810149</v>
      </c>
      <c r="CC7" s="84">
        <v>0.11991974601612766</v>
      </c>
      <c r="CD7" s="75">
        <v>0.76871632061620299</v>
      </c>
      <c r="CE7" s="75">
        <v>7.5833865028788425</v>
      </c>
      <c r="CF7" s="83">
        <v>28.4</v>
      </c>
      <c r="CG7" s="105">
        <v>3.1055900621118013</v>
      </c>
      <c r="CH7" s="105">
        <v>8.4346403163165693</v>
      </c>
      <c r="CI7" s="105">
        <v>5.4562558795860774</v>
      </c>
      <c r="CJ7" s="75">
        <v>344.98835394774267</v>
      </c>
      <c r="CK7" s="56">
        <v>293.76494192348196</v>
      </c>
      <c r="CL7" s="75">
        <v>15.1</v>
      </c>
      <c r="CM7" s="75">
        <v>967.82437801635592</v>
      </c>
      <c r="CN7" s="88">
        <v>100</v>
      </c>
      <c r="CO7" s="88" t="s">
        <v>721</v>
      </c>
      <c r="CP7" s="83">
        <v>99.9</v>
      </c>
      <c r="CQ7" s="83">
        <v>89.8</v>
      </c>
      <c r="CR7" s="152">
        <v>90.5</v>
      </c>
      <c r="CS7" s="153">
        <v>58.9</v>
      </c>
      <c r="CT7" s="75">
        <v>5.8593009291448075</v>
      </c>
      <c r="CU7" s="75">
        <v>12.50251256281407</v>
      </c>
      <c r="CV7" s="87">
        <v>3.4412770649418141</v>
      </c>
      <c r="CW7" s="75">
        <v>55.970992191464632</v>
      </c>
      <c r="CX7" s="86">
        <v>49.651387148600556</v>
      </c>
      <c r="CY7" s="75">
        <v>1.06</v>
      </c>
      <c r="CZ7" s="75">
        <v>30.8</v>
      </c>
      <c r="DA7" s="75">
        <v>54.427911930299999</v>
      </c>
      <c r="DB7" s="75">
        <v>5.2969048158090493</v>
      </c>
      <c r="DC7" s="75">
        <v>1.7343739189926741</v>
      </c>
      <c r="DD7" s="75">
        <v>1.264442257873577</v>
      </c>
      <c r="DE7" s="75">
        <v>2.6981942853628724</v>
      </c>
      <c r="DF7" s="75">
        <v>8.352102823495045</v>
      </c>
      <c r="DG7" s="78" t="s">
        <v>9</v>
      </c>
      <c r="DH7" s="78">
        <v>679.43196296296298</v>
      </c>
      <c r="DI7" s="75" t="s">
        <v>9</v>
      </c>
      <c r="DJ7" s="75" t="s">
        <v>9</v>
      </c>
      <c r="DK7" s="75">
        <v>0.52614271621177244</v>
      </c>
      <c r="DL7" s="75">
        <v>57.452574525745263</v>
      </c>
      <c r="DM7" s="85">
        <v>85</v>
      </c>
      <c r="DN7" s="85">
        <v>1</v>
      </c>
      <c r="DO7" s="75">
        <v>20.166503955045471</v>
      </c>
      <c r="DP7" s="75">
        <v>32.808812563899544</v>
      </c>
      <c r="DQ7" s="75">
        <v>100</v>
      </c>
      <c r="DR7" s="75">
        <v>98.124715521165228</v>
      </c>
      <c r="DS7" s="75">
        <v>5415.0070788107596</v>
      </c>
      <c r="DT7" s="81">
        <v>6.2519362119580455</v>
      </c>
      <c r="DU7" s="81">
        <v>23.2</v>
      </c>
      <c r="DV7" s="75" t="s">
        <v>9</v>
      </c>
      <c r="DW7" s="84">
        <v>7.7703530545574828E-2</v>
      </c>
      <c r="DX7" s="75">
        <v>75</v>
      </c>
      <c r="DY7" s="83">
        <v>111.2909053172108</v>
      </c>
      <c r="DZ7" s="75">
        <v>0.99705033394433562</v>
      </c>
      <c r="EA7" s="75">
        <v>173.85625278593852</v>
      </c>
      <c r="EB7" s="82">
        <v>3600</v>
      </c>
      <c r="EC7" s="81">
        <v>1.6668538215292017</v>
      </c>
      <c r="ED7" s="81">
        <v>72.409619208774373</v>
      </c>
      <c r="EE7" s="75">
        <v>76.683330657213787</v>
      </c>
      <c r="EF7" s="75">
        <v>38.538746093894744</v>
      </c>
      <c r="EG7" s="75">
        <v>74.134189348042327</v>
      </c>
      <c r="EH7" s="75">
        <v>285.96310108224657</v>
      </c>
      <c r="EI7" s="75">
        <v>69.599999999999994</v>
      </c>
      <c r="EJ7" s="75">
        <v>54.5</v>
      </c>
      <c r="EK7" s="75">
        <v>34.799999999999997</v>
      </c>
      <c r="EL7" s="75">
        <v>49.5</v>
      </c>
      <c r="EM7" s="75">
        <v>25</v>
      </c>
      <c r="EN7" s="80">
        <v>53.87</v>
      </c>
      <c r="EO7" s="79">
        <v>-3.2439828730003768</v>
      </c>
      <c r="EP7" s="55">
        <v>1.0279307764898733</v>
      </c>
      <c r="EQ7" s="78">
        <v>0.47</v>
      </c>
      <c r="ER7" s="75">
        <v>91.3</v>
      </c>
      <c r="ES7" s="75">
        <v>7.9</v>
      </c>
      <c r="ET7" s="75">
        <v>1.3</v>
      </c>
      <c r="EU7" s="75">
        <v>540.89630016834883</v>
      </c>
      <c r="EV7" s="77">
        <v>36.799999999999997</v>
      </c>
      <c r="EW7" s="75">
        <v>53.5</v>
      </c>
      <c r="EX7" s="75" t="s">
        <v>7</v>
      </c>
      <c r="EY7" s="75" t="s">
        <v>7</v>
      </c>
      <c r="EZ7" s="75">
        <v>61.1</v>
      </c>
      <c r="FA7" s="75">
        <v>12.753003759022807</v>
      </c>
      <c r="FB7" s="152">
        <v>26.6</v>
      </c>
      <c r="FC7" s="75">
        <v>17.156195292744602</v>
      </c>
      <c r="FD7" s="75">
        <v>73.949927581212492</v>
      </c>
      <c r="FE7" s="75">
        <v>79.630709426627803</v>
      </c>
      <c r="FF7" s="75">
        <v>73.772630892187237</v>
      </c>
      <c r="FG7" s="75">
        <v>73.607973421926914</v>
      </c>
      <c r="FH7" s="75">
        <v>75.271768968925002</v>
      </c>
      <c r="FI7" s="75">
        <v>77.063050533147887</v>
      </c>
      <c r="FJ7" s="75">
        <v>73.921028466483008</v>
      </c>
      <c r="FK7" s="75">
        <v>65.561555075593958</v>
      </c>
      <c r="FL7" s="75">
        <v>49.780123131046615</v>
      </c>
      <c r="FM7" s="75">
        <v>29.539563957920418</v>
      </c>
      <c r="FN7" s="75">
        <v>15.444497837578087</v>
      </c>
      <c r="FO7" s="75">
        <v>7.6760190577024883</v>
      </c>
      <c r="FP7" s="75">
        <v>3.7772397094430992</v>
      </c>
      <c r="FQ7" s="75">
        <v>1.9151698766500758</v>
      </c>
      <c r="FR7" s="75">
        <v>1.1599999999999999</v>
      </c>
      <c r="FS7" s="75">
        <v>3.4207876267421033</v>
      </c>
      <c r="FT7" s="75">
        <v>0.77579519006982156</v>
      </c>
    </row>
    <row r="8" spans="1:179" s="76" customFormat="1" x14ac:dyDescent="0.15">
      <c r="A8" s="136">
        <v>12041</v>
      </c>
      <c r="B8" s="158" t="s">
        <v>445</v>
      </c>
      <c r="C8" s="75">
        <v>83.294442901954767</v>
      </c>
      <c r="D8" s="55">
        <v>2245.4055139739721</v>
      </c>
      <c r="E8" s="75">
        <v>395.50091860183483</v>
      </c>
      <c r="F8" s="107">
        <v>413275</v>
      </c>
      <c r="G8" s="75">
        <v>303.87004300047778</v>
      </c>
      <c r="H8" s="111">
        <v>81.223124701385572</v>
      </c>
      <c r="I8" s="111">
        <v>174.39082656473963</v>
      </c>
      <c r="J8" s="83">
        <v>23</v>
      </c>
      <c r="K8" s="152">
        <v>2.44</v>
      </c>
      <c r="L8" s="75">
        <v>63.368721844001165</v>
      </c>
      <c r="M8" s="152">
        <v>8.0547317299566821</v>
      </c>
      <c r="N8" s="83">
        <v>79.415584907436909</v>
      </c>
      <c r="O8" s="83">
        <v>18.891676570271578</v>
      </c>
      <c r="P8" s="105">
        <v>24.909865617830221</v>
      </c>
      <c r="Q8" s="105">
        <v>0.32102728731942215</v>
      </c>
      <c r="R8" s="105">
        <v>2.7416038382453736</v>
      </c>
      <c r="S8" s="107">
        <v>16835</v>
      </c>
      <c r="T8" s="83">
        <v>40.425531914893611</v>
      </c>
      <c r="U8" s="165">
        <v>127</v>
      </c>
      <c r="V8" s="82">
        <v>0</v>
      </c>
      <c r="W8" s="75">
        <v>16.166037735849056</v>
      </c>
      <c r="X8" s="79">
        <v>67.469355189671433</v>
      </c>
      <c r="Y8" s="75">
        <v>93.61702127659575</v>
      </c>
      <c r="Z8" s="75">
        <v>80.851063829787222</v>
      </c>
      <c r="AA8" s="75">
        <v>5.9775673315870774</v>
      </c>
      <c r="AB8" s="106">
        <v>39.350106258997734</v>
      </c>
      <c r="AC8" s="106">
        <v>6.6497566326180841</v>
      </c>
      <c r="AD8" s="106">
        <v>2.8792760677315417</v>
      </c>
      <c r="AE8" s="106">
        <v>93.372673626872455</v>
      </c>
      <c r="AF8" s="83">
        <v>97.9</v>
      </c>
      <c r="AG8" s="83">
        <v>96.7</v>
      </c>
      <c r="AH8" s="109">
        <v>166</v>
      </c>
      <c r="AI8" s="83">
        <v>56.25</v>
      </c>
      <c r="AJ8" s="84">
        <v>1.8120881282242256E-2</v>
      </c>
      <c r="AK8" s="84">
        <v>9.9664847052332403E-2</v>
      </c>
      <c r="AL8" s="75">
        <v>0.33376851233762017</v>
      </c>
      <c r="AM8" s="108">
        <v>112392.87532101732</v>
      </c>
      <c r="AN8" s="107">
        <v>152884.15403726709</v>
      </c>
      <c r="AO8" s="107">
        <v>264834.41443388071</v>
      </c>
      <c r="AP8" s="75">
        <v>11.807769512339121</v>
      </c>
      <c r="AQ8" s="75">
        <v>3.3334241623295822</v>
      </c>
      <c r="AR8" s="152">
        <v>37.6</v>
      </c>
      <c r="AS8" s="75">
        <v>5.0685554616934176</v>
      </c>
      <c r="AT8" s="75">
        <v>201.73795922707481</v>
      </c>
      <c r="AU8" s="75">
        <v>1.476851824502744</v>
      </c>
      <c r="AV8" s="75">
        <v>1.9199073718535671</v>
      </c>
      <c r="AW8" s="82">
        <v>12680.642857142857</v>
      </c>
      <c r="AX8" s="82">
        <v>2773.890625</v>
      </c>
      <c r="AY8" s="75">
        <v>7.8860355209571393</v>
      </c>
      <c r="AZ8" s="106">
        <v>361.75</v>
      </c>
      <c r="BA8" s="75">
        <v>2.0796141281552938</v>
      </c>
      <c r="BB8" s="75">
        <v>37.326348310833502</v>
      </c>
      <c r="BC8" s="75">
        <v>380.41280962198505</v>
      </c>
      <c r="BD8" s="75">
        <v>6.1456500806361092</v>
      </c>
      <c r="BE8" s="106">
        <v>0</v>
      </c>
      <c r="BF8" s="75">
        <v>3.2238565383840418</v>
      </c>
      <c r="BG8" s="75">
        <v>27.547169811320753</v>
      </c>
      <c r="BH8" s="75">
        <v>0</v>
      </c>
      <c r="BI8" s="88">
        <v>87.5</v>
      </c>
      <c r="BJ8" s="106">
        <v>0.88050314465408797</v>
      </c>
      <c r="BK8" s="55">
        <v>0.30649327904023821</v>
      </c>
      <c r="BL8" s="83">
        <v>100.7</v>
      </c>
      <c r="BM8" s="83">
        <v>110.2</v>
      </c>
      <c r="BN8" s="75">
        <v>0.96326459126931996</v>
      </c>
      <c r="BO8" s="75">
        <v>26.829268292682929</v>
      </c>
      <c r="BP8" s="82">
        <v>23</v>
      </c>
      <c r="BQ8" s="75">
        <v>0.74728702319838847</v>
      </c>
      <c r="BR8" s="75">
        <v>9.1417127936719851</v>
      </c>
      <c r="BS8" s="75">
        <v>4.5664258413624843</v>
      </c>
      <c r="BT8" s="75">
        <v>963.77873215224577</v>
      </c>
      <c r="BU8" s="75">
        <v>4.6978656537432286</v>
      </c>
      <c r="BV8" s="106">
        <v>555.76887859687258</v>
      </c>
      <c r="BW8" s="106">
        <v>247.69758800560021</v>
      </c>
      <c r="BX8" s="75">
        <v>1.7722221894032928</v>
      </c>
      <c r="BY8" s="84">
        <v>7.0906609798025738E-2</v>
      </c>
      <c r="BZ8" s="75">
        <v>0.8861110947016464</v>
      </c>
      <c r="CA8" s="84">
        <v>0.22467937546890046</v>
      </c>
      <c r="CB8" s="75">
        <v>0.2953703649005488</v>
      </c>
      <c r="CC8" s="84">
        <v>0.1004259240661866</v>
      </c>
      <c r="CD8" s="75">
        <v>1.7722221894032928</v>
      </c>
      <c r="CE8" s="75">
        <v>10.689453505750862</v>
      </c>
      <c r="CF8" s="83">
        <v>42.3</v>
      </c>
      <c r="CG8" s="105">
        <v>49.742268041237111</v>
      </c>
      <c r="CH8" s="105">
        <v>3.3234006838319377</v>
      </c>
      <c r="CI8" s="105">
        <v>3.1722054380664653</v>
      </c>
      <c r="CJ8" s="75">
        <v>306.7391702455709</v>
      </c>
      <c r="CK8" s="56">
        <v>222.80672735543098</v>
      </c>
      <c r="CL8" s="75">
        <v>22.8</v>
      </c>
      <c r="CM8" s="75">
        <v>718.1626959853179</v>
      </c>
      <c r="CN8" s="88">
        <v>95.5</v>
      </c>
      <c r="CO8" s="88" t="s">
        <v>721</v>
      </c>
      <c r="CP8" s="83">
        <v>95.1</v>
      </c>
      <c r="CQ8" s="83">
        <v>87.7</v>
      </c>
      <c r="CR8" s="152">
        <v>96.9</v>
      </c>
      <c r="CS8" s="153">
        <v>24.4</v>
      </c>
      <c r="CT8" s="75">
        <v>3.4749252234846137</v>
      </c>
      <c r="CU8" s="75">
        <v>6.096774193548387</v>
      </c>
      <c r="CV8" s="87">
        <v>3.1544142083828559</v>
      </c>
      <c r="CW8" s="75">
        <v>58.640259816332239</v>
      </c>
      <c r="CX8" s="86">
        <v>42.808026985036534</v>
      </c>
      <c r="CY8" s="75">
        <v>1.0900000000000001</v>
      </c>
      <c r="CZ8" s="75">
        <v>30.8</v>
      </c>
      <c r="DA8" s="75">
        <v>55.470198308299999</v>
      </c>
      <c r="DB8" s="75">
        <v>4.8081608175809896</v>
      </c>
      <c r="DC8" s="75">
        <v>1.8653583728637337</v>
      </c>
      <c r="DD8" s="75">
        <v>1.2751552171267553</v>
      </c>
      <c r="DE8" s="75">
        <v>2.6258425439658786</v>
      </c>
      <c r="DF8" s="75">
        <v>6.5335924716001399</v>
      </c>
      <c r="DG8" s="78">
        <v>632.4484848484849</v>
      </c>
      <c r="DH8" s="78">
        <v>650.43676737160126</v>
      </c>
      <c r="DI8" s="75" t="s">
        <v>9</v>
      </c>
      <c r="DJ8" s="75" t="s">
        <v>9</v>
      </c>
      <c r="DK8" s="75">
        <v>36.169935492278618</v>
      </c>
      <c r="DL8" s="75">
        <v>79.175401816911247</v>
      </c>
      <c r="DM8" s="85">
        <v>830</v>
      </c>
      <c r="DN8" s="85">
        <v>5</v>
      </c>
      <c r="DO8" s="75">
        <v>15.822990447722399</v>
      </c>
      <c r="DP8" s="75">
        <v>15.069796017226</v>
      </c>
      <c r="DQ8" s="75">
        <v>100</v>
      </c>
      <c r="DR8" s="75">
        <v>100</v>
      </c>
      <c r="DS8" s="75">
        <v>3972.4037487335363</v>
      </c>
      <c r="DT8" s="81">
        <v>10.560950164513281</v>
      </c>
      <c r="DU8" s="81">
        <v>21.5</v>
      </c>
      <c r="DV8" s="75">
        <v>100</v>
      </c>
      <c r="DW8" s="84">
        <v>0.10423199375724618</v>
      </c>
      <c r="DX8" s="75">
        <v>51.815181518151817</v>
      </c>
      <c r="DY8" s="83">
        <v>34.351573437933823</v>
      </c>
      <c r="DZ8" s="75">
        <v>1.0541714311464605</v>
      </c>
      <c r="EA8" s="75">
        <v>172.31907088298016</v>
      </c>
      <c r="EB8" s="82">
        <v>16902</v>
      </c>
      <c r="EC8" s="81">
        <v>3.7126393012866812</v>
      </c>
      <c r="ED8" s="81">
        <v>76.924604109802303</v>
      </c>
      <c r="EE8" s="75">
        <v>73.760624797359355</v>
      </c>
      <c r="EF8" s="75">
        <v>49.504164220695841</v>
      </c>
      <c r="EG8" s="75">
        <v>70.748196357398712</v>
      </c>
      <c r="EH8" s="75">
        <v>152.60042021303559</v>
      </c>
      <c r="EI8" s="75">
        <v>80.2</v>
      </c>
      <c r="EJ8" s="75">
        <v>39.799999999999997</v>
      </c>
      <c r="EK8" s="75">
        <v>39.4</v>
      </c>
      <c r="EL8" s="75">
        <v>49.9</v>
      </c>
      <c r="EM8" s="75">
        <v>17.100000000000001</v>
      </c>
      <c r="EN8" s="80">
        <v>57.8</v>
      </c>
      <c r="EO8" s="79">
        <v>-1.9199073718535673</v>
      </c>
      <c r="EP8" s="55">
        <v>1.0062631586696309</v>
      </c>
      <c r="EQ8" s="78">
        <v>0.52400000000000002</v>
      </c>
      <c r="ER8" s="75">
        <v>95.4</v>
      </c>
      <c r="ES8" s="75">
        <v>8</v>
      </c>
      <c r="ET8" s="75">
        <v>1.5</v>
      </c>
      <c r="EU8" s="75">
        <v>528.11365851641369</v>
      </c>
      <c r="EV8" s="77">
        <v>36.1</v>
      </c>
      <c r="EW8" s="75">
        <v>56.5</v>
      </c>
      <c r="EX8" s="75" t="s">
        <v>7</v>
      </c>
      <c r="EY8" s="75" t="s">
        <v>7</v>
      </c>
      <c r="EZ8" s="75">
        <v>95.4</v>
      </c>
      <c r="FA8" s="75">
        <v>8.858157243367458</v>
      </c>
      <c r="FB8" s="152">
        <v>29.8</v>
      </c>
      <c r="FC8" s="75">
        <v>18.198307134220073</v>
      </c>
      <c r="FD8" s="75">
        <v>74.861309240767156</v>
      </c>
      <c r="FE8" s="75">
        <v>80.91569767441861</v>
      </c>
      <c r="FF8" s="75">
        <v>72.910456659115297</v>
      </c>
      <c r="FG8" s="75">
        <v>74.026872159652243</v>
      </c>
      <c r="FH8" s="75">
        <v>77.263920478476962</v>
      </c>
      <c r="FI8" s="75">
        <v>77.970116618075807</v>
      </c>
      <c r="FJ8" s="75">
        <v>75.075736711649682</v>
      </c>
      <c r="FK8" s="75">
        <v>67.490109890109892</v>
      </c>
      <c r="FL8" s="75">
        <v>48.156551332955189</v>
      </c>
      <c r="FM8" s="75">
        <v>28.287612252429572</v>
      </c>
      <c r="FN8" s="75">
        <v>14.115399312189531</v>
      </c>
      <c r="FO8" s="75">
        <v>6.1126684148657207</v>
      </c>
      <c r="FP8" s="75">
        <v>3.206521739130435</v>
      </c>
      <c r="FQ8" s="75">
        <v>1.3943674892211724</v>
      </c>
      <c r="FR8" s="75">
        <v>1.32</v>
      </c>
      <c r="FS8" s="75">
        <v>2.6642406914029499</v>
      </c>
      <c r="FT8" s="75">
        <v>0</v>
      </c>
    </row>
    <row r="9" spans="1:179" s="76" customFormat="1" x14ac:dyDescent="0.15">
      <c r="A9" s="136">
        <v>22012</v>
      </c>
      <c r="B9" s="154" t="s">
        <v>444</v>
      </c>
      <c r="C9" s="75">
        <v>85.917280946001867</v>
      </c>
      <c r="D9" s="55">
        <v>1716.5922050231802</v>
      </c>
      <c r="E9" s="75">
        <v>234.25609662011937</v>
      </c>
      <c r="F9" s="107">
        <v>365108</v>
      </c>
      <c r="G9" s="75">
        <v>305.29327610872673</v>
      </c>
      <c r="H9" s="111">
        <v>96.995708154506431</v>
      </c>
      <c r="I9" s="111">
        <v>150.21459227467813</v>
      </c>
      <c r="J9" s="83">
        <v>40.299999999999997</v>
      </c>
      <c r="K9" s="152">
        <v>4.66</v>
      </c>
      <c r="L9" s="75">
        <v>80.586431984415938</v>
      </c>
      <c r="M9" s="152">
        <v>14.050846931862241</v>
      </c>
      <c r="N9" s="83">
        <v>80.415896596310603</v>
      </c>
      <c r="O9" s="83">
        <v>23.921403677442616</v>
      </c>
      <c r="P9" s="105">
        <v>12.213485025932743</v>
      </c>
      <c r="Q9" s="105">
        <v>1.9823788546255507</v>
      </c>
      <c r="R9" s="105">
        <v>1.1799410029498525</v>
      </c>
      <c r="S9" s="107">
        <v>9883</v>
      </c>
      <c r="T9" s="83">
        <v>23.762376237623762</v>
      </c>
      <c r="U9" s="165">
        <v>38</v>
      </c>
      <c r="V9" s="82">
        <v>0</v>
      </c>
      <c r="W9" s="75">
        <v>13.105303612605686</v>
      </c>
      <c r="X9" s="79">
        <v>74.062527063306476</v>
      </c>
      <c r="Y9" s="75">
        <v>97.029702970297024</v>
      </c>
      <c r="Z9" s="75">
        <v>98.019801980198025</v>
      </c>
      <c r="AA9" s="75">
        <v>4.1121495327102799</v>
      </c>
      <c r="AB9" s="106">
        <v>57.88</v>
      </c>
      <c r="AC9" s="106">
        <v>7.36</v>
      </c>
      <c r="AD9" s="106">
        <v>0.64</v>
      </c>
      <c r="AE9" s="106">
        <v>88.991323210412148</v>
      </c>
      <c r="AF9" s="83">
        <v>98.3</v>
      </c>
      <c r="AG9" s="83">
        <v>97.5</v>
      </c>
      <c r="AH9" s="109">
        <v>111</v>
      </c>
      <c r="AI9" s="83">
        <v>68.400000000000006</v>
      </c>
      <c r="AJ9" s="84">
        <v>2.3535757004794374E-2</v>
      </c>
      <c r="AK9" s="84">
        <v>0.12944666352636908</v>
      </c>
      <c r="AL9" s="75">
        <v>0.29808036246572073</v>
      </c>
      <c r="AM9" s="108">
        <v>112715.47237354086</v>
      </c>
      <c r="AN9" s="107">
        <v>160662.99373776908</v>
      </c>
      <c r="AO9" s="107">
        <v>263280.34756097558</v>
      </c>
      <c r="AP9" s="75">
        <v>9.9354899467909785</v>
      </c>
      <c r="AQ9" s="75">
        <v>1.6127513302255498</v>
      </c>
      <c r="AR9" s="152">
        <v>30.24</v>
      </c>
      <c r="AS9" s="75">
        <v>4.0784407240898028</v>
      </c>
      <c r="AT9" s="75">
        <v>277.74076126217744</v>
      </c>
      <c r="AU9" s="75">
        <v>2.1040966762286168</v>
      </c>
      <c r="AV9" s="75">
        <v>3.0860084584686387</v>
      </c>
      <c r="AW9" s="82">
        <v>12402.09090909091</v>
      </c>
      <c r="AX9" s="82">
        <v>1921.4507042253522</v>
      </c>
      <c r="AY9" s="75">
        <v>0.73301422780616177</v>
      </c>
      <c r="AZ9" s="106">
        <v>442.33333333333331</v>
      </c>
      <c r="BA9" s="75">
        <v>2.8908394644372595</v>
      </c>
      <c r="BB9" s="75">
        <v>28.576149532710282</v>
      </c>
      <c r="BC9" s="75">
        <v>357.36679314625576</v>
      </c>
      <c r="BD9" s="75">
        <v>4.0824350009468438</v>
      </c>
      <c r="BE9" s="106">
        <v>3.3644859813084111</v>
      </c>
      <c r="BF9" s="75">
        <v>5.1588785046728969</v>
      </c>
      <c r="BG9" s="75">
        <v>36.180476730987515</v>
      </c>
      <c r="BH9" s="75">
        <v>71.875</v>
      </c>
      <c r="BI9" s="88">
        <v>99.667774086378742</v>
      </c>
      <c r="BJ9" s="106">
        <v>2.1282633371169126</v>
      </c>
      <c r="BK9" s="55">
        <v>0</v>
      </c>
      <c r="BL9" s="83">
        <v>104.5</v>
      </c>
      <c r="BM9" s="83">
        <v>117.4</v>
      </c>
      <c r="BN9" s="75">
        <v>0.58757283454928277</v>
      </c>
      <c r="BO9" s="75">
        <v>10.44776119402985</v>
      </c>
      <c r="BP9" s="82">
        <v>9</v>
      </c>
      <c r="BQ9" s="75">
        <v>1.8095231415566109</v>
      </c>
      <c r="BR9" s="75">
        <v>15.850861627588916</v>
      </c>
      <c r="BS9" s="75">
        <v>13.732737640185441</v>
      </c>
      <c r="BT9" s="75">
        <v>1537.0321015016236</v>
      </c>
      <c r="BU9" s="75">
        <v>33.802313103612732</v>
      </c>
      <c r="BV9" s="106">
        <v>1491.7870093071208</v>
      </c>
      <c r="BW9" s="106">
        <v>1403.4254693889002</v>
      </c>
      <c r="BX9" s="75">
        <v>1.4027311174857446</v>
      </c>
      <c r="BY9" s="84">
        <v>8.9104987410488223E-2</v>
      </c>
      <c r="BZ9" s="75">
        <v>1.0520483381143084</v>
      </c>
      <c r="CA9" s="84">
        <v>0.20886666339362739</v>
      </c>
      <c r="CB9" s="75">
        <v>0.35068277937143616</v>
      </c>
      <c r="CC9" s="84">
        <v>5.961607249314415E-2</v>
      </c>
      <c r="CD9" s="75">
        <v>1.4027311174857446</v>
      </c>
      <c r="CE9" s="75">
        <v>8.0867448923053189</v>
      </c>
      <c r="CF9" s="83">
        <v>29.2</v>
      </c>
      <c r="CG9" s="105">
        <v>2.0408163265306123</v>
      </c>
      <c r="CH9" s="105">
        <v>3.4744874398012064</v>
      </c>
      <c r="CI9" s="105">
        <v>5.174731182795699</v>
      </c>
      <c r="CJ9" s="75">
        <v>340.70936112611253</v>
      </c>
      <c r="CK9" s="56">
        <v>290.2355886911817</v>
      </c>
      <c r="CL9" s="75">
        <v>16.399999999999999</v>
      </c>
      <c r="CM9" s="75">
        <v>926.05233897247251</v>
      </c>
      <c r="CN9" s="88">
        <v>100</v>
      </c>
      <c r="CO9" s="88" t="s">
        <v>721</v>
      </c>
      <c r="CP9" s="83">
        <v>99.8</v>
      </c>
      <c r="CQ9" s="83">
        <v>86.9</v>
      </c>
      <c r="CR9" s="152">
        <v>80.8</v>
      </c>
      <c r="CS9" s="153">
        <v>57.1</v>
      </c>
      <c r="CT9" s="75">
        <v>1.972541287026381</v>
      </c>
      <c r="CU9" s="75">
        <v>4.0882352941176467</v>
      </c>
      <c r="CV9" s="87" t="s">
        <v>9</v>
      </c>
      <c r="CW9" s="75">
        <v>65.380421249667279</v>
      </c>
      <c r="CX9" s="86">
        <v>45.409913100807266</v>
      </c>
      <c r="CY9" s="75">
        <v>1.54</v>
      </c>
      <c r="CZ9" s="75">
        <v>37.299999999999997</v>
      </c>
      <c r="DA9" s="75">
        <v>56.985738210400001</v>
      </c>
      <c r="DB9" s="75">
        <v>5.8935115326579002</v>
      </c>
      <c r="DC9" s="75">
        <v>2.7027367284102146</v>
      </c>
      <c r="DD9" s="75">
        <v>1.1571795285420714</v>
      </c>
      <c r="DE9" s="75">
        <v>3.1386108753743538</v>
      </c>
      <c r="DF9" s="75">
        <v>7.3397905722441594</v>
      </c>
      <c r="DG9" s="78">
        <v>541.66853932584274</v>
      </c>
      <c r="DH9" s="78">
        <v>571.93916201117315</v>
      </c>
      <c r="DI9" s="75">
        <v>44.092510117198188</v>
      </c>
      <c r="DJ9" s="75">
        <v>87.167317767693703</v>
      </c>
      <c r="DK9" s="75">
        <v>42.7148194271482</v>
      </c>
      <c r="DL9" s="75">
        <v>71.916790490341754</v>
      </c>
      <c r="DM9" s="85">
        <v>314</v>
      </c>
      <c r="DN9" s="85">
        <v>171</v>
      </c>
      <c r="DO9" s="75">
        <v>21.181587049986323</v>
      </c>
      <c r="DP9" s="75">
        <v>17.257099572868377</v>
      </c>
      <c r="DQ9" s="75">
        <v>100</v>
      </c>
      <c r="DR9" s="75">
        <v>100</v>
      </c>
      <c r="DS9" s="75">
        <v>5577.8798411122143</v>
      </c>
      <c r="DT9" s="81">
        <v>4.8847333891172795</v>
      </c>
      <c r="DU9" s="81">
        <v>15.4</v>
      </c>
      <c r="DV9" s="75">
        <v>100</v>
      </c>
      <c r="DW9" s="84">
        <v>7.1539094836825384E-2</v>
      </c>
      <c r="DX9" s="75">
        <v>26.24113475177305</v>
      </c>
      <c r="DY9" s="83">
        <v>56.42135237307037</v>
      </c>
      <c r="DZ9" s="75">
        <v>1.088284233596974</v>
      </c>
      <c r="EA9" s="75">
        <v>851.91896018808905</v>
      </c>
      <c r="EB9" s="82">
        <v>9481</v>
      </c>
      <c r="EC9" s="81">
        <v>1.6128318841634226</v>
      </c>
      <c r="ED9" s="81">
        <v>36.856029338866733</v>
      </c>
      <c r="EE9" s="75">
        <v>67.111735655162022</v>
      </c>
      <c r="EF9" s="75">
        <v>13.458912244811627</v>
      </c>
      <c r="EG9" s="75">
        <v>67.283869555701472</v>
      </c>
      <c r="EH9" s="75">
        <v>126.14441846316238</v>
      </c>
      <c r="EI9" s="75">
        <v>66.2</v>
      </c>
      <c r="EJ9" s="75">
        <v>50.9</v>
      </c>
      <c r="EK9" s="75">
        <v>34.200000000000003</v>
      </c>
      <c r="EL9" s="75">
        <v>50</v>
      </c>
      <c r="EM9" s="75">
        <v>14.2</v>
      </c>
      <c r="EN9" s="80">
        <v>70.599999999999994</v>
      </c>
      <c r="EO9" s="79">
        <v>-3.2052406034549268</v>
      </c>
      <c r="EP9" s="55">
        <v>1.0145837968628324</v>
      </c>
      <c r="EQ9" s="78">
        <v>0.55400000000000005</v>
      </c>
      <c r="ER9" s="75">
        <v>93.5</v>
      </c>
      <c r="ES9" s="75">
        <v>15.2</v>
      </c>
      <c r="ET9" s="75">
        <v>3.1</v>
      </c>
      <c r="EU9" s="75">
        <v>509.00396972906248</v>
      </c>
      <c r="EV9" s="77">
        <v>38.9</v>
      </c>
      <c r="EW9" s="75">
        <v>57.1</v>
      </c>
      <c r="EX9" s="75" t="s">
        <v>7</v>
      </c>
      <c r="EY9" s="75" t="s">
        <v>7</v>
      </c>
      <c r="EZ9" s="75">
        <v>104.3</v>
      </c>
      <c r="FA9" s="75">
        <v>8.6548509948870453</v>
      </c>
      <c r="FB9" s="152">
        <v>20.03</v>
      </c>
      <c r="FC9" s="75">
        <v>13.529689714915735</v>
      </c>
      <c r="FD9" s="75">
        <v>71.631463947560093</v>
      </c>
      <c r="FE9" s="75">
        <v>82.677838577291382</v>
      </c>
      <c r="FF9" s="75">
        <v>78.826425933524831</v>
      </c>
      <c r="FG9" s="75">
        <v>77.855137563166764</v>
      </c>
      <c r="FH9" s="75">
        <v>78.542708639796018</v>
      </c>
      <c r="FI9" s="75">
        <v>77.915248994741731</v>
      </c>
      <c r="FJ9" s="75">
        <v>73.499047809962917</v>
      </c>
      <c r="FK9" s="75">
        <v>64.74612197706908</v>
      </c>
      <c r="FL9" s="75">
        <v>45.463278316304248</v>
      </c>
      <c r="FM9" s="75">
        <v>27.201889020070841</v>
      </c>
      <c r="FN9" s="75">
        <v>15.009608576919186</v>
      </c>
      <c r="FO9" s="75">
        <v>8.2783716170115991</v>
      </c>
      <c r="FP9" s="75">
        <v>4.5640580429120678</v>
      </c>
      <c r="FQ9" s="75">
        <v>1.7711171662125342</v>
      </c>
      <c r="FR9" s="75">
        <v>1.4</v>
      </c>
      <c r="FS9" s="75">
        <v>3.3385000596160723</v>
      </c>
      <c r="FT9" s="75">
        <v>0</v>
      </c>
    </row>
    <row r="10" spans="1:179" s="76" customFormat="1" x14ac:dyDescent="0.15">
      <c r="A10" s="136">
        <v>22039</v>
      </c>
      <c r="B10" s="154" t="s">
        <v>443</v>
      </c>
      <c r="C10" s="75">
        <v>81.91108530021063</v>
      </c>
      <c r="D10" s="55">
        <v>1948.9637597621543</v>
      </c>
      <c r="E10" s="75">
        <v>234.03167228631605</v>
      </c>
      <c r="F10" s="107">
        <v>373828</v>
      </c>
      <c r="G10" s="75">
        <v>281.91881918819189</v>
      </c>
      <c r="H10" s="111">
        <v>105.16605166051662</v>
      </c>
      <c r="I10" s="111">
        <v>153.87453874538744</v>
      </c>
      <c r="J10" s="83">
        <v>31.1</v>
      </c>
      <c r="K10" s="152">
        <v>4.88</v>
      </c>
      <c r="L10" s="75">
        <v>87.271483183839834</v>
      </c>
      <c r="M10" s="152">
        <v>20.482841715382214</v>
      </c>
      <c r="N10" s="83">
        <v>83.930563612834135</v>
      </c>
      <c r="O10" s="83">
        <v>27.112839026196429</v>
      </c>
      <c r="P10" s="105">
        <v>20.847243860820534</v>
      </c>
      <c r="Q10" s="105">
        <v>3.2467532467532463</v>
      </c>
      <c r="R10" s="105">
        <v>0.79268292682926833</v>
      </c>
      <c r="S10" s="107">
        <v>13529</v>
      </c>
      <c r="T10" s="83">
        <v>13.580246913580247</v>
      </c>
      <c r="U10" s="165">
        <v>35</v>
      </c>
      <c r="V10" s="82">
        <v>0</v>
      </c>
      <c r="W10" s="75">
        <v>15.349334964072773</v>
      </c>
      <c r="X10" s="79">
        <v>73.068259719909904</v>
      </c>
      <c r="Y10" s="75">
        <v>95.061728395061735</v>
      </c>
      <c r="Z10" s="75">
        <v>90.123456790123456</v>
      </c>
      <c r="AA10" s="75">
        <v>4.3567173468480478</v>
      </c>
      <c r="AB10" s="106">
        <v>18.944142638250455</v>
      </c>
      <c r="AC10" s="106">
        <v>12.072247759669407</v>
      </c>
      <c r="AD10" s="106">
        <v>0.37145377722059714</v>
      </c>
      <c r="AE10" s="106">
        <v>105.57294927989982</v>
      </c>
      <c r="AF10" s="83">
        <v>98.6</v>
      </c>
      <c r="AG10" s="83">
        <v>98</v>
      </c>
      <c r="AH10" s="109">
        <v>33</v>
      </c>
      <c r="AI10" s="83">
        <v>56.2</v>
      </c>
      <c r="AJ10" s="84">
        <v>2.9749951656328558E-2</v>
      </c>
      <c r="AK10" s="84">
        <v>0.19337468576613562</v>
      </c>
      <c r="AL10" s="75">
        <v>1.3825204344321265</v>
      </c>
      <c r="AM10" s="108">
        <v>124324.56158460036</v>
      </c>
      <c r="AN10" s="107">
        <v>155257.58070279929</v>
      </c>
      <c r="AO10" s="107">
        <v>270343.68809849519</v>
      </c>
      <c r="AP10" s="75">
        <v>8.3907568017108236</v>
      </c>
      <c r="AQ10" s="75">
        <v>5.0344540810264942</v>
      </c>
      <c r="AR10" s="152">
        <v>19.96</v>
      </c>
      <c r="AS10" s="75">
        <v>3.7835120352954434</v>
      </c>
      <c r="AT10" s="75">
        <v>325.47738127226552</v>
      </c>
      <c r="AU10" s="75">
        <v>1.7335679428616004</v>
      </c>
      <c r="AV10" s="75">
        <v>3.7271710771524411</v>
      </c>
      <c r="AW10" s="82">
        <v>5998.4444444444443</v>
      </c>
      <c r="AX10" s="82">
        <v>1241.0574712643679</v>
      </c>
      <c r="AY10" s="75">
        <v>1.8523320860963952</v>
      </c>
      <c r="AZ10" s="106">
        <v>449.75</v>
      </c>
      <c r="BA10" s="75">
        <v>2.8923887699468662</v>
      </c>
      <c r="BB10" s="75">
        <v>21.428736551969415</v>
      </c>
      <c r="BC10" s="75">
        <v>241.7014102575215</v>
      </c>
      <c r="BD10" s="75">
        <v>3.428776361067531</v>
      </c>
      <c r="BE10" s="106">
        <v>0.35565039566106516</v>
      </c>
      <c r="BF10" s="75">
        <v>6.9351827153907708</v>
      </c>
      <c r="BG10" s="75">
        <v>37.086985839514497</v>
      </c>
      <c r="BH10" s="75">
        <v>100</v>
      </c>
      <c r="BI10" s="88">
        <v>100</v>
      </c>
      <c r="BJ10" s="106">
        <v>3.0343897505057313</v>
      </c>
      <c r="BK10" s="55">
        <v>0.40747424180685721</v>
      </c>
      <c r="BL10" s="83">
        <v>89</v>
      </c>
      <c r="BM10" s="83">
        <v>77.8</v>
      </c>
      <c r="BN10" s="75">
        <v>0.58210605972408169</v>
      </c>
      <c r="BO10" s="75">
        <v>8.5714285714285712</v>
      </c>
      <c r="BP10" s="82">
        <v>6</v>
      </c>
      <c r="BQ10" s="75">
        <v>0.92312492957380232</v>
      </c>
      <c r="BR10" s="75">
        <v>9.8596676750253547</v>
      </c>
      <c r="BS10" s="75">
        <v>14.076571696036197</v>
      </c>
      <c r="BT10" s="75">
        <v>806.41246782064502</v>
      </c>
      <c r="BU10" s="75" t="s">
        <v>9</v>
      </c>
      <c r="BV10" s="106">
        <v>819.62355572120759</v>
      </c>
      <c r="BW10" s="106">
        <v>897.50322877029373</v>
      </c>
      <c r="BX10" s="75">
        <v>1.7335679428616004</v>
      </c>
      <c r="BY10" s="84">
        <v>8.4533106813788797E-2</v>
      </c>
      <c r="BZ10" s="75">
        <v>1.3001759571462004</v>
      </c>
      <c r="CA10" s="84">
        <v>0.27444980887413428</v>
      </c>
      <c r="CB10" s="75">
        <v>0.86678397143080022</v>
      </c>
      <c r="CC10" s="84">
        <v>0.21052449098111278</v>
      </c>
      <c r="CD10" s="75">
        <v>1.3001759571462004</v>
      </c>
      <c r="CE10" s="75">
        <v>14.388613925751285</v>
      </c>
      <c r="CF10" s="83" t="s">
        <v>7</v>
      </c>
      <c r="CG10" s="105">
        <v>0</v>
      </c>
      <c r="CH10" s="105">
        <v>8.3354943874337781</v>
      </c>
      <c r="CI10" s="105">
        <v>5.5670103092783512</v>
      </c>
      <c r="CJ10" s="75">
        <v>325.00498400783573</v>
      </c>
      <c r="CK10" s="56">
        <v>274.71851190527786</v>
      </c>
      <c r="CL10" s="75">
        <v>13.3</v>
      </c>
      <c r="CM10" s="75">
        <v>875.39244237994171</v>
      </c>
      <c r="CN10" s="88">
        <v>100</v>
      </c>
      <c r="CO10" s="88" t="s">
        <v>721</v>
      </c>
      <c r="CP10" s="83">
        <v>99.2</v>
      </c>
      <c r="CQ10" s="83">
        <v>89.5</v>
      </c>
      <c r="CR10" s="152">
        <v>62.4</v>
      </c>
      <c r="CS10" s="153">
        <v>44.1</v>
      </c>
      <c r="CT10" s="75">
        <v>4.0825399177564554</v>
      </c>
      <c r="CU10" s="75">
        <v>4.3736263736263732</v>
      </c>
      <c r="CV10" s="87">
        <v>0</v>
      </c>
      <c r="CW10" s="75">
        <v>64.018610690326767</v>
      </c>
      <c r="CX10" s="86">
        <v>48.648250396553671</v>
      </c>
      <c r="CY10" s="75">
        <v>1.42</v>
      </c>
      <c r="CZ10" s="75">
        <v>43.7</v>
      </c>
      <c r="DA10" s="75">
        <v>57.912867274600003</v>
      </c>
      <c r="DB10" s="75">
        <v>5.5003498950314906</v>
      </c>
      <c r="DC10" s="75">
        <v>1.9583900354514645</v>
      </c>
      <c r="DD10" s="75">
        <v>1.2962450918357618</v>
      </c>
      <c r="DE10" s="75">
        <v>3.1724293354367292</v>
      </c>
      <c r="DF10" s="75">
        <v>8.0394213350206716</v>
      </c>
      <c r="DG10" s="78">
        <v>1167.2331288343557</v>
      </c>
      <c r="DH10" s="78">
        <v>1620.7791566265059</v>
      </c>
      <c r="DI10" s="75">
        <v>96.190020716136914</v>
      </c>
      <c r="DJ10" s="75" t="s">
        <v>9</v>
      </c>
      <c r="DK10" s="75">
        <v>44.304545454545455</v>
      </c>
      <c r="DL10" s="75">
        <v>53.98391812865497</v>
      </c>
      <c r="DM10" s="85">
        <v>145</v>
      </c>
      <c r="DN10" s="85">
        <v>5</v>
      </c>
      <c r="DO10" s="75">
        <v>28.810594700482799</v>
      </c>
      <c r="DP10" s="75">
        <v>16.880617843614836</v>
      </c>
      <c r="DQ10" s="75">
        <v>100</v>
      </c>
      <c r="DR10" s="75">
        <v>98.740377886634008</v>
      </c>
      <c r="DS10" s="75">
        <v>3274.9842602308499</v>
      </c>
      <c r="DT10" s="81">
        <v>15.594318628092681</v>
      </c>
      <c r="DU10" s="81">
        <v>10.6</v>
      </c>
      <c r="DV10" s="75">
        <v>42.148760330578511</v>
      </c>
      <c r="DW10" s="84">
        <v>0.11783523196623294</v>
      </c>
      <c r="DX10" s="75">
        <v>20.283018867924529</v>
      </c>
      <c r="DY10" s="83">
        <v>113.22365626814829</v>
      </c>
      <c r="DZ10" s="75">
        <v>1.2232430630163376</v>
      </c>
      <c r="EA10" s="75">
        <v>337.57079873668016</v>
      </c>
      <c r="EB10" s="82">
        <v>0</v>
      </c>
      <c r="EC10" s="81">
        <v>3.224903783217699</v>
      </c>
      <c r="ED10" s="81">
        <v>69.920921973828882</v>
      </c>
      <c r="EE10" s="75">
        <v>77.818915230556414</v>
      </c>
      <c r="EF10" s="75">
        <v>16.36373638537</v>
      </c>
      <c r="EG10" s="75">
        <v>78.822224959960579</v>
      </c>
      <c r="EH10" s="75">
        <v>223.3264179602119</v>
      </c>
      <c r="EI10" s="75">
        <v>78.400000000000006</v>
      </c>
      <c r="EJ10" s="75">
        <v>45.5</v>
      </c>
      <c r="EK10" s="75">
        <v>23.9</v>
      </c>
      <c r="EL10" s="75">
        <v>48.1</v>
      </c>
      <c r="EM10" s="75">
        <v>17.399999999999999</v>
      </c>
      <c r="EN10" s="80">
        <v>55.2</v>
      </c>
      <c r="EO10" s="79">
        <v>-3.0684152588650333</v>
      </c>
      <c r="EP10" s="55">
        <v>1.0456894277794835</v>
      </c>
      <c r="EQ10" s="78">
        <v>0.67</v>
      </c>
      <c r="ER10" s="75">
        <v>91.9</v>
      </c>
      <c r="ES10" s="75">
        <v>9.6</v>
      </c>
      <c r="ET10" s="75">
        <v>3.4</v>
      </c>
      <c r="EU10" s="75">
        <v>475.17789007445674</v>
      </c>
      <c r="EV10" s="77">
        <v>39.6</v>
      </c>
      <c r="EW10" s="75">
        <v>47</v>
      </c>
      <c r="EX10" s="75" t="s">
        <v>7</v>
      </c>
      <c r="EY10" s="75" t="s">
        <v>7</v>
      </c>
      <c r="EZ10" s="75">
        <v>124.9</v>
      </c>
      <c r="FA10" s="75">
        <v>10.202047343740519</v>
      </c>
      <c r="FB10" s="152">
        <v>26.7</v>
      </c>
      <c r="FC10" s="75">
        <v>11.902050113895218</v>
      </c>
      <c r="FD10" s="75">
        <v>77.908431323492621</v>
      </c>
      <c r="FE10" s="75">
        <v>81.752428187642082</v>
      </c>
      <c r="FF10" s="75">
        <v>78.2549881636794</v>
      </c>
      <c r="FG10" s="75">
        <v>78.60052371254001</v>
      </c>
      <c r="FH10" s="75">
        <v>79.512613274553019</v>
      </c>
      <c r="FI10" s="75">
        <v>79.029199848312487</v>
      </c>
      <c r="FJ10" s="75">
        <v>75.556127041275559</v>
      </c>
      <c r="FK10" s="75">
        <v>66.286930395593387</v>
      </c>
      <c r="FL10" s="75">
        <v>48.484182776801404</v>
      </c>
      <c r="FM10" s="75">
        <v>27.610279239174425</v>
      </c>
      <c r="FN10" s="75">
        <v>14.274999999999999</v>
      </c>
      <c r="FO10" s="75">
        <v>7.6327116212338595</v>
      </c>
      <c r="FP10" s="75">
        <v>4.0193462308205463</v>
      </c>
      <c r="FQ10" s="75">
        <v>2.0467337540508272</v>
      </c>
      <c r="FR10" s="75">
        <v>1.4</v>
      </c>
      <c r="FS10" s="75">
        <v>4.4639374528686213</v>
      </c>
      <c r="FT10" s="75">
        <v>0.50573162508428859</v>
      </c>
    </row>
    <row r="11" spans="1:179" s="76" customFormat="1" x14ac:dyDescent="0.15">
      <c r="A11" s="136">
        <v>32018</v>
      </c>
      <c r="B11" s="154" t="s">
        <v>442</v>
      </c>
      <c r="C11" s="75">
        <v>100.87586415842675</v>
      </c>
      <c r="D11" s="55">
        <v>2244.4019059685461</v>
      </c>
      <c r="E11" s="75">
        <v>426.91491998788115</v>
      </c>
      <c r="F11" s="107">
        <v>383676</v>
      </c>
      <c r="G11" s="75">
        <v>295.40983606557376</v>
      </c>
      <c r="H11" s="111">
        <v>108.52459016393442</v>
      </c>
      <c r="I11" s="111">
        <v>147.54098360655738</v>
      </c>
      <c r="J11" s="83">
        <v>44.5</v>
      </c>
      <c r="K11" s="152">
        <v>2.19</v>
      </c>
      <c r="L11" s="75">
        <v>170.26801477559576</v>
      </c>
      <c r="M11" s="152">
        <v>11.238686264755474</v>
      </c>
      <c r="N11" s="83">
        <v>80.309923950257755</v>
      </c>
      <c r="O11" s="83">
        <v>22.597402597402596</v>
      </c>
      <c r="P11" s="105">
        <v>24.297696711489817</v>
      </c>
      <c r="Q11" s="105">
        <v>4</v>
      </c>
      <c r="R11" s="105">
        <v>2.8944381384790012</v>
      </c>
      <c r="S11" s="107">
        <v>18982</v>
      </c>
      <c r="T11" s="83">
        <v>55.056179775280903</v>
      </c>
      <c r="U11" s="165">
        <v>119</v>
      </c>
      <c r="V11" s="82">
        <v>0</v>
      </c>
      <c r="W11" s="75">
        <v>14.506493506493506</v>
      </c>
      <c r="X11" s="79">
        <v>84.14185639229423</v>
      </c>
      <c r="Y11" s="75">
        <v>84.269662921348313</v>
      </c>
      <c r="Z11" s="75">
        <v>96.629213483146074</v>
      </c>
      <c r="AA11" s="75">
        <v>3.9438178924790703</v>
      </c>
      <c r="AB11" s="106">
        <v>62.288865908307486</v>
      </c>
      <c r="AC11" s="106">
        <v>5.6532230265425714</v>
      </c>
      <c r="AD11" s="106">
        <v>0.13788348845225784</v>
      </c>
      <c r="AE11" s="106">
        <v>96.76705048715678</v>
      </c>
      <c r="AF11" s="83">
        <v>92.6</v>
      </c>
      <c r="AG11" s="83">
        <v>90.5</v>
      </c>
      <c r="AH11" s="109">
        <v>54</v>
      </c>
      <c r="AI11" s="83">
        <v>63.5</v>
      </c>
      <c r="AJ11" s="84">
        <v>0.35800138272258619</v>
      </c>
      <c r="AK11" s="84">
        <v>0.11507187301797414</v>
      </c>
      <c r="AL11" s="75">
        <v>0.4579006803095822</v>
      </c>
      <c r="AM11" s="108">
        <v>110746.76841990871</v>
      </c>
      <c r="AN11" s="107">
        <v>135397.76479217605</v>
      </c>
      <c r="AO11" s="107">
        <v>277065.61902390438</v>
      </c>
      <c r="AP11" s="75">
        <v>17.764580240160452</v>
      </c>
      <c r="AQ11" s="75">
        <v>3.2820192232554501</v>
      </c>
      <c r="AR11" s="152">
        <v>15.94</v>
      </c>
      <c r="AS11" s="75">
        <v>4.4998209711625856</v>
      </c>
      <c r="AT11" s="75">
        <v>214.83460489712726</v>
      </c>
      <c r="AU11" s="75">
        <v>2.06571735478007</v>
      </c>
      <c r="AV11" s="75">
        <v>3.1330046547497727</v>
      </c>
      <c r="AW11" s="82">
        <v>6120.136363636364</v>
      </c>
      <c r="AX11" s="82">
        <v>2040.0454545454545</v>
      </c>
      <c r="AY11" s="75">
        <v>3.7135239113804652</v>
      </c>
      <c r="AZ11" s="106">
        <v>349.25</v>
      </c>
      <c r="BA11" s="75">
        <v>1.9864316798413528</v>
      </c>
      <c r="BB11" s="75">
        <v>11.519822874143776</v>
      </c>
      <c r="BC11" s="75">
        <v>224.83061117690801</v>
      </c>
      <c r="BD11" s="75">
        <v>2.2551436362134023</v>
      </c>
      <c r="BE11" s="106">
        <v>0.34594893793676051</v>
      </c>
      <c r="BF11" s="75">
        <v>2.8367812910814365</v>
      </c>
      <c r="BG11" s="75">
        <v>30.483482206153411</v>
      </c>
      <c r="BH11" s="75">
        <v>0</v>
      </c>
      <c r="BI11" s="88">
        <v>100</v>
      </c>
      <c r="BJ11" s="106">
        <v>0.85070182900893243</v>
      </c>
      <c r="BK11" s="55">
        <v>0.32549056077373756</v>
      </c>
      <c r="BL11" s="83">
        <v>106.4</v>
      </c>
      <c r="BM11" s="83">
        <v>107.8</v>
      </c>
      <c r="BN11" s="75">
        <v>1.4879568492513715</v>
      </c>
      <c r="BO11" s="75">
        <v>47.058823529411761</v>
      </c>
      <c r="BP11" s="82">
        <v>22</v>
      </c>
      <c r="BQ11" s="75" t="s">
        <v>9</v>
      </c>
      <c r="BR11" s="75">
        <v>27.463712231801033</v>
      </c>
      <c r="BS11" s="75">
        <v>15.709780483102433</v>
      </c>
      <c r="BT11" s="75">
        <v>1326.6208995510506</v>
      </c>
      <c r="BU11" s="75" t="s">
        <v>9</v>
      </c>
      <c r="BV11" s="106">
        <v>947.47569339245877</v>
      </c>
      <c r="BW11" s="106">
        <v>486.47643705070647</v>
      </c>
      <c r="BX11" s="75">
        <v>3.0985760321701048</v>
      </c>
      <c r="BY11" s="84">
        <v>0.1091731622001267</v>
      </c>
      <c r="BZ11" s="75">
        <v>1.7214311289833917</v>
      </c>
      <c r="CA11" s="84">
        <v>0.34549467044922466</v>
      </c>
      <c r="CB11" s="75">
        <v>0.34428622579667834</v>
      </c>
      <c r="CC11" s="84">
        <v>7.5742969675269237E-2</v>
      </c>
      <c r="CD11" s="75">
        <v>1.032858677390035</v>
      </c>
      <c r="CE11" s="75">
        <v>11.426859834191752</v>
      </c>
      <c r="CF11" s="83">
        <v>45.3</v>
      </c>
      <c r="CG11" s="105">
        <v>1.9753086419753085</v>
      </c>
      <c r="CH11" s="105">
        <v>11.073728303736548</v>
      </c>
      <c r="CI11" s="105">
        <v>3.9809863339275102</v>
      </c>
      <c r="CJ11" s="75">
        <v>332.58393698184926</v>
      </c>
      <c r="CK11" s="56">
        <v>275.54259509185556</v>
      </c>
      <c r="CL11" s="75">
        <v>16.600000000000001</v>
      </c>
      <c r="CM11" s="75">
        <v>878.94858570991448</v>
      </c>
      <c r="CN11" s="88">
        <v>100</v>
      </c>
      <c r="CO11" s="88" t="s">
        <v>721</v>
      </c>
      <c r="CP11" s="83">
        <v>98.1</v>
      </c>
      <c r="CQ11" s="83">
        <v>94.1</v>
      </c>
      <c r="CR11" s="152">
        <v>89.2</v>
      </c>
      <c r="CS11" s="153">
        <v>61.8</v>
      </c>
      <c r="CT11" s="75">
        <v>4.0930460551235486</v>
      </c>
      <c r="CU11" s="75">
        <v>3.3548387096774195</v>
      </c>
      <c r="CV11" s="87">
        <v>5.3474744323878705</v>
      </c>
      <c r="CW11" s="75">
        <v>54.076349551786173</v>
      </c>
      <c r="CX11" s="86">
        <v>51.753105461756689</v>
      </c>
      <c r="CY11" s="75">
        <v>1.29</v>
      </c>
      <c r="CZ11" s="75">
        <v>39.1</v>
      </c>
      <c r="DA11" s="75">
        <v>60.098883061800002</v>
      </c>
      <c r="DB11" s="75">
        <v>4.2618954043738047</v>
      </c>
      <c r="DC11" s="75">
        <v>2.9573739223841131</v>
      </c>
      <c r="DD11" s="75">
        <v>1.4026943840030848</v>
      </c>
      <c r="DE11" s="75">
        <v>3.3395763902277795</v>
      </c>
      <c r="DF11" s="75">
        <v>7.9151403310656345</v>
      </c>
      <c r="DG11" s="78" t="s">
        <v>9</v>
      </c>
      <c r="DH11" s="78">
        <v>769.67406451612896</v>
      </c>
      <c r="DI11" s="75">
        <v>67.513193048172525</v>
      </c>
      <c r="DJ11" s="75">
        <v>45.526516925110862</v>
      </c>
      <c r="DK11" s="75">
        <v>44.738030713640462</v>
      </c>
      <c r="DL11" s="75">
        <v>68.145062484685127</v>
      </c>
      <c r="DM11" s="85">
        <v>279</v>
      </c>
      <c r="DN11" s="85">
        <v>11</v>
      </c>
      <c r="DO11" s="75">
        <v>17.494708320709506</v>
      </c>
      <c r="DP11" s="75">
        <v>17.689426281433331</v>
      </c>
      <c r="DQ11" s="75">
        <v>100</v>
      </c>
      <c r="DR11" s="75">
        <v>96.480711592381311</v>
      </c>
      <c r="DS11" s="75">
        <v>5657.6061039580354</v>
      </c>
      <c r="DT11" s="81">
        <v>4.7311245727435782</v>
      </c>
      <c r="DU11" s="81">
        <v>10.5</v>
      </c>
      <c r="DV11" s="75">
        <v>88.698363211223693</v>
      </c>
      <c r="DW11" s="84">
        <v>0.14941159125886513</v>
      </c>
      <c r="DX11" s="75">
        <v>15.915915915915916</v>
      </c>
      <c r="DY11" s="83">
        <v>7.0131104194783376</v>
      </c>
      <c r="DZ11" s="75">
        <v>1.1854162488952267</v>
      </c>
      <c r="EA11" s="75">
        <v>1116.5249465082964</v>
      </c>
      <c r="EB11" s="82">
        <v>280</v>
      </c>
      <c r="EC11" s="81">
        <v>1.4242906133315283</v>
      </c>
      <c r="ED11" s="81">
        <v>75.991451578170185</v>
      </c>
      <c r="EE11" s="75">
        <v>84.11629776041346</v>
      </c>
      <c r="EF11" s="75">
        <v>22.814441949178612</v>
      </c>
      <c r="EG11" s="75">
        <v>73.293470994577731</v>
      </c>
      <c r="EH11" s="75">
        <v>249.44482817524863</v>
      </c>
      <c r="EI11" s="75">
        <v>74.400000000000006</v>
      </c>
      <c r="EJ11" s="75">
        <v>57.5</v>
      </c>
      <c r="EK11" s="75">
        <v>39.200000000000003</v>
      </c>
      <c r="EL11" s="75">
        <v>68.400000000000006</v>
      </c>
      <c r="EM11" s="75">
        <v>21.7</v>
      </c>
      <c r="EN11" s="80">
        <v>87.2</v>
      </c>
      <c r="EO11" s="79">
        <v>-0.65758669127165559</v>
      </c>
      <c r="EP11" s="55">
        <v>1.0573629763028716</v>
      </c>
      <c r="EQ11" s="78">
        <v>0.74</v>
      </c>
      <c r="ER11" s="75">
        <v>94.4</v>
      </c>
      <c r="ES11" s="75">
        <v>9.5</v>
      </c>
      <c r="ET11" s="75">
        <v>1.9</v>
      </c>
      <c r="EU11" s="75">
        <v>450.87810201889442</v>
      </c>
      <c r="EV11" s="77">
        <v>47.3</v>
      </c>
      <c r="EW11" s="75">
        <v>53.8</v>
      </c>
      <c r="EX11" s="75" t="s">
        <v>7</v>
      </c>
      <c r="EY11" s="75" t="s">
        <v>7</v>
      </c>
      <c r="EZ11" s="75">
        <v>64.2</v>
      </c>
      <c r="FA11" s="75">
        <v>7.5742969675269238</v>
      </c>
      <c r="FB11" s="152">
        <v>30.6</v>
      </c>
      <c r="FC11" s="75">
        <v>12.788778877887788</v>
      </c>
      <c r="FD11" s="75">
        <v>68.114378203398971</v>
      </c>
      <c r="FE11" s="75">
        <v>82.376264697839758</v>
      </c>
      <c r="FF11" s="75">
        <v>78.09737121301427</v>
      </c>
      <c r="FG11" s="75">
        <v>76.522460836186326</v>
      </c>
      <c r="FH11" s="75">
        <v>78.301624129930389</v>
      </c>
      <c r="FI11" s="75">
        <v>79.175572519083971</v>
      </c>
      <c r="FJ11" s="75">
        <v>77.290796045255334</v>
      </c>
      <c r="FK11" s="75">
        <v>68.685436499898728</v>
      </c>
      <c r="FL11" s="75">
        <v>50.841392649903284</v>
      </c>
      <c r="FM11" s="75">
        <v>31.465323378609337</v>
      </c>
      <c r="FN11" s="75">
        <v>17.451270944944717</v>
      </c>
      <c r="FO11" s="75">
        <v>11.028485001260398</v>
      </c>
      <c r="FP11" s="75">
        <v>5.7748234316576648</v>
      </c>
      <c r="FQ11" s="75">
        <v>2.5262094227611471</v>
      </c>
      <c r="FR11" s="75">
        <v>1.43</v>
      </c>
      <c r="FS11" s="75">
        <v>4.7201641556724603</v>
      </c>
      <c r="FT11" s="75">
        <v>0.56713455267262158</v>
      </c>
    </row>
    <row r="12" spans="1:179" s="76" customFormat="1" x14ac:dyDescent="0.15">
      <c r="A12" s="136">
        <v>52019</v>
      </c>
      <c r="B12" s="154" t="s">
        <v>441</v>
      </c>
      <c r="C12" s="75">
        <v>96.645748231382811</v>
      </c>
      <c r="D12" s="55">
        <v>1824.6717266085072</v>
      </c>
      <c r="E12" s="75">
        <v>395.28111026635571</v>
      </c>
      <c r="F12" s="107">
        <v>417363</v>
      </c>
      <c r="G12" s="75">
        <v>294.74812433011789</v>
      </c>
      <c r="H12" s="111">
        <v>95.123258306538048</v>
      </c>
      <c r="I12" s="111">
        <v>125.93783494105037</v>
      </c>
      <c r="J12" s="83">
        <v>35.799999999999997</v>
      </c>
      <c r="K12" s="152">
        <v>3.5</v>
      </c>
      <c r="L12" s="75">
        <v>72.273181758901018</v>
      </c>
      <c r="M12" s="152">
        <v>10.389949137069078</v>
      </c>
      <c r="N12" s="83">
        <v>79.011433291309828</v>
      </c>
      <c r="O12" s="83">
        <v>19.200497100248551</v>
      </c>
      <c r="P12" s="105">
        <v>12.446540190810396</v>
      </c>
      <c r="Q12" s="105">
        <v>0.40160642570281119</v>
      </c>
      <c r="R12" s="105">
        <v>1.602747567258157</v>
      </c>
      <c r="S12" s="107">
        <v>14837</v>
      </c>
      <c r="T12" s="83">
        <v>36.082474226804123</v>
      </c>
      <c r="U12" s="165">
        <v>61</v>
      </c>
      <c r="V12" s="82">
        <v>0</v>
      </c>
      <c r="W12" s="75">
        <v>15.414073719483007</v>
      </c>
      <c r="X12" s="79">
        <v>73.270955165692015</v>
      </c>
      <c r="Y12" s="75">
        <v>98.969072164948457</v>
      </c>
      <c r="Z12" s="75">
        <v>96.907216494845358</v>
      </c>
      <c r="AA12" s="75">
        <v>3.0955294795191133</v>
      </c>
      <c r="AB12" s="106">
        <v>87.976325307807542</v>
      </c>
      <c r="AC12" s="106">
        <v>14.139052281611926</v>
      </c>
      <c r="AD12" s="106">
        <v>2.7766614299806363</v>
      </c>
      <c r="AE12" s="106">
        <v>93.27354260089686</v>
      </c>
      <c r="AF12" s="83">
        <v>97</v>
      </c>
      <c r="AG12" s="83">
        <v>96.2</v>
      </c>
      <c r="AH12" s="109">
        <v>49</v>
      </c>
      <c r="AI12" s="83">
        <v>74.900000000000006</v>
      </c>
      <c r="AJ12" s="84">
        <v>1.0868147632917446E-2</v>
      </c>
      <c r="AK12" s="84">
        <v>0.19562665739251403</v>
      </c>
      <c r="AL12" s="75">
        <v>0.8150458100846617</v>
      </c>
      <c r="AM12" s="108">
        <v>104536.77413900508</v>
      </c>
      <c r="AN12" s="107">
        <v>133530.7134174848</v>
      </c>
      <c r="AO12" s="107">
        <v>258393.196</v>
      </c>
      <c r="AP12" s="75">
        <v>13.8060300969314</v>
      </c>
      <c r="AQ12" s="75">
        <v>7.6474053446152199</v>
      </c>
      <c r="AR12" s="152">
        <v>17.3</v>
      </c>
      <c r="AS12" s="75">
        <v>3.025011919642282</v>
      </c>
      <c r="AT12" s="75">
        <v>295.41383709392676</v>
      </c>
      <c r="AU12" s="75">
        <v>1.6107624705230468</v>
      </c>
      <c r="AV12" s="75">
        <v>1.9973454634485781</v>
      </c>
      <c r="AW12" s="82">
        <v>10265.214285714286</v>
      </c>
      <c r="AX12" s="82">
        <v>1968.6712328767123</v>
      </c>
      <c r="AY12" s="75">
        <v>1.3916625496649573</v>
      </c>
      <c r="AZ12" s="106">
        <v>334.2</v>
      </c>
      <c r="BA12" s="75">
        <v>1.4423572542298622</v>
      </c>
      <c r="BB12" s="75">
        <v>18.260672377798574</v>
      </c>
      <c r="BC12" s="75">
        <v>199.91398528407407</v>
      </c>
      <c r="BD12" s="75">
        <v>2.3551086942515109</v>
      </c>
      <c r="BE12" s="106">
        <v>3.0235404218558779</v>
      </c>
      <c r="BF12" s="75">
        <v>4.5353106327838164</v>
      </c>
      <c r="BG12" s="75">
        <v>35.57998264391091</v>
      </c>
      <c r="BH12" s="75">
        <v>100</v>
      </c>
      <c r="BI12" s="88">
        <v>100</v>
      </c>
      <c r="BJ12" s="106">
        <v>2.7480474399768586</v>
      </c>
      <c r="BK12" s="55">
        <v>1.4900264359528959</v>
      </c>
      <c r="BL12" s="83">
        <v>111.2</v>
      </c>
      <c r="BM12" s="83">
        <v>131.80000000000001</v>
      </c>
      <c r="BN12" s="75">
        <v>1.2977649603460708</v>
      </c>
      <c r="BO12" s="75">
        <v>10.666666666666668</v>
      </c>
      <c r="BP12" s="82">
        <v>29</v>
      </c>
      <c r="BQ12" s="75" t="s">
        <v>9</v>
      </c>
      <c r="BR12" s="75" t="s">
        <v>9</v>
      </c>
      <c r="BS12" s="75">
        <v>9.7515559965465251</v>
      </c>
      <c r="BT12" s="75">
        <v>1228.2804788474673</v>
      </c>
      <c r="BU12" s="75">
        <v>13.789093205159594</v>
      </c>
      <c r="BV12" s="106">
        <v>813.11289512003407</v>
      </c>
      <c r="BW12" s="106">
        <v>229.69472829658648</v>
      </c>
      <c r="BX12" s="75">
        <v>2.2550674587322654</v>
      </c>
      <c r="BY12" s="84">
        <v>7.6015102508923627E-2</v>
      </c>
      <c r="BZ12" s="75">
        <v>2.5772199528368747</v>
      </c>
      <c r="CA12" s="84">
        <v>0.72400873677564015</v>
      </c>
      <c r="CB12" s="75">
        <v>0.32215249410460933</v>
      </c>
      <c r="CC12" s="84">
        <v>9.4899681713335821E-2</v>
      </c>
      <c r="CD12" s="75">
        <v>0.32215249410460933</v>
      </c>
      <c r="CE12" s="75">
        <v>1.240287102302746</v>
      </c>
      <c r="CF12" s="83">
        <v>38.200000000000003</v>
      </c>
      <c r="CG12" s="105">
        <v>12.424242424242424</v>
      </c>
      <c r="CH12" s="105">
        <v>10.785384759903419</v>
      </c>
      <c r="CI12" s="105">
        <v>5.247148288973384</v>
      </c>
      <c r="CJ12" s="75">
        <v>349.75774132443331</v>
      </c>
      <c r="CK12" s="56" t="s">
        <v>10</v>
      </c>
      <c r="CL12" s="75">
        <v>22.3</v>
      </c>
      <c r="CM12" s="75">
        <v>924.59531027168669</v>
      </c>
      <c r="CN12" s="88">
        <v>97</v>
      </c>
      <c r="CO12" s="88" t="s">
        <v>721</v>
      </c>
      <c r="CP12" s="83">
        <v>99.4</v>
      </c>
      <c r="CQ12" s="83">
        <v>92.2</v>
      </c>
      <c r="CR12" s="152">
        <v>93.3</v>
      </c>
      <c r="CS12" s="153">
        <v>50</v>
      </c>
      <c r="CT12" s="75">
        <v>2.9872036628558307</v>
      </c>
      <c r="CU12" s="75">
        <v>0.45804988662131518</v>
      </c>
      <c r="CV12" s="87" t="s">
        <v>9</v>
      </c>
      <c r="CW12" s="75">
        <v>65.957494591377639</v>
      </c>
      <c r="CX12" s="86">
        <v>48.268108191693621</v>
      </c>
      <c r="CY12" s="75">
        <v>1.28</v>
      </c>
      <c r="CZ12" s="75">
        <v>36.4</v>
      </c>
      <c r="DA12" s="75">
        <v>56.223785840300003</v>
      </c>
      <c r="DB12" s="75">
        <v>4.4019132254426374</v>
      </c>
      <c r="DC12" s="75">
        <v>2.4436265350566346</v>
      </c>
      <c r="DD12" s="75">
        <v>1.2541010012499516</v>
      </c>
      <c r="DE12" s="75">
        <v>3.3568289885700295</v>
      </c>
      <c r="DF12" s="75">
        <v>7.4288365140522918</v>
      </c>
      <c r="DG12" s="78" t="s">
        <v>9</v>
      </c>
      <c r="DH12" s="78">
        <v>1048.6214606741573</v>
      </c>
      <c r="DI12" s="75" t="s">
        <v>9</v>
      </c>
      <c r="DJ12" s="75" t="s">
        <v>9</v>
      </c>
      <c r="DK12" s="75">
        <v>73.979393468118204</v>
      </c>
      <c r="DL12" s="75">
        <v>79.976090854751945</v>
      </c>
      <c r="DM12" s="85">
        <v>608</v>
      </c>
      <c r="DN12" s="85">
        <v>4</v>
      </c>
      <c r="DO12" s="75">
        <v>21.488959834027035</v>
      </c>
      <c r="DP12" s="75">
        <v>15.334458719379406</v>
      </c>
      <c r="DQ12" s="75">
        <v>71.5</v>
      </c>
      <c r="DR12" s="75">
        <v>99.377894288603812</v>
      </c>
      <c r="DS12" s="75">
        <v>4575.7669831994162</v>
      </c>
      <c r="DT12" s="81">
        <v>6.0436831591378146</v>
      </c>
      <c r="DU12" s="81">
        <v>19.7</v>
      </c>
      <c r="DV12" s="75">
        <v>83.432963279248511</v>
      </c>
      <c r="DW12" s="84">
        <v>6.352181696124938E-2</v>
      </c>
      <c r="DX12" s="75">
        <v>24.623115577889447</v>
      </c>
      <c r="DY12" s="83">
        <v>162.1393502828499</v>
      </c>
      <c r="DZ12" s="75">
        <v>1.2769408473833266</v>
      </c>
      <c r="EA12" s="75">
        <v>1462.5723232349264</v>
      </c>
      <c r="EB12" s="82">
        <v>300</v>
      </c>
      <c r="EC12" s="81">
        <v>1.6687268091869281</v>
      </c>
      <c r="ED12" s="81">
        <v>85.239814486396511</v>
      </c>
      <c r="EE12" s="75">
        <v>89.842443542312353</v>
      </c>
      <c r="EF12" s="75">
        <v>17.727773294652831</v>
      </c>
      <c r="EG12" s="75">
        <v>74.598877398162685</v>
      </c>
      <c r="EH12" s="75">
        <v>329.92144064907143</v>
      </c>
      <c r="EI12" s="75">
        <v>67.8</v>
      </c>
      <c r="EJ12" s="75">
        <v>51.3</v>
      </c>
      <c r="EK12" s="75">
        <v>36.299999999999997</v>
      </c>
      <c r="EL12" s="75">
        <v>54.8</v>
      </c>
      <c r="EM12" s="75">
        <v>16.100000000000001</v>
      </c>
      <c r="EN12" s="80">
        <v>79.3</v>
      </c>
      <c r="EO12" s="79">
        <v>-2.512789454015953</v>
      </c>
      <c r="EP12" s="55">
        <v>1.0435287859309594</v>
      </c>
      <c r="EQ12" s="78">
        <v>0.66700000000000004</v>
      </c>
      <c r="ER12" s="75">
        <v>91.1</v>
      </c>
      <c r="ES12" s="75">
        <v>10.199999999999999</v>
      </c>
      <c r="ET12" s="75">
        <v>2.2999999999999998</v>
      </c>
      <c r="EU12" s="75">
        <v>450.08278996945995</v>
      </c>
      <c r="EV12" s="77">
        <v>46.7</v>
      </c>
      <c r="EW12" s="75">
        <v>51.9</v>
      </c>
      <c r="EX12" s="75" t="s">
        <v>7</v>
      </c>
      <c r="EY12" s="75" t="s">
        <v>7</v>
      </c>
      <c r="EZ12" s="75">
        <v>83.6</v>
      </c>
      <c r="FA12" s="75">
        <v>8.1955594500212605</v>
      </c>
      <c r="FB12" s="152">
        <v>32.1</v>
      </c>
      <c r="FC12" s="75">
        <v>11.750706529822995</v>
      </c>
      <c r="FD12" s="75">
        <v>67.09044093981332</v>
      </c>
      <c r="FE12" s="75">
        <v>83.812051201998131</v>
      </c>
      <c r="FF12" s="75">
        <v>78.622233930453106</v>
      </c>
      <c r="FG12" s="75">
        <v>76.483774551665235</v>
      </c>
      <c r="FH12" s="75">
        <v>77.745393004889053</v>
      </c>
      <c r="FI12" s="75">
        <v>77.43339898414014</v>
      </c>
      <c r="FJ12" s="75">
        <v>74.512656386383469</v>
      </c>
      <c r="FK12" s="75">
        <v>66.76739926739927</v>
      </c>
      <c r="FL12" s="75">
        <v>47.82858079318256</v>
      </c>
      <c r="FM12" s="75">
        <v>27.029478458049887</v>
      </c>
      <c r="FN12" s="75">
        <v>14.006449012494961</v>
      </c>
      <c r="FO12" s="75">
        <v>6.9661733615221983</v>
      </c>
      <c r="FP12" s="75">
        <v>3.3399509517692398</v>
      </c>
      <c r="FQ12" s="75">
        <v>1.4455343314403717</v>
      </c>
      <c r="FR12" s="75">
        <v>1.3</v>
      </c>
      <c r="FS12" s="75">
        <v>4.0591214257180779</v>
      </c>
      <c r="FT12" s="75">
        <v>0.57853630315302285</v>
      </c>
    </row>
    <row r="13" spans="1:179" s="76" customFormat="1" x14ac:dyDescent="0.15">
      <c r="A13" s="136">
        <v>62014</v>
      </c>
      <c r="B13" s="154" t="s">
        <v>710</v>
      </c>
      <c r="C13" s="75">
        <v>108.92849188705452</v>
      </c>
      <c r="D13" s="55">
        <v>2085.8388911160514</v>
      </c>
      <c r="E13" s="75">
        <v>485.92635786046623</v>
      </c>
      <c r="F13" s="107">
        <v>395557</v>
      </c>
      <c r="G13" s="75">
        <v>284.09090909090912</v>
      </c>
      <c r="H13" s="111">
        <v>80.255681818181827</v>
      </c>
      <c r="I13" s="111">
        <v>149.14772727272725</v>
      </c>
      <c r="J13" s="83">
        <v>40.5</v>
      </c>
      <c r="K13" s="152">
        <v>3.4</v>
      </c>
      <c r="L13" s="75">
        <v>58.13056313545647</v>
      </c>
      <c r="M13" s="152">
        <v>15.322764942986826</v>
      </c>
      <c r="N13" s="83">
        <v>83.438433250388641</v>
      </c>
      <c r="O13" s="83">
        <v>23.555972056568411</v>
      </c>
      <c r="P13" s="105">
        <v>12.16370921579851</v>
      </c>
      <c r="Q13" s="105">
        <v>0.49751243781094528</v>
      </c>
      <c r="R13" s="105">
        <v>1.8242122719734661</v>
      </c>
      <c r="S13" s="107" t="s">
        <v>7</v>
      </c>
      <c r="T13" s="83">
        <v>25.806451612903224</v>
      </c>
      <c r="U13" s="165">
        <v>34</v>
      </c>
      <c r="V13" s="82">
        <v>27</v>
      </c>
      <c r="W13" s="75" t="s">
        <v>9</v>
      </c>
      <c r="X13" s="79">
        <v>71.41522256201155</v>
      </c>
      <c r="Y13" s="75">
        <v>91.397849462365585</v>
      </c>
      <c r="Z13" s="75">
        <v>69.892473118279568</v>
      </c>
      <c r="AA13" s="75">
        <v>5.7561055834224151</v>
      </c>
      <c r="AB13" s="106">
        <v>22.866908084794726</v>
      </c>
      <c r="AC13" s="106">
        <v>3.2957643325060015</v>
      </c>
      <c r="AD13" s="106">
        <v>0.36619603694511133</v>
      </c>
      <c r="AE13" s="106">
        <v>41.357370095440082</v>
      </c>
      <c r="AF13" s="83">
        <v>98.4</v>
      </c>
      <c r="AG13" s="83">
        <v>97.6</v>
      </c>
      <c r="AH13" s="109">
        <v>32</v>
      </c>
      <c r="AI13" s="83">
        <v>55.1</v>
      </c>
      <c r="AJ13" s="84">
        <v>5.6437439937336381E-2</v>
      </c>
      <c r="AK13" s="84">
        <v>0.18342167979634322</v>
      </c>
      <c r="AL13" s="75">
        <v>0.25106195156124089</v>
      </c>
      <c r="AM13" s="108">
        <v>95853.954445057985</v>
      </c>
      <c r="AN13" s="107">
        <v>179489.32408524328</v>
      </c>
      <c r="AO13" s="107">
        <v>262936.87812309567</v>
      </c>
      <c r="AP13" s="75">
        <v>23.853678562833561</v>
      </c>
      <c r="AQ13" s="75">
        <v>15.331474114865726</v>
      </c>
      <c r="AR13" s="152">
        <v>8.41</v>
      </c>
      <c r="AS13" s="75">
        <v>4.701337512300011</v>
      </c>
      <c r="AT13" s="75">
        <v>704.99815752922643</v>
      </c>
      <c r="AU13" s="75">
        <v>1.2148158946511656</v>
      </c>
      <c r="AV13" s="75">
        <v>1.8627177051317874</v>
      </c>
      <c r="AW13" s="82">
        <v>14579</v>
      </c>
      <c r="AX13" s="82">
        <v>2001.0392156862745</v>
      </c>
      <c r="AY13" s="75">
        <v>2.9396490059086946</v>
      </c>
      <c r="AZ13" s="106">
        <v>290.83333333333331</v>
      </c>
      <c r="BA13" s="75">
        <v>1.5067847467716267</v>
      </c>
      <c r="BB13" s="75">
        <v>19.110352767042183</v>
      </c>
      <c r="BC13" s="75">
        <v>166.28926386206172</v>
      </c>
      <c r="BD13" s="75">
        <v>3.807022445748347</v>
      </c>
      <c r="BE13" s="106">
        <v>1.8912918345530794</v>
      </c>
      <c r="BF13" s="75">
        <v>6.0027958227119482</v>
      </c>
      <c r="BG13" s="75">
        <v>33.393060759081287</v>
      </c>
      <c r="BH13" s="75">
        <v>5.8823529411764701</v>
      </c>
      <c r="BI13" s="88">
        <v>98.297872340425528</v>
      </c>
      <c r="BJ13" s="106">
        <v>2.1176087310636915</v>
      </c>
      <c r="BK13" s="55">
        <v>1.5300546448087431</v>
      </c>
      <c r="BL13" s="83">
        <v>115.75</v>
      </c>
      <c r="BM13" s="83">
        <v>131.26</v>
      </c>
      <c r="BN13" s="75">
        <v>0.16393442622950818</v>
      </c>
      <c r="BO13" s="75">
        <v>7.6923076923076925</v>
      </c>
      <c r="BP13" s="82">
        <v>3</v>
      </c>
      <c r="BQ13" s="75">
        <v>1.6035569809395387</v>
      </c>
      <c r="BR13" s="75">
        <v>49.301278391259807</v>
      </c>
      <c r="BS13" s="75">
        <v>10.925244279229481</v>
      </c>
      <c r="BT13" s="75">
        <v>579.04199618547818</v>
      </c>
      <c r="BU13" s="75" t="s">
        <v>9</v>
      </c>
      <c r="BV13" s="106">
        <v>403.31482763787147</v>
      </c>
      <c r="BW13" s="106">
        <v>110.50775255010102</v>
      </c>
      <c r="BX13" s="75">
        <v>3.2395090524031085</v>
      </c>
      <c r="BY13" s="84">
        <v>0.11813274698219485</v>
      </c>
      <c r="BZ13" s="75">
        <v>0.80987726310077712</v>
      </c>
      <c r="CA13" s="84">
        <v>0.13852950585338791</v>
      </c>
      <c r="CB13" s="75">
        <v>0</v>
      </c>
      <c r="CC13" s="84">
        <v>0</v>
      </c>
      <c r="CD13" s="75">
        <v>2.0246931577519427</v>
      </c>
      <c r="CE13" s="75">
        <v>19.590930994407799</v>
      </c>
      <c r="CF13" s="83" t="s">
        <v>7</v>
      </c>
      <c r="CG13" s="105">
        <v>4.6783625730994149</v>
      </c>
      <c r="CH13" s="105">
        <v>27.877671406034118</v>
      </c>
      <c r="CI13" s="105">
        <v>5.2754982415005864</v>
      </c>
      <c r="CJ13" s="75">
        <v>307.41726091410845</v>
      </c>
      <c r="CK13" s="56">
        <v>262.76467801304716</v>
      </c>
      <c r="CL13" s="75">
        <v>17.899999999999999</v>
      </c>
      <c r="CM13" s="75">
        <v>811.64124234506517</v>
      </c>
      <c r="CN13" s="88">
        <v>100</v>
      </c>
      <c r="CO13" s="88" t="s">
        <v>721</v>
      </c>
      <c r="CP13" s="83">
        <v>99.9</v>
      </c>
      <c r="CQ13" s="83">
        <v>91.9</v>
      </c>
      <c r="CR13" s="152">
        <v>97.7</v>
      </c>
      <c r="CS13" s="153">
        <v>30.5</v>
      </c>
      <c r="CT13" s="75">
        <v>2.6780202443828207</v>
      </c>
      <c r="CU13" s="75">
        <v>1.5764705882352941</v>
      </c>
      <c r="CV13" s="87">
        <v>2.0577543041360862</v>
      </c>
      <c r="CW13" s="75">
        <v>61.23120395599959</v>
      </c>
      <c r="CX13" s="86">
        <v>53.131997845726481</v>
      </c>
      <c r="CY13" s="75">
        <v>1.54</v>
      </c>
      <c r="CZ13" s="75">
        <v>37.200000000000003</v>
      </c>
      <c r="DA13" s="75">
        <v>59.549177630000003</v>
      </c>
      <c r="DB13" s="75">
        <v>3.7892426252289813</v>
      </c>
      <c r="DC13" s="75">
        <v>2.9002352693449307</v>
      </c>
      <c r="DD13" s="75">
        <v>1.2813959044506804</v>
      </c>
      <c r="DE13" s="75">
        <v>3.6525464565845045</v>
      </c>
      <c r="DF13" s="75">
        <v>7.9529947236496312</v>
      </c>
      <c r="DG13" s="78" t="s">
        <v>9</v>
      </c>
      <c r="DH13" s="78">
        <v>633.4540170940171</v>
      </c>
      <c r="DI13" s="75" t="s">
        <v>9</v>
      </c>
      <c r="DJ13" s="75" t="s">
        <v>9</v>
      </c>
      <c r="DK13" s="75">
        <v>59.064516129032249</v>
      </c>
      <c r="DL13" s="75">
        <v>55.967302452316083</v>
      </c>
      <c r="DM13" s="85">
        <v>424</v>
      </c>
      <c r="DN13" s="85">
        <v>211</v>
      </c>
      <c r="DO13" s="75">
        <v>12.396386327652044</v>
      </c>
      <c r="DP13" s="75">
        <v>19.995869625958189</v>
      </c>
      <c r="DQ13" s="75">
        <v>0</v>
      </c>
      <c r="DR13" s="75">
        <v>100</v>
      </c>
      <c r="DS13" s="75">
        <v>5481.151515151515</v>
      </c>
      <c r="DT13" s="81">
        <v>8.6482520048220568</v>
      </c>
      <c r="DU13" s="81">
        <v>16.2</v>
      </c>
      <c r="DV13" s="75">
        <v>79.239785893353215</v>
      </c>
      <c r="DW13" s="84">
        <v>6.50731943217841E-2</v>
      </c>
      <c r="DX13" s="75">
        <v>39.23444976076555</v>
      </c>
      <c r="DY13" s="83">
        <v>131.90875922753906</v>
      </c>
      <c r="DZ13" s="75">
        <v>1.5317531086788236</v>
      </c>
      <c r="EA13" s="75">
        <v>562.92016890045795</v>
      </c>
      <c r="EB13" s="82">
        <v>2000</v>
      </c>
      <c r="EC13" s="81">
        <v>2.7271853870747944</v>
      </c>
      <c r="ED13" s="81">
        <v>78.038894170926739</v>
      </c>
      <c r="EE13" s="75">
        <v>97.901270291828766</v>
      </c>
      <c r="EF13" s="75">
        <v>17.43141388670718</v>
      </c>
      <c r="EG13" s="75">
        <v>64.579738723194481</v>
      </c>
      <c r="EH13" s="75">
        <v>301.10824767522757</v>
      </c>
      <c r="EI13" s="75">
        <v>76.3</v>
      </c>
      <c r="EJ13" s="75">
        <v>57.2</v>
      </c>
      <c r="EK13" s="75">
        <v>33.6</v>
      </c>
      <c r="EL13" s="75">
        <v>66.7</v>
      </c>
      <c r="EM13" s="75">
        <v>17.600000000000001</v>
      </c>
      <c r="EN13" s="80">
        <v>87.4</v>
      </c>
      <c r="EO13" s="79">
        <v>-0.51832144838449734</v>
      </c>
      <c r="EP13" s="55">
        <v>1.0678559046928677</v>
      </c>
      <c r="EQ13" s="78">
        <v>0.77</v>
      </c>
      <c r="ER13" s="75">
        <v>92.4</v>
      </c>
      <c r="ES13" s="75">
        <v>8.3000000000000007</v>
      </c>
      <c r="ET13" s="75">
        <v>3.3</v>
      </c>
      <c r="EU13" s="75">
        <v>406.91378451595659</v>
      </c>
      <c r="EV13" s="77">
        <v>55.1</v>
      </c>
      <c r="EW13" s="75">
        <v>46.1</v>
      </c>
      <c r="EX13" s="75" t="s">
        <v>7</v>
      </c>
      <c r="EY13" s="75" t="s">
        <v>7</v>
      </c>
      <c r="EZ13" s="75">
        <v>88.2</v>
      </c>
      <c r="FA13" s="75">
        <v>9.6456382035302557</v>
      </c>
      <c r="FB13" s="152">
        <v>28.9</v>
      </c>
      <c r="FC13" s="75">
        <v>13.752012882447664</v>
      </c>
      <c r="FD13" s="75">
        <v>63.436404207841889</v>
      </c>
      <c r="FE13" s="75">
        <v>84.639016897081405</v>
      </c>
      <c r="FF13" s="75">
        <v>79.256559766763843</v>
      </c>
      <c r="FG13" s="75">
        <v>78.482914006759302</v>
      </c>
      <c r="FH13" s="75">
        <v>80.99599313108186</v>
      </c>
      <c r="FI13" s="75">
        <v>81.538862127327178</v>
      </c>
      <c r="FJ13" s="75">
        <v>79.728848911484818</v>
      </c>
      <c r="FK13" s="75">
        <v>72.41075917546506</v>
      </c>
      <c r="FL13" s="75">
        <v>52.919624456148384</v>
      </c>
      <c r="FM13" s="75">
        <v>34.812249756519861</v>
      </c>
      <c r="FN13" s="75">
        <v>19.98144958261561</v>
      </c>
      <c r="FO13" s="75">
        <v>12.566059894304168</v>
      </c>
      <c r="FP13" s="75">
        <v>6.2700718764337058</v>
      </c>
      <c r="FQ13" s="75">
        <v>2.2761938284641561</v>
      </c>
      <c r="FR13" s="75">
        <v>1.37</v>
      </c>
      <c r="FS13" s="75">
        <v>5.0576835080643532</v>
      </c>
      <c r="FT13" s="75">
        <v>0</v>
      </c>
    </row>
    <row r="14" spans="1:179" s="76" customFormat="1" x14ac:dyDescent="0.15">
      <c r="A14" s="136">
        <v>72010</v>
      </c>
      <c r="B14" s="154" t="s">
        <v>706</v>
      </c>
      <c r="C14" s="75">
        <v>99.64214541324705</v>
      </c>
      <c r="D14" s="55">
        <v>1612.1313419189862</v>
      </c>
      <c r="E14" s="75">
        <v>406.7828086942236</v>
      </c>
      <c r="F14" s="107">
        <v>333841</v>
      </c>
      <c r="G14" s="75">
        <v>284.49367088607596</v>
      </c>
      <c r="H14" s="111">
        <v>88.291139240506325</v>
      </c>
      <c r="I14" s="111">
        <v>146.20253164556962</v>
      </c>
      <c r="J14" s="83">
        <v>40.799999999999997</v>
      </c>
      <c r="K14" s="152">
        <v>2.73</v>
      </c>
      <c r="L14" s="75">
        <v>144.80370939840381</v>
      </c>
      <c r="M14" s="152">
        <v>13.881208842355337</v>
      </c>
      <c r="N14" s="83">
        <v>80.217726773097354</v>
      </c>
      <c r="O14" s="83">
        <v>21.634163165485671</v>
      </c>
      <c r="P14" s="105">
        <v>13.760888776669614</v>
      </c>
      <c r="Q14" s="105" t="s">
        <v>9</v>
      </c>
      <c r="R14" s="105">
        <v>1.6181229773462782</v>
      </c>
      <c r="S14" s="107" t="s">
        <v>7</v>
      </c>
      <c r="T14" s="83">
        <v>44.776119402985074</v>
      </c>
      <c r="U14" s="165">
        <v>57</v>
      </c>
      <c r="V14" s="82">
        <v>112</v>
      </c>
      <c r="W14" s="75">
        <v>18.144666939109115</v>
      </c>
      <c r="X14" s="79">
        <v>66.059536227232613</v>
      </c>
      <c r="Y14" s="75">
        <v>88.059701492537314</v>
      </c>
      <c r="Z14" s="75">
        <v>97.014925373134332</v>
      </c>
      <c r="AA14" s="75">
        <v>6.1601642710472282</v>
      </c>
      <c r="AB14" s="106">
        <v>40.73973768715905</v>
      </c>
      <c r="AC14" s="106">
        <v>10.562154215189384</v>
      </c>
      <c r="AD14" s="106">
        <v>4.7587727782721396</v>
      </c>
      <c r="AE14" s="106">
        <v>98.266730861819923</v>
      </c>
      <c r="AF14" s="83">
        <v>97</v>
      </c>
      <c r="AG14" s="83">
        <v>98</v>
      </c>
      <c r="AH14" s="109">
        <v>142</v>
      </c>
      <c r="AI14" s="83">
        <v>73.7</v>
      </c>
      <c r="AJ14" s="84">
        <v>2.4810024740581478E-2</v>
      </c>
      <c r="AK14" s="84">
        <v>0.23569523503552403</v>
      </c>
      <c r="AL14" s="75">
        <v>0.58571010207069951</v>
      </c>
      <c r="AM14" s="108">
        <v>96446.496891137111</v>
      </c>
      <c r="AN14" s="107">
        <v>151629.83998186764</v>
      </c>
      <c r="AO14" s="107">
        <v>252838.00089365506</v>
      </c>
      <c r="AP14" s="75">
        <v>15.305046696516056</v>
      </c>
      <c r="AQ14" s="75">
        <v>4.4898111054609497</v>
      </c>
      <c r="AR14" s="152">
        <v>10.1</v>
      </c>
      <c r="AS14" s="75">
        <v>6.9892357911729208</v>
      </c>
      <c r="AT14" s="75">
        <v>301.06927807658519</v>
      </c>
      <c r="AU14" s="75">
        <v>1.0714209184220114</v>
      </c>
      <c r="AV14" s="75">
        <v>3.1428346940378997</v>
      </c>
      <c r="AW14" s="82">
        <v>15266.25</v>
      </c>
      <c r="AX14" s="82">
        <v>2348.6538461538462</v>
      </c>
      <c r="AY14" s="75">
        <v>4.0939981986407927</v>
      </c>
      <c r="AZ14" s="106">
        <v>434.66666666666669</v>
      </c>
      <c r="BA14" s="75">
        <v>4.1215598460010998</v>
      </c>
      <c r="BB14" s="75">
        <v>28.329805717896068</v>
      </c>
      <c r="BC14" s="75">
        <v>332.53869615217036</v>
      </c>
      <c r="BD14" s="75">
        <v>3.2282233698330725</v>
      </c>
      <c r="BE14" s="106">
        <v>7.8976465013425992E-2</v>
      </c>
      <c r="BF14" s="75">
        <v>4.0277997156847265</v>
      </c>
      <c r="BG14" s="75">
        <v>45.936909434510831</v>
      </c>
      <c r="BH14" s="75">
        <v>0</v>
      </c>
      <c r="BI14" s="88">
        <v>79.111111111111114</v>
      </c>
      <c r="BJ14" s="106">
        <v>1.7444395987788923</v>
      </c>
      <c r="BK14" s="55">
        <v>0.81879125940330588</v>
      </c>
      <c r="BL14" s="83">
        <v>125.2</v>
      </c>
      <c r="BM14" s="83">
        <v>116.4</v>
      </c>
      <c r="BN14" s="75">
        <v>0.92114016682871913</v>
      </c>
      <c r="BO14" s="75">
        <v>24.657534246575342</v>
      </c>
      <c r="BP14" s="82">
        <v>12</v>
      </c>
      <c r="BQ14" s="75">
        <v>2.5571245919672001</v>
      </c>
      <c r="BR14" s="75">
        <v>20.053428189798645</v>
      </c>
      <c r="BS14" s="75">
        <v>6.685666530953351</v>
      </c>
      <c r="BT14" s="75">
        <v>892.53648188227226</v>
      </c>
      <c r="BU14" s="75" t="s">
        <v>9</v>
      </c>
      <c r="BV14" s="106">
        <v>933.16833451189632</v>
      </c>
      <c r="BW14" s="106">
        <v>760.35171177348741</v>
      </c>
      <c r="BX14" s="75">
        <v>3.9285433675473747</v>
      </c>
      <c r="BY14" s="84">
        <v>4.5758601724273401E-2</v>
      </c>
      <c r="BZ14" s="75">
        <v>1.0714209184220114</v>
      </c>
      <c r="CA14" s="84">
        <v>0.22271269490932208</v>
      </c>
      <c r="CB14" s="75">
        <v>0.35714030614067044</v>
      </c>
      <c r="CC14" s="84">
        <v>0.13490617924157686</v>
      </c>
      <c r="CD14" s="75">
        <v>0.71428061228134088</v>
      </c>
      <c r="CE14" s="75">
        <v>15.154177470160928</v>
      </c>
      <c r="CF14" s="83" t="s">
        <v>7</v>
      </c>
      <c r="CG14" s="105">
        <v>7.5757575757575761</v>
      </c>
      <c r="CH14" s="105">
        <v>35.257512486694509</v>
      </c>
      <c r="CI14" s="105">
        <v>3.2647267565649396</v>
      </c>
      <c r="CJ14" s="75">
        <v>371.70805922814839</v>
      </c>
      <c r="CK14" s="56">
        <v>316.95845029678361</v>
      </c>
      <c r="CL14" s="75">
        <v>9.32</v>
      </c>
      <c r="CM14" s="75">
        <v>1129.8745126380213</v>
      </c>
      <c r="CN14" s="88">
        <v>87</v>
      </c>
      <c r="CO14" s="88" t="s">
        <v>721</v>
      </c>
      <c r="CP14" s="83">
        <v>98.9</v>
      </c>
      <c r="CQ14" s="83">
        <v>88.7</v>
      </c>
      <c r="CR14" s="152">
        <v>65.7</v>
      </c>
      <c r="CS14" s="153">
        <v>54.3</v>
      </c>
      <c r="CT14" s="75">
        <v>5.6161467288954396</v>
      </c>
      <c r="CU14" s="75">
        <v>2.2419354838709675</v>
      </c>
      <c r="CV14" s="87">
        <v>5.5678375501514781</v>
      </c>
      <c r="CW14" s="75">
        <v>59.615352426225662</v>
      </c>
      <c r="CX14" s="86">
        <v>45.613959900286424</v>
      </c>
      <c r="CY14" s="75">
        <v>1.25</v>
      </c>
      <c r="CZ14" s="75">
        <v>38.6</v>
      </c>
      <c r="DA14" s="75">
        <v>59.055111743600001</v>
      </c>
      <c r="DB14" s="75">
        <v>3.8603721401481437</v>
      </c>
      <c r="DC14" s="75">
        <v>1.7247233948328939</v>
      </c>
      <c r="DD14" s="75">
        <v>1.2631659773858759</v>
      </c>
      <c r="DE14" s="75">
        <v>2.3214119899143579</v>
      </c>
      <c r="DF14" s="75">
        <v>7.4142327554803176</v>
      </c>
      <c r="DG14" s="78">
        <v>954.86280487804879</v>
      </c>
      <c r="DH14" s="78">
        <v>1681.8452380952381</v>
      </c>
      <c r="DI14" s="75" t="s">
        <v>9</v>
      </c>
      <c r="DJ14" s="75" t="s">
        <v>9</v>
      </c>
      <c r="DK14" s="75">
        <v>28.380985791966324</v>
      </c>
      <c r="DL14" s="75">
        <v>65.654362416107375</v>
      </c>
      <c r="DM14" s="85">
        <v>483</v>
      </c>
      <c r="DN14" s="85">
        <v>246</v>
      </c>
      <c r="DO14" s="75">
        <v>23.403657831015494</v>
      </c>
      <c r="DP14" s="75">
        <v>20.65342390411497</v>
      </c>
      <c r="DQ14" s="75">
        <v>0</v>
      </c>
      <c r="DR14" s="75">
        <v>99.984293193717278</v>
      </c>
      <c r="DS14" s="75">
        <v>4799.9750062484381</v>
      </c>
      <c r="DT14" s="81">
        <v>5.2115354556348663</v>
      </c>
      <c r="DU14" s="81">
        <v>11.36</v>
      </c>
      <c r="DV14" s="75" t="s">
        <v>9</v>
      </c>
      <c r="DW14" s="84">
        <v>5.2640514407284567E-2</v>
      </c>
      <c r="DX14" s="75">
        <v>36.090225563909769</v>
      </c>
      <c r="DY14" s="83">
        <v>385.13296333597617</v>
      </c>
      <c r="DZ14" s="75">
        <v>1.4349054286416114</v>
      </c>
      <c r="EA14" s="75">
        <v>1152.7314922310243</v>
      </c>
      <c r="EB14" s="82">
        <v>13200</v>
      </c>
      <c r="EC14" s="81">
        <v>2.6674007450633046</v>
      </c>
      <c r="ED14" s="81">
        <v>55.630200812224807</v>
      </c>
      <c r="EE14" s="75">
        <v>73.159204375213122</v>
      </c>
      <c r="EF14" s="75">
        <v>8.1980836306996228</v>
      </c>
      <c r="EG14" s="75">
        <v>60.445592508879564</v>
      </c>
      <c r="EH14" s="75" t="s">
        <v>7</v>
      </c>
      <c r="EI14" s="75">
        <v>66.900000000000006</v>
      </c>
      <c r="EJ14" s="75">
        <v>60.4</v>
      </c>
      <c r="EK14" s="75">
        <v>34.299999999999997</v>
      </c>
      <c r="EL14" s="75">
        <v>57.8</v>
      </c>
      <c r="EM14" s="75">
        <v>20.7</v>
      </c>
      <c r="EN14" s="80">
        <v>76.430000000000007</v>
      </c>
      <c r="EO14" s="79">
        <v>-2.9606931379061576</v>
      </c>
      <c r="EP14" s="55">
        <v>1.0318711830536931</v>
      </c>
      <c r="EQ14" s="78">
        <v>0.76400000000000001</v>
      </c>
      <c r="ER14" s="75">
        <v>89.4</v>
      </c>
      <c r="ES14" s="75">
        <v>1.6</v>
      </c>
      <c r="ET14" s="75">
        <v>7.1</v>
      </c>
      <c r="EU14" s="75">
        <v>293.29575860172429</v>
      </c>
      <c r="EV14" s="77">
        <v>37.799999999999997</v>
      </c>
      <c r="EW14" s="75">
        <v>35.1</v>
      </c>
      <c r="EX14" s="75" t="s">
        <v>7</v>
      </c>
      <c r="EY14" s="75" t="s">
        <v>7</v>
      </c>
      <c r="EZ14" s="75">
        <v>19.3</v>
      </c>
      <c r="FA14" s="75">
        <v>7.4749466075242319</v>
      </c>
      <c r="FB14" s="152">
        <v>29.8</v>
      </c>
      <c r="FC14" s="75">
        <v>14.264241695475723</v>
      </c>
      <c r="FD14" s="75">
        <v>69.661995053586139</v>
      </c>
      <c r="FE14" s="75">
        <v>80.175934652843225</v>
      </c>
      <c r="FF14" s="75">
        <v>74.545954870665938</v>
      </c>
      <c r="FG14" s="75">
        <v>74.874070520508525</v>
      </c>
      <c r="FH14" s="75">
        <v>77.971249240736995</v>
      </c>
      <c r="FI14" s="75">
        <v>79.685466377440349</v>
      </c>
      <c r="FJ14" s="75">
        <v>76.330438655087946</v>
      </c>
      <c r="FK14" s="75">
        <v>68.613682306628363</v>
      </c>
      <c r="FL14" s="75">
        <v>50.541015444372519</v>
      </c>
      <c r="FM14" s="75">
        <v>32.135853093243</v>
      </c>
      <c r="FN14" s="75">
        <v>18.553255713669685</v>
      </c>
      <c r="FO14" s="75">
        <v>11.60548757879125</v>
      </c>
      <c r="FP14" s="75">
        <v>6.3336425069564068</v>
      </c>
      <c r="FQ14" s="75">
        <v>2.7149321266968327</v>
      </c>
      <c r="FR14" s="75">
        <v>1.45</v>
      </c>
      <c r="FS14" s="75">
        <v>6.3785258676723737</v>
      </c>
      <c r="FT14" s="75">
        <v>1.7444395987788923</v>
      </c>
    </row>
    <row r="15" spans="1:179" s="89" customFormat="1" ht="11.25" x14ac:dyDescent="0.15">
      <c r="A15" s="136">
        <v>72036</v>
      </c>
      <c r="B15" s="154" t="s">
        <v>440</v>
      </c>
      <c r="C15" s="75">
        <v>81.375241582748444</v>
      </c>
      <c r="D15" s="55">
        <v>1876.2541496749614</v>
      </c>
      <c r="E15" s="75">
        <v>257.68826501203677</v>
      </c>
      <c r="F15" s="107">
        <v>339956</v>
      </c>
      <c r="G15" s="75">
        <v>273.10304103926779</v>
      </c>
      <c r="H15" s="111">
        <v>93.59315028048421</v>
      </c>
      <c r="I15" s="111">
        <v>152.93770298198996</v>
      </c>
      <c r="J15" s="83">
        <v>37.4</v>
      </c>
      <c r="K15" s="152">
        <v>4.8</v>
      </c>
      <c r="L15" s="75">
        <v>119.24179460216368</v>
      </c>
      <c r="M15" s="152">
        <v>27.025051996830594</v>
      </c>
      <c r="N15" s="83">
        <v>81.555432486962403</v>
      </c>
      <c r="O15" s="184">
        <v>20.177119820236598</v>
      </c>
      <c r="P15" s="105">
        <v>20.54708181016009</v>
      </c>
      <c r="Q15" s="105">
        <v>0.45662100456621002</v>
      </c>
      <c r="R15" s="105">
        <v>2.4528301886792456</v>
      </c>
      <c r="S15" s="107">
        <v>12997</v>
      </c>
      <c r="T15" s="83">
        <v>44.927536231884055</v>
      </c>
      <c r="U15" s="165">
        <v>60</v>
      </c>
      <c r="V15" s="82">
        <v>45</v>
      </c>
      <c r="W15" s="75">
        <v>15.288683602771364</v>
      </c>
      <c r="X15" s="79">
        <v>59.072529694212783</v>
      </c>
      <c r="Y15" s="75">
        <v>78.260869565217391</v>
      </c>
      <c r="Z15" s="75">
        <v>94.20289855072464</v>
      </c>
      <c r="AA15" s="75">
        <v>3.3407572383073498</v>
      </c>
      <c r="AB15" s="106">
        <v>10.21352752406813</v>
      </c>
      <c r="AC15" s="106">
        <v>2.7462354974080476</v>
      </c>
      <c r="AD15" s="106">
        <v>1.4811157738829919</v>
      </c>
      <c r="AE15" s="106">
        <v>90.590476190476181</v>
      </c>
      <c r="AF15" s="83">
        <v>97.8</v>
      </c>
      <c r="AG15" s="83">
        <v>95.8</v>
      </c>
      <c r="AH15" s="109">
        <v>75</v>
      </c>
      <c r="AI15" s="83">
        <v>59.8</v>
      </c>
      <c r="AJ15" s="84">
        <v>2.4379839419784027E-2</v>
      </c>
      <c r="AK15" s="84">
        <v>0.21941855477805625</v>
      </c>
      <c r="AL15" s="75">
        <v>0.31748673799329885</v>
      </c>
      <c r="AM15" s="108">
        <v>92961.31895185863</v>
      </c>
      <c r="AN15" s="107">
        <v>159933.44721283784</v>
      </c>
      <c r="AO15" s="107">
        <v>266579.42841287458</v>
      </c>
      <c r="AP15" s="75">
        <v>14.080898053810017</v>
      </c>
      <c r="AQ15" s="75">
        <v>11.359892624000976</v>
      </c>
      <c r="AR15" s="152">
        <v>9.8000000000000007</v>
      </c>
      <c r="AS15" s="75">
        <v>8.0697114569558881</v>
      </c>
      <c r="AT15" s="75">
        <v>366.80506622526764</v>
      </c>
      <c r="AU15" s="75">
        <v>2.465916411598438</v>
      </c>
      <c r="AV15" s="75">
        <v>2.5275643218883985</v>
      </c>
      <c r="AW15" s="82">
        <v>7761</v>
      </c>
      <c r="AX15" s="82">
        <v>1967.5774647887324</v>
      </c>
      <c r="AY15" s="75">
        <v>3.579149307792524</v>
      </c>
      <c r="AZ15" s="106">
        <v>492.25</v>
      </c>
      <c r="BA15" s="75">
        <v>3.8795029945472423</v>
      </c>
      <c r="BB15" s="75">
        <v>22.48416233605543</v>
      </c>
      <c r="BC15" s="75">
        <v>274.23178997789921</v>
      </c>
      <c r="BD15" s="75">
        <v>3.3606834287334744</v>
      </c>
      <c r="BE15" s="106">
        <v>0.49492699826775549</v>
      </c>
      <c r="BF15" s="75">
        <v>4.578074733976738</v>
      </c>
      <c r="BG15" s="75">
        <v>28.99543378995434</v>
      </c>
      <c r="BH15" s="75">
        <v>102.40963855421687</v>
      </c>
      <c r="BI15" s="88">
        <v>100</v>
      </c>
      <c r="BJ15" s="106">
        <v>1.8264840182648401</v>
      </c>
      <c r="BK15" s="55">
        <v>0.44134167870325791</v>
      </c>
      <c r="BL15" s="83">
        <v>126.6</v>
      </c>
      <c r="BM15" s="83">
        <v>117.5</v>
      </c>
      <c r="BN15" s="75">
        <v>1.203659123736158</v>
      </c>
      <c r="BO15" s="75">
        <v>36.046511627906973</v>
      </c>
      <c r="BP15" s="82">
        <v>8</v>
      </c>
      <c r="BQ15" s="75">
        <v>1.6398344137129612</v>
      </c>
      <c r="BR15" s="75">
        <v>18.888919712844036</v>
      </c>
      <c r="BS15" s="75">
        <v>6.1771206110540868</v>
      </c>
      <c r="BT15" s="75">
        <v>1539.5147692981077</v>
      </c>
      <c r="BU15" s="75">
        <v>12.958082503398341</v>
      </c>
      <c r="BV15" s="106">
        <v>674.11989902072287</v>
      </c>
      <c r="BW15" s="106">
        <v>563.15366049879322</v>
      </c>
      <c r="BX15" s="75">
        <v>1.8494373086988285</v>
      </c>
      <c r="BY15" s="84">
        <v>8.3230843682476269E-2</v>
      </c>
      <c r="BZ15" s="75">
        <v>0.92471865434941425</v>
      </c>
      <c r="CA15" s="84">
        <v>0.16653258246178601</v>
      </c>
      <c r="CB15" s="75">
        <v>0.6164791028996095</v>
      </c>
      <c r="CC15" s="84">
        <v>0.1109662385219297</v>
      </c>
      <c r="CD15" s="75">
        <v>0.92471865434941425</v>
      </c>
      <c r="CE15" s="75">
        <v>27.578192668214029</v>
      </c>
      <c r="CF15" s="83" t="s">
        <v>7</v>
      </c>
      <c r="CG15" s="105">
        <v>13.253012048192772</v>
      </c>
      <c r="CH15" s="105">
        <v>29.356182622514282</v>
      </c>
      <c r="CI15" s="105">
        <v>5.4242002781641165</v>
      </c>
      <c r="CJ15" s="75">
        <v>370.95705298329653</v>
      </c>
      <c r="CK15" s="56">
        <v>331.82295953122929</v>
      </c>
      <c r="CL15" s="75">
        <v>10.199999999999999</v>
      </c>
      <c r="CM15" s="75">
        <v>1096.5052010779602</v>
      </c>
      <c r="CN15" s="88">
        <v>100</v>
      </c>
      <c r="CO15" s="88" t="s">
        <v>721</v>
      </c>
      <c r="CP15" s="83">
        <v>96</v>
      </c>
      <c r="CQ15" s="83">
        <v>91.5</v>
      </c>
      <c r="CR15" s="152">
        <v>73.099999999999994</v>
      </c>
      <c r="CS15" s="153">
        <v>35.799999999999997</v>
      </c>
      <c r="CT15" s="75">
        <v>4.3937636902461028</v>
      </c>
      <c r="CU15" s="75">
        <v>1.7421875</v>
      </c>
      <c r="CV15" s="87">
        <v>0</v>
      </c>
      <c r="CW15" s="75">
        <v>56.251099384344769</v>
      </c>
      <c r="CX15" s="86">
        <v>48.812815367591078</v>
      </c>
      <c r="CY15" s="75">
        <v>1.62</v>
      </c>
      <c r="CZ15" s="75">
        <v>33</v>
      </c>
      <c r="DA15" s="75">
        <v>61.6683097903</v>
      </c>
      <c r="DB15" s="75">
        <v>4.7777113359286334</v>
      </c>
      <c r="DC15" s="75">
        <v>2.9876765827330369</v>
      </c>
      <c r="DD15" s="75">
        <v>1.3368071930781726</v>
      </c>
      <c r="DE15" s="75">
        <v>3.572496401303237</v>
      </c>
      <c r="DF15" s="75">
        <v>6.7966821094681942</v>
      </c>
      <c r="DG15" s="78" t="s">
        <v>9</v>
      </c>
      <c r="DH15" s="78">
        <v>1709.1597115384616</v>
      </c>
      <c r="DI15" s="75" t="s">
        <v>9</v>
      </c>
      <c r="DJ15" s="75" t="s">
        <v>9</v>
      </c>
      <c r="DK15" s="75">
        <v>51.986594318544519</v>
      </c>
      <c r="DL15" s="75">
        <v>71.216810555465059</v>
      </c>
      <c r="DM15" s="85">
        <v>590</v>
      </c>
      <c r="DN15" s="85">
        <v>302</v>
      </c>
      <c r="DO15" s="75">
        <v>14.150353088406186</v>
      </c>
      <c r="DP15" s="75">
        <v>17.498759335805413</v>
      </c>
      <c r="DQ15" s="75">
        <v>92</v>
      </c>
      <c r="DR15" s="75">
        <v>97.428555993733454</v>
      </c>
      <c r="DS15" s="75">
        <v>5030.6468494871251</v>
      </c>
      <c r="DT15" s="81">
        <v>6.3087691494981515</v>
      </c>
      <c r="DU15" s="81">
        <v>10.7</v>
      </c>
      <c r="DV15" s="75">
        <v>100</v>
      </c>
      <c r="DW15" s="84">
        <v>4.1333809120082061E-2</v>
      </c>
      <c r="DX15" s="75">
        <v>27.027027027027028</v>
      </c>
      <c r="DY15" s="83">
        <v>492.72708778354183</v>
      </c>
      <c r="DZ15" s="75">
        <v>1.4984609657976493</v>
      </c>
      <c r="EA15" s="75">
        <v>639.11148640332124</v>
      </c>
      <c r="EB15" s="82">
        <v>267</v>
      </c>
      <c r="EC15" s="81">
        <v>3.4146061806656101</v>
      </c>
      <c r="ED15" s="81">
        <v>66.408943039528594</v>
      </c>
      <c r="EE15" s="75">
        <v>82.603087404861284</v>
      </c>
      <c r="EF15" s="75">
        <v>13.922876258286276</v>
      </c>
      <c r="EG15" s="75">
        <v>71.525872206977652</v>
      </c>
      <c r="EH15" s="75">
        <v>0</v>
      </c>
      <c r="EI15" s="75">
        <v>69.599999999999994</v>
      </c>
      <c r="EJ15" s="75">
        <v>59.1</v>
      </c>
      <c r="EK15" s="75">
        <v>28.8</v>
      </c>
      <c r="EL15" s="75">
        <v>66.8</v>
      </c>
      <c r="EM15" s="75">
        <v>21.7</v>
      </c>
      <c r="EN15" s="80">
        <v>62.9</v>
      </c>
      <c r="EO15" s="79">
        <v>-1.106579989704799</v>
      </c>
      <c r="EP15" s="55">
        <v>1.0507327601626502</v>
      </c>
      <c r="EQ15" s="78">
        <v>0.8</v>
      </c>
      <c r="ER15" s="75">
        <v>90.6</v>
      </c>
      <c r="ES15" s="75">
        <v>5.6</v>
      </c>
      <c r="ET15" s="75">
        <v>5.8</v>
      </c>
      <c r="EU15" s="75">
        <v>262.59825598061792</v>
      </c>
      <c r="EV15" s="77">
        <v>48.6</v>
      </c>
      <c r="EW15" s="75">
        <v>35.700000000000003</v>
      </c>
      <c r="EX15" s="75" t="s">
        <v>7</v>
      </c>
      <c r="EY15" s="75" t="s">
        <v>7</v>
      </c>
      <c r="EZ15" s="75" t="s">
        <v>7</v>
      </c>
      <c r="FA15" s="75">
        <v>6.3312403867789895</v>
      </c>
      <c r="FB15" s="152">
        <v>27.7</v>
      </c>
      <c r="FC15" s="75">
        <v>13.139695712309821</v>
      </c>
      <c r="FD15" s="75">
        <v>74.269989298272435</v>
      </c>
      <c r="FE15" s="75">
        <v>80.269413629160056</v>
      </c>
      <c r="FF15" s="75">
        <v>74.37221309551748</v>
      </c>
      <c r="FG15" s="75">
        <v>75.514320290439699</v>
      </c>
      <c r="FH15" s="75">
        <v>77.823293920491579</v>
      </c>
      <c r="FI15" s="75">
        <v>78.25519526151993</v>
      </c>
      <c r="FJ15" s="75">
        <v>77.390877881314367</v>
      </c>
      <c r="FK15" s="75">
        <v>70.937295579852361</v>
      </c>
      <c r="FL15" s="75">
        <v>51.201098146877143</v>
      </c>
      <c r="FM15" s="75">
        <v>34.061326111644973</v>
      </c>
      <c r="FN15" s="75">
        <v>20.257271989801833</v>
      </c>
      <c r="FO15" s="75">
        <v>12.525720164609053</v>
      </c>
      <c r="FP15" s="75">
        <v>6.0002784351942084</v>
      </c>
      <c r="FQ15" s="75">
        <v>2.4713467048710602</v>
      </c>
      <c r="FR15" s="75">
        <v>1.5</v>
      </c>
      <c r="FS15" s="75">
        <v>7.7645543010205804</v>
      </c>
      <c r="FT15" s="75">
        <v>0.91324200913242004</v>
      </c>
    </row>
    <row r="16" spans="1:179" s="89" customFormat="1" ht="11.25" x14ac:dyDescent="0.15">
      <c r="A16" s="136">
        <v>72044</v>
      </c>
      <c r="B16" s="154" t="s">
        <v>439</v>
      </c>
      <c r="C16" s="75">
        <v>87.667221379728261</v>
      </c>
      <c r="D16" s="55">
        <v>1493.1112020252665</v>
      </c>
      <c r="E16" s="75">
        <v>179.3332984715143</v>
      </c>
      <c r="F16" s="107">
        <v>377773</v>
      </c>
      <c r="G16" s="75">
        <v>259.33423301844357</v>
      </c>
      <c r="H16" s="111">
        <v>103.9136302294197</v>
      </c>
      <c r="I16" s="111">
        <v>174.53891138101665</v>
      </c>
      <c r="J16" s="83">
        <v>33.9</v>
      </c>
      <c r="K16" s="152">
        <v>4.47</v>
      </c>
      <c r="L16" s="75">
        <v>56.917184862111384</v>
      </c>
      <c r="M16" s="152">
        <v>11.659865147943943</v>
      </c>
      <c r="N16" s="83">
        <v>79.168123283807105</v>
      </c>
      <c r="O16" s="83">
        <v>22.518208121320963</v>
      </c>
      <c r="P16" s="105">
        <v>18.272999769425873</v>
      </c>
      <c r="Q16" s="105">
        <v>0</v>
      </c>
      <c r="R16" s="105">
        <v>2.4005053695514844</v>
      </c>
      <c r="S16" s="107" t="s">
        <v>7</v>
      </c>
      <c r="T16" s="83">
        <v>74.666666666666671</v>
      </c>
      <c r="U16" s="165">
        <v>194</v>
      </c>
      <c r="V16" s="82">
        <v>7</v>
      </c>
      <c r="W16" s="75">
        <v>13.710393840686999</v>
      </c>
      <c r="X16" s="79">
        <v>71.928497765555178</v>
      </c>
      <c r="Y16" s="75">
        <v>64</v>
      </c>
      <c r="Z16" s="75">
        <v>48</v>
      </c>
      <c r="AA16" s="75">
        <v>3.9351011018283089</v>
      </c>
      <c r="AB16" s="106">
        <v>15.783577171477527</v>
      </c>
      <c r="AC16" s="106">
        <v>9.358112560959535</v>
      </c>
      <c r="AD16" s="106">
        <v>1.8123105311717411</v>
      </c>
      <c r="AE16" s="106">
        <v>95.437100213219622</v>
      </c>
      <c r="AF16" s="83">
        <v>96.6</v>
      </c>
      <c r="AG16" s="83">
        <v>94.9</v>
      </c>
      <c r="AH16" s="109">
        <v>37</v>
      </c>
      <c r="AI16" s="83">
        <v>66.599999999999994</v>
      </c>
      <c r="AJ16" s="84">
        <v>4.1568146694987318E-2</v>
      </c>
      <c r="AK16" s="84">
        <v>7.2744256716227806E-2</v>
      </c>
      <c r="AL16" s="75">
        <v>0.46448247116978836</v>
      </c>
      <c r="AM16" s="108">
        <v>93475.628177133374</v>
      </c>
      <c r="AN16" s="107">
        <v>148132.88452731437</v>
      </c>
      <c r="AO16" s="107">
        <v>258745.21841294298</v>
      </c>
      <c r="AP16" s="75">
        <v>13.184394659801093</v>
      </c>
      <c r="AQ16" s="75">
        <v>6.7998255922596185</v>
      </c>
      <c r="AR16" s="152">
        <v>12.4</v>
      </c>
      <c r="AS16" s="75">
        <v>6.3243441107621514</v>
      </c>
      <c r="AT16" s="75">
        <v>417.11141119618077</v>
      </c>
      <c r="AU16" s="75">
        <v>3.0760428554290615</v>
      </c>
      <c r="AV16" s="75">
        <v>2.3685529986803777</v>
      </c>
      <c r="AW16" s="82">
        <v>11149.384615384615</v>
      </c>
      <c r="AX16" s="82">
        <v>1811.7750000000001</v>
      </c>
      <c r="AY16" s="75">
        <v>4.1395868692304507</v>
      </c>
      <c r="AZ16" s="106">
        <v>690.66666666666663</v>
      </c>
      <c r="BA16" s="75">
        <v>2.7246726321391108</v>
      </c>
      <c r="BB16" s="75">
        <v>35.867054122775151</v>
      </c>
      <c r="BC16" s="75">
        <v>243.24823973447599</v>
      </c>
      <c r="BD16" s="75">
        <v>4.7219872467263215</v>
      </c>
      <c r="BE16" s="106">
        <v>0</v>
      </c>
      <c r="BF16" s="75">
        <v>3.1480808814626471</v>
      </c>
      <c r="BG16" s="75">
        <v>25.313620071684586</v>
      </c>
      <c r="BH16" s="75">
        <v>100.95238095238095</v>
      </c>
      <c r="BI16" s="88">
        <v>100</v>
      </c>
      <c r="BJ16" s="106">
        <v>1.2320788530465949</v>
      </c>
      <c r="BK16" s="55">
        <v>0.19649453745185883</v>
      </c>
      <c r="BL16" s="83">
        <v>128.1</v>
      </c>
      <c r="BM16" s="83">
        <v>115.1</v>
      </c>
      <c r="BN16" s="75">
        <v>0.70738033482669183</v>
      </c>
      <c r="BO16" s="75">
        <v>14.285714285714285</v>
      </c>
      <c r="BP16" s="82">
        <v>15</v>
      </c>
      <c r="BQ16" s="75">
        <v>0.51369915685665335</v>
      </c>
      <c r="BR16" s="75">
        <v>5.2138926399522596</v>
      </c>
      <c r="BS16" s="75">
        <v>16.358395905171751</v>
      </c>
      <c r="BT16" s="75">
        <v>1904.1904931819511</v>
      </c>
      <c r="BU16" s="75">
        <v>24.392712239266917</v>
      </c>
      <c r="BV16" s="106">
        <v>1683.4444297477953</v>
      </c>
      <c r="BW16" s="106">
        <v>846.89919499958478</v>
      </c>
      <c r="BX16" s="75">
        <v>2.1532299988003434</v>
      </c>
      <c r="BY16" s="84">
        <v>6.6473286105822024E-2</v>
      </c>
      <c r="BZ16" s="75">
        <v>0.92281285662871859</v>
      </c>
      <c r="CA16" s="84">
        <v>0.38396704942893262</v>
      </c>
      <c r="CB16" s="75">
        <v>0.61520857108581239</v>
      </c>
      <c r="CC16" s="84">
        <v>0.12519802025881824</v>
      </c>
      <c r="CD16" s="75">
        <v>0.92281285662871859</v>
      </c>
      <c r="CE16" s="75">
        <v>13.426927063947856</v>
      </c>
      <c r="CF16" s="83">
        <v>39.200000000000003</v>
      </c>
      <c r="CG16" s="105">
        <v>4.2682926829268295</v>
      </c>
      <c r="CH16" s="105">
        <v>29.280677788356723</v>
      </c>
      <c r="CI16" s="105">
        <v>5.1128818061088976</v>
      </c>
      <c r="CJ16" s="75">
        <v>351.61630671838515</v>
      </c>
      <c r="CK16" s="56">
        <v>314.2208537249341</v>
      </c>
      <c r="CL16" s="75">
        <v>22.3</v>
      </c>
      <c r="CM16" s="75">
        <v>929.4284556465592</v>
      </c>
      <c r="CN16" s="88">
        <v>100</v>
      </c>
      <c r="CO16" s="88" t="s">
        <v>721</v>
      </c>
      <c r="CP16" s="83">
        <v>99.76</v>
      </c>
      <c r="CQ16" s="83">
        <v>85.71</v>
      </c>
      <c r="CR16" s="152">
        <v>54</v>
      </c>
      <c r="CS16" s="153">
        <v>66.400000000000006</v>
      </c>
      <c r="CT16" s="75">
        <v>8.3812835479019192</v>
      </c>
      <c r="CU16" s="75">
        <v>2.8547619047619048</v>
      </c>
      <c r="CV16" s="87">
        <v>15.109492072691145</v>
      </c>
      <c r="CW16" s="75">
        <v>62.371521318889748</v>
      </c>
      <c r="CX16" s="86">
        <v>43.925891975527001</v>
      </c>
      <c r="CY16" s="75">
        <v>1.59</v>
      </c>
      <c r="CZ16" s="75">
        <v>38.700000000000003</v>
      </c>
      <c r="DA16" s="75">
        <v>58.3259483223</v>
      </c>
      <c r="DB16" s="75">
        <v>4.5754632664005239</v>
      </c>
      <c r="DC16" s="75">
        <v>1.4246723245348254</v>
      </c>
      <c r="DD16" s="75">
        <v>1.2509128157173486</v>
      </c>
      <c r="DE16" s="75">
        <v>2.0117320274506065</v>
      </c>
      <c r="DF16" s="75">
        <v>7.4071111958731803</v>
      </c>
      <c r="DG16" s="78" t="s">
        <v>9</v>
      </c>
      <c r="DH16" s="78">
        <v>1607.0073462214411</v>
      </c>
      <c r="DI16" s="75">
        <v>49.510007905430136</v>
      </c>
      <c r="DJ16" s="75">
        <v>42.799008283783408</v>
      </c>
      <c r="DK16" s="75">
        <v>23.06608695652174</v>
      </c>
      <c r="DL16" s="75">
        <v>64.948783610755441</v>
      </c>
      <c r="DM16" s="85">
        <v>275</v>
      </c>
      <c r="DN16" s="85">
        <v>452</v>
      </c>
      <c r="DO16" s="75">
        <v>25.042501684133462</v>
      </c>
      <c r="DP16" s="75">
        <v>20.966308102604486</v>
      </c>
      <c r="DQ16" s="75">
        <v>100</v>
      </c>
      <c r="DR16" s="75">
        <v>86.999068033550799</v>
      </c>
      <c r="DS16" s="75">
        <v>3724.8600947051227</v>
      </c>
      <c r="DT16" s="81">
        <v>3.7710426778786061</v>
      </c>
      <c r="DU16" s="81">
        <v>14.7</v>
      </c>
      <c r="DV16" s="75">
        <v>90.172239108409329</v>
      </c>
      <c r="DW16" s="84">
        <v>2.6976474466379251E-2</v>
      </c>
      <c r="DX16" s="75">
        <v>37.179487179487182</v>
      </c>
      <c r="DY16" s="83">
        <v>424.73999747764486</v>
      </c>
      <c r="DZ16" s="75">
        <v>1.5219191124725753</v>
      </c>
      <c r="EA16" s="75">
        <v>481.96956411503572</v>
      </c>
      <c r="EB16" s="82">
        <v>3250</v>
      </c>
      <c r="EC16" s="81">
        <v>2.1761761172708236</v>
      </c>
      <c r="ED16" s="81">
        <v>58.875170533036524</v>
      </c>
      <c r="EE16" s="75">
        <v>71.831209156174623</v>
      </c>
      <c r="EF16" s="75">
        <v>13.165894824241816</v>
      </c>
      <c r="EG16" s="75">
        <v>75.36660359508042</v>
      </c>
      <c r="EH16" s="75" t="s">
        <v>7</v>
      </c>
      <c r="EI16" s="75">
        <v>70</v>
      </c>
      <c r="EJ16" s="75">
        <v>49.9</v>
      </c>
      <c r="EK16" s="75">
        <v>34.1</v>
      </c>
      <c r="EL16" s="75">
        <v>57</v>
      </c>
      <c r="EM16" s="75">
        <v>16.899999999999999</v>
      </c>
      <c r="EN16" s="80">
        <v>78</v>
      </c>
      <c r="EO16" s="79">
        <v>-1.0181701851470195</v>
      </c>
      <c r="EP16" s="55">
        <v>0.9832913141672639</v>
      </c>
      <c r="EQ16" s="78">
        <v>0.77</v>
      </c>
      <c r="ER16" s="75">
        <v>84.7</v>
      </c>
      <c r="ES16" s="75">
        <v>8.3000000000000007</v>
      </c>
      <c r="ET16" s="75">
        <v>6</v>
      </c>
      <c r="EU16" s="75">
        <v>388.19975207094586</v>
      </c>
      <c r="EV16" s="77">
        <v>52.1</v>
      </c>
      <c r="EW16" s="75">
        <v>38.799999999999997</v>
      </c>
      <c r="EX16" s="75" t="s">
        <v>7</v>
      </c>
      <c r="EY16" s="75" t="s">
        <v>7</v>
      </c>
      <c r="EZ16" s="75">
        <v>29.7</v>
      </c>
      <c r="FA16" s="75">
        <v>11.098362622388056</v>
      </c>
      <c r="FB16" s="152">
        <v>29.9</v>
      </c>
      <c r="FC16" s="75">
        <v>13.273001508295627</v>
      </c>
      <c r="FD16" s="75">
        <v>73.650739085596427</v>
      </c>
      <c r="FE16" s="75">
        <v>77.154602848333582</v>
      </c>
      <c r="FF16" s="75">
        <v>71.440961466980539</v>
      </c>
      <c r="FG16" s="75">
        <v>73.858435337945721</v>
      </c>
      <c r="FH16" s="75">
        <v>76.505071182655627</v>
      </c>
      <c r="FI16" s="75">
        <v>76.644508383768226</v>
      </c>
      <c r="FJ16" s="75">
        <v>75.32093023255814</v>
      </c>
      <c r="FK16" s="75">
        <v>67.059971611071674</v>
      </c>
      <c r="FL16" s="75">
        <v>48.703017469560614</v>
      </c>
      <c r="FM16" s="75">
        <v>31.291902071563086</v>
      </c>
      <c r="FN16" s="75">
        <v>17.426102773988177</v>
      </c>
      <c r="FO16" s="75">
        <v>9.6544916090819353</v>
      </c>
      <c r="FP16" s="75">
        <v>5.3013090987774536</v>
      </c>
      <c r="FQ16" s="75">
        <v>1.8129682730552215</v>
      </c>
      <c r="FR16" s="75">
        <v>1.52</v>
      </c>
      <c r="FS16" s="75">
        <v>7.0164537532336908</v>
      </c>
      <c r="FT16" s="75">
        <v>0.67204301075268824</v>
      </c>
    </row>
    <row r="17" spans="1:176" s="89" customFormat="1" ht="11.25" x14ac:dyDescent="0.15">
      <c r="A17" s="136">
        <v>82015</v>
      </c>
      <c r="B17" s="154" t="s">
        <v>722</v>
      </c>
      <c r="C17" s="27" t="s">
        <v>714</v>
      </c>
      <c r="D17" s="27" t="s">
        <v>714</v>
      </c>
      <c r="E17" s="27" t="s">
        <v>714</v>
      </c>
      <c r="F17" s="27" t="s">
        <v>714</v>
      </c>
      <c r="G17" s="27" t="s">
        <v>714</v>
      </c>
      <c r="H17" s="27" t="s">
        <v>714</v>
      </c>
      <c r="I17" s="27" t="s">
        <v>714</v>
      </c>
      <c r="J17" s="27" t="s">
        <v>714</v>
      </c>
      <c r="K17" s="27" t="s">
        <v>714</v>
      </c>
      <c r="L17" s="27" t="s">
        <v>714</v>
      </c>
      <c r="M17" s="27" t="s">
        <v>714</v>
      </c>
      <c r="N17" s="27" t="s">
        <v>714</v>
      </c>
      <c r="O17" s="27" t="s">
        <v>714</v>
      </c>
      <c r="P17" s="27" t="s">
        <v>714</v>
      </c>
      <c r="Q17" s="27" t="s">
        <v>714</v>
      </c>
      <c r="R17" s="27" t="s">
        <v>714</v>
      </c>
      <c r="S17" s="27" t="s">
        <v>714</v>
      </c>
      <c r="T17" s="27" t="s">
        <v>714</v>
      </c>
      <c r="U17" s="27" t="s">
        <v>714</v>
      </c>
      <c r="V17" s="27" t="s">
        <v>714</v>
      </c>
      <c r="W17" s="27" t="s">
        <v>714</v>
      </c>
      <c r="X17" s="27" t="s">
        <v>714</v>
      </c>
      <c r="Y17" s="27" t="s">
        <v>714</v>
      </c>
      <c r="Z17" s="27" t="s">
        <v>714</v>
      </c>
      <c r="AA17" s="27" t="s">
        <v>714</v>
      </c>
      <c r="AB17" s="27" t="s">
        <v>714</v>
      </c>
      <c r="AC17" s="27" t="s">
        <v>714</v>
      </c>
      <c r="AD17" s="27" t="s">
        <v>714</v>
      </c>
      <c r="AE17" s="27" t="s">
        <v>714</v>
      </c>
      <c r="AF17" s="27" t="s">
        <v>714</v>
      </c>
      <c r="AG17" s="27" t="s">
        <v>714</v>
      </c>
      <c r="AH17" s="27" t="s">
        <v>714</v>
      </c>
      <c r="AI17" s="27" t="s">
        <v>714</v>
      </c>
      <c r="AJ17" s="27" t="s">
        <v>714</v>
      </c>
      <c r="AK17" s="27" t="s">
        <v>714</v>
      </c>
      <c r="AL17" s="27" t="s">
        <v>714</v>
      </c>
      <c r="AM17" s="27" t="s">
        <v>714</v>
      </c>
      <c r="AN17" s="27" t="s">
        <v>714</v>
      </c>
      <c r="AO17" s="27" t="s">
        <v>714</v>
      </c>
      <c r="AP17" s="27" t="s">
        <v>714</v>
      </c>
      <c r="AQ17" s="27" t="s">
        <v>714</v>
      </c>
      <c r="AR17" s="27" t="s">
        <v>714</v>
      </c>
      <c r="AS17" s="27" t="s">
        <v>714</v>
      </c>
      <c r="AT17" s="27" t="s">
        <v>714</v>
      </c>
      <c r="AU17" s="27" t="s">
        <v>714</v>
      </c>
      <c r="AV17" s="27" t="s">
        <v>714</v>
      </c>
      <c r="AW17" s="27" t="s">
        <v>714</v>
      </c>
      <c r="AX17" s="27" t="s">
        <v>714</v>
      </c>
      <c r="AY17" s="27" t="s">
        <v>714</v>
      </c>
      <c r="AZ17" s="27" t="s">
        <v>714</v>
      </c>
      <c r="BA17" s="27" t="s">
        <v>714</v>
      </c>
      <c r="BB17" s="27" t="s">
        <v>714</v>
      </c>
      <c r="BC17" s="27" t="s">
        <v>714</v>
      </c>
      <c r="BD17" s="27" t="s">
        <v>714</v>
      </c>
      <c r="BE17" s="27" t="s">
        <v>714</v>
      </c>
      <c r="BF17" s="27" t="s">
        <v>714</v>
      </c>
      <c r="BG17" s="27" t="s">
        <v>714</v>
      </c>
      <c r="BH17" s="27" t="s">
        <v>714</v>
      </c>
      <c r="BI17" s="27" t="s">
        <v>714</v>
      </c>
      <c r="BJ17" s="27" t="s">
        <v>714</v>
      </c>
      <c r="BK17" s="27" t="s">
        <v>714</v>
      </c>
      <c r="BL17" s="27" t="s">
        <v>714</v>
      </c>
      <c r="BM17" s="27" t="s">
        <v>714</v>
      </c>
      <c r="BN17" s="27" t="s">
        <v>714</v>
      </c>
      <c r="BO17" s="27" t="s">
        <v>714</v>
      </c>
      <c r="BP17" s="27" t="s">
        <v>714</v>
      </c>
      <c r="BQ17" s="27" t="s">
        <v>714</v>
      </c>
      <c r="BR17" s="27" t="s">
        <v>714</v>
      </c>
      <c r="BS17" s="27" t="s">
        <v>714</v>
      </c>
      <c r="BT17" s="27" t="s">
        <v>714</v>
      </c>
      <c r="BU17" s="27" t="s">
        <v>714</v>
      </c>
      <c r="BV17" s="27" t="s">
        <v>714</v>
      </c>
      <c r="BW17" s="27" t="s">
        <v>714</v>
      </c>
      <c r="BX17" s="27" t="s">
        <v>714</v>
      </c>
      <c r="BY17" s="27" t="s">
        <v>714</v>
      </c>
      <c r="BZ17" s="27" t="s">
        <v>714</v>
      </c>
      <c r="CA17" s="27" t="s">
        <v>714</v>
      </c>
      <c r="CB17" s="27" t="s">
        <v>714</v>
      </c>
      <c r="CC17" s="27" t="s">
        <v>714</v>
      </c>
      <c r="CD17" s="27" t="s">
        <v>714</v>
      </c>
      <c r="CE17" s="27" t="s">
        <v>714</v>
      </c>
      <c r="CF17" s="27" t="s">
        <v>714</v>
      </c>
      <c r="CG17" s="27" t="s">
        <v>714</v>
      </c>
      <c r="CH17" s="27" t="s">
        <v>714</v>
      </c>
      <c r="CI17" s="27" t="s">
        <v>714</v>
      </c>
      <c r="CJ17" s="27" t="s">
        <v>714</v>
      </c>
      <c r="CK17" s="27" t="s">
        <v>714</v>
      </c>
      <c r="CL17" s="27" t="s">
        <v>714</v>
      </c>
      <c r="CM17" s="27" t="s">
        <v>714</v>
      </c>
      <c r="CN17" s="27" t="s">
        <v>714</v>
      </c>
      <c r="CO17" s="27" t="s">
        <v>714</v>
      </c>
      <c r="CP17" s="27" t="s">
        <v>714</v>
      </c>
      <c r="CQ17" s="27" t="s">
        <v>714</v>
      </c>
      <c r="CR17" s="27" t="s">
        <v>714</v>
      </c>
      <c r="CS17" s="27" t="s">
        <v>714</v>
      </c>
      <c r="CT17" s="27" t="s">
        <v>714</v>
      </c>
      <c r="CU17" s="27" t="s">
        <v>714</v>
      </c>
      <c r="CV17" s="27" t="s">
        <v>714</v>
      </c>
      <c r="CW17" s="27" t="s">
        <v>714</v>
      </c>
      <c r="CX17" s="27" t="s">
        <v>714</v>
      </c>
      <c r="CY17" s="27" t="s">
        <v>714</v>
      </c>
      <c r="CZ17" s="27" t="s">
        <v>714</v>
      </c>
      <c r="DA17" s="27" t="s">
        <v>714</v>
      </c>
      <c r="DB17" s="27" t="s">
        <v>714</v>
      </c>
      <c r="DC17" s="27" t="s">
        <v>714</v>
      </c>
      <c r="DD17" s="27" t="s">
        <v>714</v>
      </c>
      <c r="DE17" s="27" t="s">
        <v>714</v>
      </c>
      <c r="DF17" s="27" t="s">
        <v>714</v>
      </c>
      <c r="DG17" s="27" t="s">
        <v>714</v>
      </c>
      <c r="DH17" s="27" t="s">
        <v>714</v>
      </c>
      <c r="DI17" s="27" t="s">
        <v>714</v>
      </c>
      <c r="DJ17" s="27" t="s">
        <v>714</v>
      </c>
      <c r="DK17" s="27" t="s">
        <v>714</v>
      </c>
      <c r="DL17" s="27" t="s">
        <v>714</v>
      </c>
      <c r="DM17" s="27" t="s">
        <v>714</v>
      </c>
      <c r="DN17" s="27" t="s">
        <v>714</v>
      </c>
      <c r="DO17" s="27" t="s">
        <v>714</v>
      </c>
      <c r="DP17" s="27" t="s">
        <v>714</v>
      </c>
      <c r="DQ17" s="27" t="s">
        <v>714</v>
      </c>
      <c r="DR17" s="27" t="s">
        <v>714</v>
      </c>
      <c r="DS17" s="27" t="s">
        <v>714</v>
      </c>
      <c r="DT17" s="27" t="s">
        <v>714</v>
      </c>
      <c r="DU17" s="27" t="s">
        <v>714</v>
      </c>
      <c r="DV17" s="27" t="s">
        <v>714</v>
      </c>
      <c r="DW17" s="27" t="s">
        <v>714</v>
      </c>
      <c r="DX17" s="27" t="s">
        <v>714</v>
      </c>
      <c r="DY17" s="27" t="s">
        <v>714</v>
      </c>
      <c r="DZ17" s="27" t="s">
        <v>714</v>
      </c>
      <c r="EA17" s="27" t="s">
        <v>714</v>
      </c>
      <c r="EB17" s="27" t="s">
        <v>714</v>
      </c>
      <c r="EC17" s="27" t="s">
        <v>714</v>
      </c>
      <c r="ED17" s="27" t="s">
        <v>714</v>
      </c>
      <c r="EE17" s="27" t="s">
        <v>714</v>
      </c>
      <c r="EF17" s="27" t="s">
        <v>714</v>
      </c>
      <c r="EG17" s="27" t="s">
        <v>714</v>
      </c>
      <c r="EH17" s="27" t="s">
        <v>714</v>
      </c>
      <c r="EI17" s="27" t="s">
        <v>714</v>
      </c>
      <c r="EJ17" s="27" t="s">
        <v>714</v>
      </c>
      <c r="EK17" s="27" t="s">
        <v>714</v>
      </c>
      <c r="EL17" s="27" t="s">
        <v>714</v>
      </c>
      <c r="EM17" s="27" t="s">
        <v>714</v>
      </c>
      <c r="EN17" s="27" t="s">
        <v>714</v>
      </c>
      <c r="EO17" s="27" t="s">
        <v>714</v>
      </c>
      <c r="EP17" s="27" t="s">
        <v>714</v>
      </c>
      <c r="EQ17" s="27" t="s">
        <v>714</v>
      </c>
      <c r="ER17" s="27" t="s">
        <v>714</v>
      </c>
      <c r="ES17" s="27" t="s">
        <v>714</v>
      </c>
      <c r="ET17" s="27" t="s">
        <v>714</v>
      </c>
      <c r="EU17" s="27" t="s">
        <v>714</v>
      </c>
      <c r="EV17" s="27" t="s">
        <v>714</v>
      </c>
      <c r="EW17" s="27" t="s">
        <v>714</v>
      </c>
      <c r="EX17" s="27" t="s">
        <v>714</v>
      </c>
      <c r="EY17" s="27" t="s">
        <v>714</v>
      </c>
      <c r="EZ17" s="27" t="s">
        <v>714</v>
      </c>
      <c r="FA17" s="27" t="s">
        <v>714</v>
      </c>
      <c r="FB17" s="27" t="s">
        <v>714</v>
      </c>
      <c r="FC17" s="27" t="s">
        <v>714</v>
      </c>
      <c r="FD17" s="27" t="s">
        <v>714</v>
      </c>
      <c r="FE17" s="27" t="s">
        <v>714</v>
      </c>
      <c r="FF17" s="27" t="s">
        <v>714</v>
      </c>
      <c r="FG17" s="27" t="s">
        <v>714</v>
      </c>
      <c r="FH17" s="27" t="s">
        <v>714</v>
      </c>
      <c r="FI17" s="27" t="s">
        <v>714</v>
      </c>
      <c r="FJ17" s="27" t="s">
        <v>714</v>
      </c>
      <c r="FK17" s="27" t="s">
        <v>714</v>
      </c>
      <c r="FL17" s="27" t="s">
        <v>714</v>
      </c>
      <c r="FM17" s="27" t="s">
        <v>714</v>
      </c>
      <c r="FN17" s="27" t="s">
        <v>714</v>
      </c>
      <c r="FO17" s="27" t="s">
        <v>714</v>
      </c>
      <c r="FP17" s="27" t="s">
        <v>714</v>
      </c>
      <c r="FQ17" s="27" t="s">
        <v>714</v>
      </c>
      <c r="FR17" s="27" t="s">
        <v>714</v>
      </c>
      <c r="FS17" s="27" t="s">
        <v>714</v>
      </c>
      <c r="FT17" s="27" t="s">
        <v>714</v>
      </c>
    </row>
    <row r="18" spans="1:176" s="89" customFormat="1" ht="11.25" x14ac:dyDescent="0.15">
      <c r="A18" s="136">
        <v>92011</v>
      </c>
      <c r="B18" s="157" t="s">
        <v>8</v>
      </c>
      <c r="C18" s="91">
        <v>88.772825928567585</v>
      </c>
      <c r="D18" s="94">
        <v>1310.5016527467808</v>
      </c>
      <c r="E18" s="91">
        <v>212.63296750492756</v>
      </c>
      <c r="F18" s="114">
        <v>337738</v>
      </c>
      <c r="G18" s="91">
        <v>279.98310810810813</v>
      </c>
      <c r="H18" s="118">
        <v>92.694256756756758</v>
      </c>
      <c r="I18" s="118">
        <v>159.83952702702703</v>
      </c>
      <c r="J18" s="98">
        <v>29.4</v>
      </c>
      <c r="K18" s="155">
        <v>2.88</v>
      </c>
      <c r="L18" s="91">
        <v>140.81794561743021</v>
      </c>
      <c r="M18" s="155">
        <v>12.561336326718715</v>
      </c>
      <c r="N18" s="98">
        <v>83.995342584725975</v>
      </c>
      <c r="O18" s="98">
        <v>22.510352987576415</v>
      </c>
      <c r="P18" s="112">
        <v>17.095895227212797</v>
      </c>
      <c r="Q18" s="112">
        <v>1.2987012987012987</v>
      </c>
      <c r="R18" s="112">
        <v>3.51219512195122</v>
      </c>
      <c r="S18" s="114">
        <v>17255</v>
      </c>
      <c r="T18" s="98">
        <v>34.027777777777779</v>
      </c>
      <c r="U18" s="183">
        <v>115</v>
      </c>
      <c r="V18" s="97">
        <v>0</v>
      </c>
      <c r="W18" s="91">
        <v>11.32046568627451</v>
      </c>
      <c r="X18" s="95">
        <v>64.738321799307968</v>
      </c>
      <c r="Y18" s="91">
        <v>97.222222222222214</v>
      </c>
      <c r="Z18" s="91">
        <v>96.527777777777786</v>
      </c>
      <c r="AA18" s="91">
        <v>5.7311754316404144</v>
      </c>
      <c r="AB18" s="113">
        <v>34.167239646691705</v>
      </c>
      <c r="AC18" s="113">
        <v>8.797447153611536</v>
      </c>
      <c r="AD18" s="113">
        <v>3.2263182948114455</v>
      </c>
      <c r="AE18" s="113">
        <v>95.215100965759433</v>
      </c>
      <c r="AF18" s="98">
        <v>97</v>
      </c>
      <c r="AG18" s="98">
        <v>96.2</v>
      </c>
      <c r="AH18" s="116">
        <v>99</v>
      </c>
      <c r="AI18" s="98">
        <v>46.1</v>
      </c>
      <c r="AJ18" s="99">
        <v>3.9451433186930639E-2</v>
      </c>
      <c r="AK18" s="99">
        <v>0.1972571659346532</v>
      </c>
      <c r="AL18" s="91">
        <v>0.69024227503853852</v>
      </c>
      <c r="AM18" s="115">
        <v>103186.74888301267</v>
      </c>
      <c r="AN18" s="114">
        <v>146310.00732600733</v>
      </c>
      <c r="AO18" s="114">
        <v>269984.03548387095</v>
      </c>
      <c r="AP18" s="91">
        <v>13.627841759488286</v>
      </c>
      <c r="AQ18" s="91">
        <v>3.8205221117640571</v>
      </c>
      <c r="AR18" s="155">
        <v>16.399999999999999</v>
      </c>
      <c r="AS18" s="91">
        <v>7.8495885389104902</v>
      </c>
      <c r="AT18" s="91">
        <v>296.80417826657157</v>
      </c>
      <c r="AU18" s="91">
        <v>1.5338717223078635</v>
      </c>
      <c r="AV18" s="91">
        <v>2.3583277730483401</v>
      </c>
      <c r="AW18" s="97">
        <v>17868.692307692309</v>
      </c>
      <c r="AX18" s="97">
        <v>2639.693181818182</v>
      </c>
      <c r="AY18" s="91">
        <v>1.2914724076920097</v>
      </c>
      <c r="AZ18" s="113">
        <v>414.46153846153845</v>
      </c>
      <c r="BA18" s="91">
        <v>1.5721092270053456</v>
      </c>
      <c r="BB18" s="91">
        <v>57.593338860253034</v>
      </c>
      <c r="BC18" s="91">
        <v>330.53248356839919</v>
      </c>
      <c r="BD18" s="91">
        <v>8.022168281066655</v>
      </c>
      <c r="BE18" s="113">
        <v>1.8743466820459216</v>
      </c>
      <c r="BF18" s="91">
        <v>6.7404390296651409</v>
      </c>
      <c r="BG18" s="91">
        <v>41.552511415525117</v>
      </c>
      <c r="BH18" s="91">
        <v>100</v>
      </c>
      <c r="BI18" s="103">
        <v>100</v>
      </c>
      <c r="BJ18" s="113">
        <v>3.5007610350076104</v>
      </c>
      <c r="BK18" s="94">
        <v>2.6661448523836313</v>
      </c>
      <c r="BL18" s="98">
        <v>121.6</v>
      </c>
      <c r="BM18" s="98">
        <v>118.7</v>
      </c>
      <c r="BN18" s="91">
        <v>2.2747841401071347</v>
      </c>
      <c r="BO18" s="91">
        <v>100</v>
      </c>
      <c r="BP18" s="97">
        <v>20</v>
      </c>
      <c r="BQ18" s="91">
        <v>1.0564541487395409</v>
      </c>
      <c r="BR18" s="91">
        <v>16.314643106397014</v>
      </c>
      <c r="BS18" s="91">
        <v>6.9100921089969249</v>
      </c>
      <c r="BT18" s="91">
        <v>904.93638267031724</v>
      </c>
      <c r="BU18" s="91">
        <v>15.540613088527405</v>
      </c>
      <c r="BV18" s="113">
        <v>245.03600763868118</v>
      </c>
      <c r="BW18" s="113">
        <v>338.60218269946085</v>
      </c>
      <c r="BX18" s="91">
        <v>1.1504037917308976</v>
      </c>
      <c r="BY18" s="99">
        <v>6.3226192393530126E-2</v>
      </c>
      <c r="BZ18" s="91">
        <v>3.067743444615727</v>
      </c>
      <c r="CA18" s="99">
        <v>0.56836082798395571</v>
      </c>
      <c r="CB18" s="91">
        <v>0.19173396528848294</v>
      </c>
      <c r="CC18" s="99">
        <v>4.9197018153371831E-2</v>
      </c>
      <c r="CD18" s="91">
        <v>0.76693586115393175</v>
      </c>
      <c r="CE18" s="91">
        <v>10.543450751213676</v>
      </c>
      <c r="CF18" s="98">
        <v>46.4</v>
      </c>
      <c r="CG18" s="112">
        <v>14.95601173020528</v>
      </c>
      <c r="CH18" s="112">
        <v>45.898929369374024</v>
      </c>
      <c r="CI18" s="112">
        <v>1.7107309486780715</v>
      </c>
      <c r="CJ18" s="91">
        <v>297.24708372638798</v>
      </c>
      <c r="CK18" s="102">
        <v>250.74201044566641</v>
      </c>
      <c r="CL18" s="91">
        <v>16.5</v>
      </c>
      <c r="CM18" s="91">
        <v>777.61518037123267</v>
      </c>
      <c r="CN18" s="103">
        <v>85.7</v>
      </c>
      <c r="CO18" s="88" t="s">
        <v>721</v>
      </c>
      <c r="CP18" s="98">
        <v>97.95</v>
      </c>
      <c r="CQ18" s="98">
        <v>90.1</v>
      </c>
      <c r="CR18" s="155">
        <v>88</v>
      </c>
      <c r="CS18" s="156">
        <v>36.799999999999997</v>
      </c>
      <c r="CT18" s="91">
        <v>3.1606634724249112</v>
      </c>
      <c r="CU18" s="91">
        <v>1.2836538461538463</v>
      </c>
      <c r="CV18" s="102">
        <v>7.9640798474340588</v>
      </c>
      <c r="CW18" s="91">
        <v>60.113733215967358</v>
      </c>
      <c r="CX18" s="101">
        <v>42.001242436095069</v>
      </c>
      <c r="CY18" s="91">
        <v>1.58</v>
      </c>
      <c r="CZ18" s="91">
        <v>32.5</v>
      </c>
      <c r="DA18" s="91">
        <v>61.966816784700001</v>
      </c>
      <c r="DB18" s="91">
        <v>4.0485621280425672</v>
      </c>
      <c r="DC18" s="91">
        <v>3.6694659825598785</v>
      </c>
      <c r="DD18" s="91">
        <v>1.343278574112847</v>
      </c>
      <c r="DE18" s="91">
        <v>2.9814631602359092</v>
      </c>
      <c r="DF18" s="91">
        <v>6.2102631356939622</v>
      </c>
      <c r="DG18" s="93">
        <v>1125.8196392785571</v>
      </c>
      <c r="DH18" s="93">
        <v>4081.1716730769231</v>
      </c>
      <c r="DI18" s="91">
        <v>56.748625267468881</v>
      </c>
      <c r="DJ18" s="91">
        <v>18.8361019717921</v>
      </c>
      <c r="DK18" s="91">
        <v>55.590909090909093</v>
      </c>
      <c r="DL18" s="91">
        <v>74.837102338060561</v>
      </c>
      <c r="DM18" s="100">
        <v>762</v>
      </c>
      <c r="DN18" s="100">
        <v>338</v>
      </c>
      <c r="DO18" s="91">
        <v>29.002254791431792</v>
      </c>
      <c r="DP18" s="91">
        <v>11.546219389672443</v>
      </c>
      <c r="DQ18" s="91">
        <v>87.291666666666686</v>
      </c>
      <c r="DR18" s="91">
        <v>95.842646401430486</v>
      </c>
      <c r="DS18" s="91">
        <v>5395.94178561433</v>
      </c>
      <c r="DT18" s="94">
        <v>17.142857142857139</v>
      </c>
      <c r="DU18" s="94">
        <v>10.75</v>
      </c>
      <c r="DV18" s="91">
        <v>95.238095238095227</v>
      </c>
      <c r="DW18" s="99">
        <v>7.5024749440478267E-2</v>
      </c>
      <c r="DX18" s="91">
        <v>53.020134228187921</v>
      </c>
      <c r="DY18" s="98">
        <v>106.65777021067728</v>
      </c>
      <c r="DZ18" s="91">
        <v>1.4690326441175585</v>
      </c>
      <c r="EA18" s="91">
        <v>1037.0968977234297</v>
      </c>
      <c r="EB18" s="97">
        <v>24200</v>
      </c>
      <c r="EC18" s="94">
        <v>4.3102578865299268</v>
      </c>
      <c r="ED18" s="94">
        <v>81.050097324317903</v>
      </c>
      <c r="EE18" s="91">
        <v>96.065670948474448</v>
      </c>
      <c r="EF18" s="91">
        <v>21.91840703577687</v>
      </c>
      <c r="EG18" s="91">
        <v>66.970126104255172</v>
      </c>
      <c r="EH18" s="91">
        <v>142.50537037276197</v>
      </c>
      <c r="EI18" s="91">
        <v>74.400000000000006</v>
      </c>
      <c r="EJ18" s="91">
        <v>57.7</v>
      </c>
      <c r="EK18" s="91">
        <v>36.200000000000003</v>
      </c>
      <c r="EL18" s="91">
        <v>58.4</v>
      </c>
      <c r="EM18" s="91">
        <v>20.2</v>
      </c>
      <c r="EN18" s="96">
        <v>67</v>
      </c>
      <c r="EO18" s="95">
        <v>1.7217710082905768</v>
      </c>
      <c r="EP18" s="94">
        <v>1.0368573489087802</v>
      </c>
      <c r="EQ18" s="93">
        <v>0.98499999999999999</v>
      </c>
      <c r="ER18" s="91">
        <v>92.7</v>
      </c>
      <c r="ES18" s="91">
        <v>12.8</v>
      </c>
      <c r="ET18" s="91">
        <v>4</v>
      </c>
      <c r="EU18" s="91">
        <v>213.32472639563153</v>
      </c>
      <c r="EV18" s="92">
        <v>62.6</v>
      </c>
      <c r="EW18" s="91">
        <v>51.2</v>
      </c>
      <c r="EX18" s="91" t="s">
        <v>7</v>
      </c>
      <c r="EY18" s="91" t="s">
        <v>7</v>
      </c>
      <c r="EZ18" s="91">
        <v>6.4</v>
      </c>
      <c r="FA18" s="91">
        <v>6.2773700235449308</v>
      </c>
      <c r="FB18" s="155">
        <v>25.1</v>
      </c>
      <c r="FC18" s="91">
        <v>13.483582669516222</v>
      </c>
      <c r="FD18" s="91">
        <v>71.015742937243914</v>
      </c>
      <c r="FE18" s="91">
        <v>78.716704961279888</v>
      </c>
      <c r="FF18" s="91">
        <v>69.047456469784905</v>
      </c>
      <c r="FG18" s="91">
        <v>67.994100294985245</v>
      </c>
      <c r="FH18" s="91">
        <v>71.800910661014285</v>
      </c>
      <c r="FI18" s="91">
        <v>75.203625451650439</v>
      </c>
      <c r="FJ18" s="91">
        <v>72.894826995546424</v>
      </c>
      <c r="FK18" s="91">
        <v>66.770781571661814</v>
      </c>
      <c r="FL18" s="91">
        <v>50.465173215815881</v>
      </c>
      <c r="FM18" s="91">
        <v>33.353404860959053</v>
      </c>
      <c r="FN18" s="91">
        <v>19.224806201550386</v>
      </c>
      <c r="FO18" s="91">
        <v>11.877151657909041</v>
      </c>
      <c r="FP18" s="91">
        <v>6.0323315612455248</v>
      </c>
      <c r="FQ18" s="91">
        <v>2.6975683890577509</v>
      </c>
      <c r="FR18" s="91">
        <v>1.5</v>
      </c>
      <c r="FS18" s="91">
        <v>17.36151055687213</v>
      </c>
      <c r="FT18" s="91">
        <v>1.7503805175038052</v>
      </c>
    </row>
    <row r="19" spans="1:176" s="89" customFormat="1" ht="11.25" x14ac:dyDescent="0.15">
      <c r="A19" s="136">
        <v>102016</v>
      </c>
      <c r="B19" s="154" t="s">
        <v>438</v>
      </c>
      <c r="C19" s="75">
        <v>107.82661243738502</v>
      </c>
      <c r="D19" s="55">
        <v>1409.7440895316356</v>
      </c>
      <c r="E19" s="75">
        <v>468.33481940523552</v>
      </c>
      <c r="F19" s="107">
        <v>343044</v>
      </c>
      <c r="G19" s="75">
        <v>265.74749932414164</v>
      </c>
      <c r="H19" s="111">
        <v>86.239524195728563</v>
      </c>
      <c r="I19" s="111">
        <v>151.12192484455258</v>
      </c>
      <c r="J19" s="83">
        <v>42.1</v>
      </c>
      <c r="K19" s="152">
        <v>0.88</v>
      </c>
      <c r="L19" s="75">
        <v>252.82553579842281</v>
      </c>
      <c r="M19" s="152">
        <v>11.974244609785444</v>
      </c>
      <c r="N19" s="83">
        <v>83.070212172349528</v>
      </c>
      <c r="O19" s="83">
        <v>24.280697430842217</v>
      </c>
      <c r="P19" s="105">
        <v>20.275162925416364</v>
      </c>
      <c r="Q19" s="105">
        <v>0</v>
      </c>
      <c r="R19" s="105">
        <v>1.5010721944245888</v>
      </c>
      <c r="S19" s="107">
        <v>19489</v>
      </c>
      <c r="T19" s="83">
        <v>38.372093023255815</v>
      </c>
      <c r="U19" s="165">
        <v>56</v>
      </c>
      <c r="V19" s="82">
        <v>9</v>
      </c>
      <c r="W19" s="75">
        <v>10.406686372439099</v>
      </c>
      <c r="X19" s="79">
        <v>76.94693983067279</v>
      </c>
      <c r="Y19" s="75">
        <v>74.418604651162795</v>
      </c>
      <c r="Z19" s="75">
        <v>59.302325581395351</v>
      </c>
      <c r="AA19" s="75">
        <v>4.3430389038414488</v>
      </c>
      <c r="AB19" s="106">
        <v>37.150282831371349</v>
      </c>
      <c r="AC19" s="106">
        <v>12.47515670386791</v>
      </c>
      <c r="AD19" s="106">
        <v>2.4155327931508945</v>
      </c>
      <c r="AE19" s="106">
        <v>99.184199227136105</v>
      </c>
      <c r="AF19" s="83">
        <v>98.2</v>
      </c>
      <c r="AG19" s="83">
        <v>99</v>
      </c>
      <c r="AH19" s="109">
        <v>104</v>
      </c>
      <c r="AI19" s="83">
        <v>60</v>
      </c>
      <c r="AJ19" s="84">
        <v>5.2152633317880857E-2</v>
      </c>
      <c r="AK19" s="84">
        <v>0.12516631996291405</v>
      </c>
      <c r="AL19" s="75">
        <v>0.17773617434733796</v>
      </c>
      <c r="AM19" s="108">
        <v>110589.08040737148</v>
      </c>
      <c r="AN19" s="107">
        <v>150193.82771146859</v>
      </c>
      <c r="AO19" s="107">
        <v>263028.05700076511</v>
      </c>
      <c r="AP19" s="75">
        <v>18.555881953228724</v>
      </c>
      <c r="AQ19" s="75">
        <v>5.1329228388931281</v>
      </c>
      <c r="AR19" s="152">
        <v>11.7</v>
      </c>
      <c r="AS19" s="75">
        <v>7.5152779053199392</v>
      </c>
      <c r="AT19" s="75">
        <v>910.00921265837042</v>
      </c>
      <c r="AU19" s="75">
        <v>1.7773617434733797</v>
      </c>
      <c r="AV19" s="75">
        <v>2.9622695724556327</v>
      </c>
      <c r="AW19" s="82">
        <v>13412</v>
      </c>
      <c r="AX19" s="82">
        <v>1777.4939759036145</v>
      </c>
      <c r="AY19" s="75">
        <v>2.0334571482796955</v>
      </c>
      <c r="AZ19" s="106">
        <v>727.75</v>
      </c>
      <c r="BA19" s="75">
        <v>2.9819686651124626</v>
      </c>
      <c r="BB19" s="75">
        <v>45.393320283826768</v>
      </c>
      <c r="BC19" s="75">
        <v>307.74337266239905</v>
      </c>
      <c r="BD19" s="75">
        <v>6.2687696805784716</v>
      </c>
      <c r="BE19" s="106">
        <v>2.5079520430633719</v>
      </c>
      <c r="BF19" s="75">
        <v>3.547834597504282</v>
      </c>
      <c r="BG19" s="75">
        <v>28.843832971276854</v>
      </c>
      <c r="BH19" s="75">
        <v>101.49253731343283</v>
      </c>
      <c r="BI19" s="88">
        <v>100</v>
      </c>
      <c r="BJ19" s="106">
        <v>3.2585083272990589</v>
      </c>
      <c r="BK19" s="55">
        <v>2.8010067386538928</v>
      </c>
      <c r="BL19" s="83">
        <v>115.4</v>
      </c>
      <c r="BM19" s="83">
        <v>117.1</v>
      </c>
      <c r="BN19" s="75">
        <v>0.44653730616221482</v>
      </c>
      <c r="BO19" s="75">
        <v>23.287671232876711</v>
      </c>
      <c r="BP19" s="82">
        <v>8</v>
      </c>
      <c r="BQ19" s="75">
        <v>0.72871831482408556</v>
      </c>
      <c r="BR19" s="75">
        <v>18.40161858409439</v>
      </c>
      <c r="BS19" s="75">
        <v>11.56470041086679</v>
      </c>
      <c r="BT19" s="75">
        <v>831.77863551938958</v>
      </c>
      <c r="BU19" s="75">
        <v>30.708367522861312</v>
      </c>
      <c r="BV19" s="106">
        <v>195.40611234703582</v>
      </c>
      <c r="BW19" s="106">
        <v>256.85839462762794</v>
      </c>
      <c r="BX19" s="75">
        <v>1.4811347862278164</v>
      </c>
      <c r="BY19" s="84">
        <v>6.1292319723679496E-2</v>
      </c>
      <c r="BZ19" s="75">
        <v>3.2584965297011959</v>
      </c>
      <c r="CA19" s="84">
        <v>0.71301058418918239</v>
      </c>
      <c r="CB19" s="75">
        <v>1.4811347862278164</v>
      </c>
      <c r="CC19" s="84">
        <v>0.4088583709294713</v>
      </c>
      <c r="CD19" s="75">
        <v>1.4811347862278164</v>
      </c>
      <c r="CE19" s="75">
        <v>12.740721431131675</v>
      </c>
      <c r="CF19" s="83" t="s">
        <v>7</v>
      </c>
      <c r="CG19" s="105">
        <v>2.7842227378190252</v>
      </c>
      <c r="CH19" s="105">
        <v>40.49968820323727</v>
      </c>
      <c r="CI19" s="105">
        <v>9.4108645753634264</v>
      </c>
      <c r="CJ19" s="75">
        <v>290.28464448321728</v>
      </c>
      <c r="CK19" s="56">
        <v>259.22524801601992</v>
      </c>
      <c r="CL19" s="75">
        <v>21.4</v>
      </c>
      <c r="CM19" s="75">
        <v>768.63996969233017</v>
      </c>
      <c r="CN19" s="88">
        <v>85</v>
      </c>
      <c r="CO19" s="88" t="s">
        <v>721</v>
      </c>
      <c r="CP19" s="83">
        <v>99.9</v>
      </c>
      <c r="CQ19" s="83">
        <v>85.3</v>
      </c>
      <c r="CR19" s="152">
        <v>70.900000000000006</v>
      </c>
      <c r="CS19" s="153">
        <v>54.5</v>
      </c>
      <c r="CT19" s="75">
        <v>5.3859501667434859</v>
      </c>
      <c r="CU19" s="75">
        <v>0.79835390946502061</v>
      </c>
      <c r="CV19" s="87">
        <v>6.1003714448390856</v>
      </c>
      <c r="CW19" s="75">
        <v>67.156232924253828</v>
      </c>
      <c r="CX19" s="86">
        <v>46.60834945301692</v>
      </c>
      <c r="CY19" s="75">
        <v>1.44</v>
      </c>
      <c r="CZ19" s="75">
        <v>33.4</v>
      </c>
      <c r="DA19" s="75">
        <v>60.364367688599998</v>
      </c>
      <c r="DB19" s="75">
        <v>3.7069313035024067</v>
      </c>
      <c r="DC19" s="75">
        <v>2.2482855864849411</v>
      </c>
      <c r="DD19" s="75">
        <v>1.1520059008409884</v>
      </c>
      <c r="DE19" s="75">
        <v>2.6867785022172588</v>
      </c>
      <c r="DF19" s="75">
        <v>6.987993921422837</v>
      </c>
      <c r="DG19" s="78">
        <v>812.98759345794394</v>
      </c>
      <c r="DH19" s="78">
        <v>1259.4221412300683</v>
      </c>
      <c r="DI19" s="75" t="s">
        <v>9</v>
      </c>
      <c r="DJ19" s="75" t="s">
        <v>9</v>
      </c>
      <c r="DK19" s="75">
        <v>112.93939393939394</v>
      </c>
      <c r="DL19" s="75">
        <v>55.288317896623838</v>
      </c>
      <c r="DM19" s="85">
        <v>563</v>
      </c>
      <c r="DN19" s="85">
        <v>107</v>
      </c>
      <c r="DO19" s="75">
        <v>19.264823937507963</v>
      </c>
      <c r="DP19" s="75">
        <v>7.5271269836097625</v>
      </c>
      <c r="DQ19" s="75">
        <v>100</v>
      </c>
      <c r="DR19" s="75">
        <v>84.523766687056963</v>
      </c>
      <c r="DS19" s="75">
        <v>4274.4671596346243</v>
      </c>
      <c r="DT19" s="81">
        <v>14.756571135145544</v>
      </c>
      <c r="DU19" s="81">
        <v>11.71</v>
      </c>
      <c r="DV19" s="75">
        <v>60.600193610842211</v>
      </c>
      <c r="DW19" s="84">
        <v>1.7948415686929821E-2</v>
      </c>
      <c r="DX19" s="75">
        <v>47.706422018348626</v>
      </c>
      <c r="DY19" s="83">
        <v>492.44473145545192</v>
      </c>
      <c r="DZ19" s="75">
        <v>1.5668397364639537</v>
      </c>
      <c r="EA19" s="75">
        <v>750.63099385320947</v>
      </c>
      <c r="EB19" s="82">
        <v>0</v>
      </c>
      <c r="EC19" s="81">
        <v>7.3703937867068898</v>
      </c>
      <c r="ED19" s="81">
        <v>59.867812446979549</v>
      </c>
      <c r="EE19" s="75">
        <v>79.087043418192977</v>
      </c>
      <c r="EF19" s="75">
        <v>7.2962954359997738</v>
      </c>
      <c r="EG19" s="75">
        <v>57.860872283883069</v>
      </c>
      <c r="EH19" s="75" t="s">
        <v>7</v>
      </c>
      <c r="EI19" s="75">
        <v>71.099999999999994</v>
      </c>
      <c r="EJ19" s="75">
        <v>54</v>
      </c>
      <c r="EK19" s="75">
        <v>36</v>
      </c>
      <c r="EL19" s="75">
        <v>59.4</v>
      </c>
      <c r="EM19" s="75">
        <v>20.399999999999999</v>
      </c>
      <c r="EN19" s="80">
        <v>88.71</v>
      </c>
      <c r="EO19" s="79">
        <v>2.5653254497465778</v>
      </c>
      <c r="EP19" s="55">
        <v>1.0454137091928104</v>
      </c>
      <c r="EQ19" s="78">
        <v>0.80900000000000005</v>
      </c>
      <c r="ER19" s="75">
        <v>97.3</v>
      </c>
      <c r="ES19" s="75">
        <v>8.4</v>
      </c>
      <c r="ET19" s="75">
        <v>3.3</v>
      </c>
      <c r="EU19" s="75">
        <v>460.57377088029767</v>
      </c>
      <c r="EV19" s="77">
        <v>51.8</v>
      </c>
      <c r="EW19" s="75">
        <v>47.5</v>
      </c>
      <c r="EX19" s="75" t="s">
        <v>7</v>
      </c>
      <c r="EY19" s="75" t="s">
        <v>7</v>
      </c>
      <c r="EZ19" s="75">
        <v>66.8</v>
      </c>
      <c r="FA19" s="75">
        <v>7.7196745058193788</v>
      </c>
      <c r="FB19" s="152">
        <v>23.2</v>
      </c>
      <c r="FC19" s="75">
        <v>14.380209022357453</v>
      </c>
      <c r="FD19" s="75">
        <v>68.812304186841359</v>
      </c>
      <c r="FE19" s="75">
        <v>81.064205239581923</v>
      </c>
      <c r="FF19" s="75">
        <v>74.596199524940616</v>
      </c>
      <c r="FG19" s="75">
        <v>74.060985460420042</v>
      </c>
      <c r="FH19" s="75">
        <v>77.879537953795378</v>
      </c>
      <c r="FI19" s="75">
        <v>79.763324465645354</v>
      </c>
      <c r="FJ19" s="75">
        <v>78.170457873669818</v>
      </c>
      <c r="FK19" s="75">
        <v>72.309698124561223</v>
      </c>
      <c r="FL19" s="75">
        <v>54.24797098946641</v>
      </c>
      <c r="FM19" s="75">
        <v>35.163147792706333</v>
      </c>
      <c r="FN19" s="75">
        <v>20.98382242287434</v>
      </c>
      <c r="FO19" s="75">
        <v>13.309352517985612</v>
      </c>
      <c r="FP19" s="75">
        <v>8.1091227631084966</v>
      </c>
      <c r="FQ19" s="75">
        <v>2.9335275148236764</v>
      </c>
      <c r="FR19" s="75">
        <v>1.41</v>
      </c>
      <c r="FS19" s="75">
        <v>18.446052627681222</v>
      </c>
      <c r="FT19" s="75">
        <v>0</v>
      </c>
    </row>
    <row r="20" spans="1:176" s="89" customFormat="1" ht="11.25" x14ac:dyDescent="0.15">
      <c r="A20" s="136">
        <v>102024</v>
      </c>
      <c r="B20" s="154" t="s">
        <v>437</v>
      </c>
      <c r="C20" s="75">
        <v>101.42530655062968</v>
      </c>
      <c r="D20" s="55">
        <v>1165.1867670750441</v>
      </c>
      <c r="E20" s="75">
        <v>218.10455102576043</v>
      </c>
      <c r="F20" s="107">
        <v>342021</v>
      </c>
      <c r="G20" s="75">
        <v>277.20532797185223</v>
      </c>
      <c r="H20" s="111">
        <v>86.453882885147024</v>
      </c>
      <c r="I20" s="111">
        <v>139.73360140738879</v>
      </c>
      <c r="J20" s="83">
        <v>37</v>
      </c>
      <c r="K20" s="152">
        <v>1.51</v>
      </c>
      <c r="L20" s="75">
        <v>160.95063280958828</v>
      </c>
      <c r="M20" s="152">
        <v>14.755035139543228</v>
      </c>
      <c r="N20" s="83">
        <v>83.662455436308818</v>
      </c>
      <c r="O20" s="83">
        <v>25.201297920922965</v>
      </c>
      <c r="P20" s="105">
        <v>23.12526694734273</v>
      </c>
      <c r="Q20" s="105">
        <v>0.25706940874035988</v>
      </c>
      <c r="R20" s="105">
        <v>2.0790020790020791</v>
      </c>
      <c r="S20" s="107">
        <v>24171</v>
      </c>
      <c r="T20" s="83">
        <v>64.893617021276597</v>
      </c>
      <c r="U20" s="165">
        <v>222</v>
      </c>
      <c r="V20" s="82">
        <v>0</v>
      </c>
      <c r="W20" s="75">
        <v>10.738601196616465</v>
      </c>
      <c r="X20" s="79">
        <v>66.319767760311109</v>
      </c>
      <c r="Y20" s="75">
        <v>92.553191489361694</v>
      </c>
      <c r="Z20" s="75">
        <v>62.765957446808507</v>
      </c>
      <c r="AA20" s="75">
        <v>4.9430041359830525</v>
      </c>
      <c r="AB20" s="106">
        <v>22.516176163640161</v>
      </c>
      <c r="AC20" s="106">
        <v>9.6013358380296392</v>
      </c>
      <c r="AD20" s="106">
        <v>2.8177833437695678</v>
      </c>
      <c r="AE20" s="106">
        <v>82.354881266490764</v>
      </c>
      <c r="AF20" s="83">
        <v>97.8</v>
      </c>
      <c r="AG20" s="83">
        <v>97.2</v>
      </c>
      <c r="AH20" s="109">
        <v>82</v>
      </c>
      <c r="AI20" s="83">
        <v>55.6</v>
      </c>
      <c r="AJ20" s="84">
        <v>0.11780467177280021</v>
      </c>
      <c r="AK20" s="84">
        <v>0.29451167943200052</v>
      </c>
      <c r="AL20" s="75">
        <v>0.4549420082745923</v>
      </c>
      <c r="AM20" s="108">
        <v>108242.00282678624</v>
      </c>
      <c r="AN20" s="107">
        <v>183157.26378342687</v>
      </c>
      <c r="AO20" s="107">
        <v>264842.9445082281</v>
      </c>
      <c r="AP20" s="75">
        <v>15.23223976197772</v>
      </c>
      <c r="AQ20" s="75">
        <v>6.8994830330048336</v>
      </c>
      <c r="AR20" s="152">
        <v>9.4</v>
      </c>
      <c r="AS20" s="75">
        <v>6.4467958701970165</v>
      </c>
      <c r="AT20" s="75">
        <v>818.62800194822216</v>
      </c>
      <c r="AU20" s="75">
        <v>2.4085165143949001</v>
      </c>
      <c r="AV20" s="75">
        <v>3.3451618255484723</v>
      </c>
      <c r="AW20" s="82">
        <v>13588.166666666666</v>
      </c>
      <c r="AX20" s="82">
        <v>2508.5846153846155</v>
      </c>
      <c r="AY20" s="75">
        <v>1.2265574212856776</v>
      </c>
      <c r="AZ20" s="106">
        <v>591</v>
      </c>
      <c r="BA20" s="75">
        <v>2.3351718342726548</v>
      </c>
      <c r="BB20" s="75">
        <v>26.470896802178956</v>
      </c>
      <c r="BC20" s="75">
        <v>307.48352842317098</v>
      </c>
      <c r="BD20" s="75">
        <v>6.0714071623928882</v>
      </c>
      <c r="BE20" s="106">
        <v>4.1864218702713609</v>
      </c>
      <c r="BF20" s="75" t="s">
        <v>11</v>
      </c>
      <c r="BG20" s="75" t="s">
        <v>11</v>
      </c>
      <c r="BH20" s="75">
        <v>101.20481927710843</v>
      </c>
      <c r="BI20" s="88">
        <v>100</v>
      </c>
      <c r="BJ20" s="106">
        <v>2.5249974750025248</v>
      </c>
      <c r="BK20" s="55">
        <v>1.4128569986880615</v>
      </c>
      <c r="BL20" s="83">
        <v>138.6</v>
      </c>
      <c r="BM20" s="83">
        <v>110.3</v>
      </c>
      <c r="BN20" s="75">
        <v>2.1529249503818075</v>
      </c>
      <c r="BO20" s="75">
        <v>77.906976744186053</v>
      </c>
      <c r="BP20" s="82">
        <v>13</v>
      </c>
      <c r="BQ20" s="75">
        <v>3.2514972944331153</v>
      </c>
      <c r="BR20" s="75">
        <v>28.284012267377449</v>
      </c>
      <c r="BS20" s="75">
        <v>13.562624105503728</v>
      </c>
      <c r="BT20" s="75">
        <v>1969.1174660265365</v>
      </c>
      <c r="BU20" s="75">
        <v>15.212725530810278</v>
      </c>
      <c r="BV20" s="106">
        <v>651.36991067079862</v>
      </c>
      <c r="BW20" s="106">
        <v>255.30275052585944</v>
      </c>
      <c r="BX20" s="75">
        <v>2.9437424064826563</v>
      </c>
      <c r="BY20" s="84">
        <v>0.14498734190765211</v>
      </c>
      <c r="BZ20" s="75">
        <v>2.6761294604387782</v>
      </c>
      <c r="CA20" s="84">
        <v>0.49755936993207983</v>
      </c>
      <c r="CB20" s="75">
        <v>0.80283883813163348</v>
      </c>
      <c r="CC20" s="84">
        <v>0.16278895507849087</v>
      </c>
      <c r="CD20" s="75">
        <v>1.605677676263267</v>
      </c>
      <c r="CE20" s="75">
        <v>27.454412134641423</v>
      </c>
      <c r="CF20" s="83" t="s">
        <v>7</v>
      </c>
      <c r="CG20" s="105">
        <v>1.7783857729138166</v>
      </c>
      <c r="CH20" s="105">
        <v>47.664021391161434</v>
      </c>
      <c r="CI20" s="105">
        <v>5.9086839749328561</v>
      </c>
      <c r="CJ20" s="75">
        <v>315.8153898853011</v>
      </c>
      <c r="CK20" s="56">
        <v>280.45033906560263</v>
      </c>
      <c r="CL20" s="75">
        <v>12.9</v>
      </c>
      <c r="CM20" s="75">
        <v>853.98590420292373</v>
      </c>
      <c r="CN20" s="88">
        <v>94.7</v>
      </c>
      <c r="CO20" s="88" t="s">
        <v>721</v>
      </c>
      <c r="CP20" s="83">
        <v>99.65</v>
      </c>
      <c r="CQ20" s="83">
        <v>88.52</v>
      </c>
      <c r="CR20" s="152">
        <v>73.3</v>
      </c>
      <c r="CS20" s="153">
        <v>33</v>
      </c>
      <c r="CT20" s="75">
        <v>4.363478026223798</v>
      </c>
      <c r="CU20" s="75">
        <v>1.415929203539823</v>
      </c>
      <c r="CV20" s="87">
        <v>0</v>
      </c>
      <c r="CW20" s="75">
        <v>66.884059438694564</v>
      </c>
      <c r="CX20" s="86">
        <v>45.333633059832898</v>
      </c>
      <c r="CY20" s="75">
        <v>1.66</v>
      </c>
      <c r="CZ20" s="75">
        <v>42.7</v>
      </c>
      <c r="DA20" s="75">
        <v>59.904188840700002</v>
      </c>
      <c r="DB20" s="75">
        <v>4.4569487663178711</v>
      </c>
      <c r="DC20" s="75">
        <v>6.8757526614107487</v>
      </c>
      <c r="DD20" s="75">
        <v>1.3052018604452009</v>
      </c>
      <c r="DE20" s="75">
        <v>2.9838843483892377</v>
      </c>
      <c r="DF20" s="75">
        <v>6.9954024095869665</v>
      </c>
      <c r="DG20" s="78">
        <v>814.48055987558325</v>
      </c>
      <c r="DH20" s="78">
        <v>1175.4492378048781</v>
      </c>
      <c r="DI20" s="75" t="s">
        <v>9</v>
      </c>
      <c r="DJ20" s="75" t="s">
        <v>9</v>
      </c>
      <c r="DK20" s="75">
        <v>48.419661098425671</v>
      </c>
      <c r="DL20" s="75">
        <v>49.64131994261119</v>
      </c>
      <c r="DM20" s="85">
        <v>274</v>
      </c>
      <c r="DN20" s="85">
        <v>56</v>
      </c>
      <c r="DO20" s="75">
        <v>17.9000947349829</v>
      </c>
      <c r="DP20" s="75">
        <v>10.62691008740239</v>
      </c>
      <c r="DQ20" s="75">
        <v>90.909090909090921</v>
      </c>
      <c r="DR20" s="75">
        <v>93.505003094697742</v>
      </c>
      <c r="DS20" s="75">
        <v>4358.5720581754076</v>
      </c>
      <c r="DT20" s="81">
        <v>9.8832650927781174</v>
      </c>
      <c r="DU20" s="81">
        <v>21.9</v>
      </c>
      <c r="DV20" s="75">
        <v>97.9381443298969</v>
      </c>
      <c r="DW20" s="84">
        <v>1.7925008400480356E-2</v>
      </c>
      <c r="DX20" s="75">
        <v>65.662650602409627</v>
      </c>
      <c r="DY20" s="83">
        <v>140.2104508207689</v>
      </c>
      <c r="DZ20" s="75">
        <v>1.5094199609954739</v>
      </c>
      <c r="EA20" s="75">
        <v>1314.0162243831173</v>
      </c>
      <c r="EB20" s="82">
        <v>30300</v>
      </c>
      <c r="EC20" s="81">
        <v>4.1252230159421543</v>
      </c>
      <c r="ED20" s="81">
        <v>50.087139147853307</v>
      </c>
      <c r="EE20" s="75">
        <v>75.729669025554841</v>
      </c>
      <c r="EF20" s="75">
        <v>5.701453961856898</v>
      </c>
      <c r="EG20" s="75">
        <v>49.9858929747014</v>
      </c>
      <c r="EH20" s="75" t="s">
        <v>7</v>
      </c>
      <c r="EI20" s="75">
        <v>67.099999999999994</v>
      </c>
      <c r="EJ20" s="75">
        <v>53</v>
      </c>
      <c r="EK20" s="75">
        <v>45.9</v>
      </c>
      <c r="EL20" s="75">
        <v>56.2</v>
      </c>
      <c r="EM20" s="75">
        <v>25.1</v>
      </c>
      <c r="EN20" s="80" t="s">
        <v>7</v>
      </c>
      <c r="EO20" s="79">
        <v>0.67438462403057209</v>
      </c>
      <c r="EP20" s="55">
        <v>1.0182590783101995</v>
      </c>
      <c r="EQ20" s="78">
        <v>0.85299999999999998</v>
      </c>
      <c r="ER20" s="75">
        <v>94.8</v>
      </c>
      <c r="ES20" s="75">
        <v>6</v>
      </c>
      <c r="ET20" s="75">
        <v>4.8</v>
      </c>
      <c r="EU20" s="75">
        <v>383.9128652247681</v>
      </c>
      <c r="EV20" s="77">
        <v>56.3</v>
      </c>
      <c r="EW20" s="75">
        <v>42.8</v>
      </c>
      <c r="EX20" s="75" t="s">
        <v>7</v>
      </c>
      <c r="EY20" s="75" t="s">
        <v>7</v>
      </c>
      <c r="EZ20" s="75">
        <v>32.5</v>
      </c>
      <c r="FA20" s="75">
        <v>6.3022848793333219</v>
      </c>
      <c r="FB20" s="152">
        <v>25.5</v>
      </c>
      <c r="FC20" s="75">
        <v>13.620569840166782</v>
      </c>
      <c r="FD20" s="75">
        <v>68.541033434650458</v>
      </c>
      <c r="FE20" s="75">
        <v>80.385224917713032</v>
      </c>
      <c r="FF20" s="75">
        <v>71.853569987898354</v>
      </c>
      <c r="FG20" s="75">
        <v>73.112616002006519</v>
      </c>
      <c r="FH20" s="75">
        <v>77.237436476566913</v>
      </c>
      <c r="FI20" s="75">
        <v>79.012647898816809</v>
      </c>
      <c r="FJ20" s="75">
        <v>76.98600254499182</v>
      </c>
      <c r="FK20" s="75">
        <v>69.693464430306534</v>
      </c>
      <c r="FL20" s="75">
        <v>51.6060655470406</v>
      </c>
      <c r="FM20" s="75">
        <v>31.95319531953195</v>
      </c>
      <c r="FN20" s="75">
        <v>18.431438407926777</v>
      </c>
      <c r="FO20" s="75">
        <v>10.764251409480059</v>
      </c>
      <c r="FP20" s="75">
        <v>5.8586105675146776</v>
      </c>
      <c r="FQ20" s="75">
        <v>2.5330507619335956</v>
      </c>
      <c r="FR20" s="75">
        <v>1.55</v>
      </c>
      <c r="FS20" s="75">
        <v>13.642907989316891</v>
      </c>
      <c r="FT20" s="75">
        <v>0.50499949500050501</v>
      </c>
    </row>
    <row r="21" spans="1:176" s="89" customFormat="1" ht="11.25" x14ac:dyDescent="0.15">
      <c r="A21" s="136">
        <v>112011</v>
      </c>
      <c r="B21" s="154" t="s">
        <v>436</v>
      </c>
      <c r="C21" s="75">
        <v>64.12839298787236</v>
      </c>
      <c r="D21" s="55">
        <v>1271.5014556577701</v>
      </c>
      <c r="E21" s="75">
        <v>244.02839809544349</v>
      </c>
      <c r="F21" s="107">
        <v>341393</v>
      </c>
      <c r="G21" s="75">
        <v>285.66688785666889</v>
      </c>
      <c r="H21" s="111">
        <v>82.282680822826805</v>
      </c>
      <c r="I21" s="111">
        <v>163.90179163901792</v>
      </c>
      <c r="J21" s="83">
        <v>41.4</v>
      </c>
      <c r="K21" s="152">
        <v>4.0199999999999996</v>
      </c>
      <c r="L21" s="75">
        <v>80.614388838889482</v>
      </c>
      <c r="M21" s="152">
        <v>25.211701647658082</v>
      </c>
      <c r="N21" s="83">
        <v>84.991481619408376</v>
      </c>
      <c r="O21" s="83">
        <v>23.180007243752261</v>
      </c>
      <c r="P21" s="105">
        <v>11.370476891177848</v>
      </c>
      <c r="Q21" s="105" t="s">
        <v>9</v>
      </c>
      <c r="R21" s="105">
        <v>3.1465848042977744</v>
      </c>
      <c r="S21" s="175">
        <v>15000</v>
      </c>
      <c r="T21" s="83">
        <v>36.84210526315789</v>
      </c>
      <c r="U21" s="165">
        <v>102</v>
      </c>
      <c r="V21" s="82">
        <v>73</v>
      </c>
      <c r="W21" s="75">
        <v>16.693811074918568</v>
      </c>
      <c r="X21" s="79">
        <v>62.314088300737794</v>
      </c>
      <c r="Y21" s="75">
        <v>98.68421052631578</v>
      </c>
      <c r="Z21" s="75">
        <v>96.05263157894737</v>
      </c>
      <c r="AA21" s="75">
        <v>3.6021058464948736</v>
      </c>
      <c r="AB21" s="106">
        <v>41.463140755712757</v>
      </c>
      <c r="AC21" s="106">
        <v>14.036269720958957</v>
      </c>
      <c r="AD21" s="106">
        <v>1.9931503003761721</v>
      </c>
      <c r="AE21" s="106">
        <v>94.520547945205479</v>
      </c>
      <c r="AF21" s="83">
        <v>95.2</v>
      </c>
      <c r="AG21" s="83">
        <v>92.5</v>
      </c>
      <c r="AH21" s="109">
        <v>391</v>
      </c>
      <c r="AI21" s="83">
        <v>62.3</v>
      </c>
      <c r="AJ21" s="84">
        <v>2.1743597798756432E-2</v>
      </c>
      <c r="AK21" s="84">
        <v>9.7846190094403943E-2</v>
      </c>
      <c r="AL21" s="75">
        <v>0.70370979915895326</v>
      </c>
      <c r="AM21" s="108">
        <v>104283.68033790402</v>
      </c>
      <c r="AN21" s="107">
        <v>124889.33039348711</v>
      </c>
      <c r="AO21" s="107">
        <v>263102.56778389198</v>
      </c>
      <c r="AP21" s="75">
        <v>13.873359458960692</v>
      </c>
      <c r="AQ21" s="75">
        <v>1.1289744786634679</v>
      </c>
      <c r="AR21" s="152">
        <v>12.5</v>
      </c>
      <c r="AS21" s="75">
        <v>8.3452037069616196</v>
      </c>
      <c r="AT21" s="75">
        <v>2636.9254691871588</v>
      </c>
      <c r="AU21" s="75">
        <v>2.2700316101901721</v>
      </c>
      <c r="AV21" s="75">
        <v>2.7807887224829608</v>
      </c>
      <c r="AW21" s="82">
        <v>19590.625</v>
      </c>
      <c r="AX21" s="82">
        <v>2749.5614035087719</v>
      </c>
      <c r="AY21" s="75">
        <v>4.4664220768862659</v>
      </c>
      <c r="AZ21" s="106">
        <v>294.75</v>
      </c>
      <c r="BA21" s="75">
        <v>2.8750858355702604</v>
      </c>
      <c r="BB21" s="75">
        <v>30.917428650595731</v>
      </c>
      <c r="BC21" s="75">
        <v>243.54771890198572</v>
      </c>
      <c r="BD21" s="75">
        <v>4.9899891605990616</v>
      </c>
      <c r="BE21" s="106">
        <v>0</v>
      </c>
      <c r="BF21" s="75">
        <v>6.4283735106677744</v>
      </c>
      <c r="BG21" s="75">
        <v>31.444285031085602</v>
      </c>
      <c r="BH21" s="75">
        <v>25.925925925925924</v>
      </c>
      <c r="BI21" s="88">
        <v>100</v>
      </c>
      <c r="BJ21" s="106">
        <v>2.8694404591104736</v>
      </c>
      <c r="BK21" s="55">
        <v>2.5748797758339959</v>
      </c>
      <c r="BL21" s="83">
        <v>90.6</v>
      </c>
      <c r="BM21" s="83">
        <v>111.5</v>
      </c>
      <c r="BN21" s="75">
        <v>0.30292703245105834</v>
      </c>
      <c r="BO21" s="75">
        <v>19.298245614035086</v>
      </c>
      <c r="BP21" s="82">
        <v>4</v>
      </c>
      <c r="BQ21" s="75" t="s">
        <v>9</v>
      </c>
      <c r="BR21" s="75">
        <v>39.682990085636945</v>
      </c>
      <c r="BS21" s="75">
        <v>4.8578676458069676</v>
      </c>
      <c r="BT21" s="75">
        <v>1568.362001940877</v>
      </c>
      <c r="BU21" s="75">
        <v>20.119006407164221</v>
      </c>
      <c r="BV21" s="106">
        <v>857.78819470061114</v>
      </c>
      <c r="BW21" s="106">
        <v>242.8933822903484</v>
      </c>
      <c r="BX21" s="75">
        <v>0.85126185382131458</v>
      </c>
      <c r="BY21" s="84">
        <v>3.4112900022132811E-2</v>
      </c>
      <c r="BZ21" s="75">
        <v>0.28375395127377151</v>
      </c>
      <c r="CA21" s="84">
        <v>4.5400632203803436E-2</v>
      </c>
      <c r="CB21" s="75">
        <v>0.28375395127377151</v>
      </c>
      <c r="CC21" s="84">
        <v>0.14471451514962347</v>
      </c>
      <c r="CD21" s="75">
        <v>0.56750790254754302</v>
      </c>
      <c r="CE21" s="75">
        <v>5.0224449375457558</v>
      </c>
      <c r="CF21" s="83">
        <v>41.9</v>
      </c>
      <c r="CG21" s="105">
        <v>81.733021077283368</v>
      </c>
      <c r="CH21" s="105">
        <v>32.885627691816872</v>
      </c>
      <c r="CI21" s="105">
        <v>5.2685950413223139</v>
      </c>
      <c r="CJ21" s="75">
        <v>282.13939129102374</v>
      </c>
      <c r="CK21" s="56">
        <v>240.70280178651487</v>
      </c>
      <c r="CL21" s="75">
        <v>23.1</v>
      </c>
      <c r="CM21" s="75">
        <v>722.67078236872669</v>
      </c>
      <c r="CN21" s="88">
        <v>89</v>
      </c>
      <c r="CO21" s="88" t="s">
        <v>721</v>
      </c>
      <c r="CP21" s="83">
        <v>99.9</v>
      </c>
      <c r="CQ21" s="83">
        <v>94.6</v>
      </c>
      <c r="CR21" s="152">
        <v>85.6</v>
      </c>
      <c r="CS21" s="153">
        <v>34</v>
      </c>
      <c r="CT21" s="75">
        <v>1.7821024086776198</v>
      </c>
      <c r="CU21" s="75">
        <v>2.4545454545454546</v>
      </c>
      <c r="CV21" s="87" t="s">
        <v>9</v>
      </c>
      <c r="CW21" s="75">
        <v>69.359810190435766</v>
      </c>
      <c r="CX21" s="86">
        <v>30.239658587245827</v>
      </c>
      <c r="CY21" s="75">
        <v>1.41</v>
      </c>
      <c r="CZ21" s="75">
        <v>27.9</v>
      </c>
      <c r="DA21" s="75">
        <v>60.713172252500001</v>
      </c>
      <c r="DB21" s="75">
        <v>4.0106436986852927</v>
      </c>
      <c r="DC21" s="75">
        <v>1.186684562082527</v>
      </c>
      <c r="DD21" s="75">
        <v>0.98714310846778541</v>
      </c>
      <c r="DE21" s="75">
        <v>1.3903943612414802</v>
      </c>
      <c r="DF21" s="75">
        <v>4.8011168555522135</v>
      </c>
      <c r="DG21" s="78">
        <v>802.52154195011337</v>
      </c>
      <c r="DH21" s="78">
        <v>2088.1850765864333</v>
      </c>
      <c r="DI21" s="75">
        <v>12.913965801973793</v>
      </c>
      <c r="DJ21" s="75">
        <v>5.56499668007877</v>
      </c>
      <c r="DK21" s="75">
        <v>3.2354497354497358</v>
      </c>
      <c r="DL21" s="75">
        <v>66.394835202174647</v>
      </c>
      <c r="DM21" s="85">
        <v>145</v>
      </c>
      <c r="DN21" s="85">
        <v>1</v>
      </c>
      <c r="DO21" s="75">
        <v>18.807211890425574</v>
      </c>
      <c r="DP21" s="75">
        <v>3.5440868514094057</v>
      </c>
      <c r="DQ21" s="75">
        <v>100</v>
      </c>
      <c r="DR21" s="75">
        <v>100</v>
      </c>
      <c r="DS21" s="75">
        <v>8127.7150304083407</v>
      </c>
      <c r="DT21" s="81">
        <v>31.641161916979748</v>
      </c>
      <c r="DU21" s="81">
        <v>4.6900000000000004</v>
      </c>
      <c r="DV21" s="75">
        <v>78.983861326957566</v>
      </c>
      <c r="DW21" s="84">
        <v>7.9399851841567032E-2</v>
      </c>
      <c r="DX21" s="75">
        <v>91.77215189873418</v>
      </c>
      <c r="DY21" s="83" t="s">
        <v>9</v>
      </c>
      <c r="DZ21" s="75">
        <v>1.0057999680969851</v>
      </c>
      <c r="EA21" s="75">
        <v>6212.5012351070964</v>
      </c>
      <c r="EB21" s="82">
        <v>24911</v>
      </c>
      <c r="EC21" s="81">
        <v>7.6749216530743141</v>
      </c>
      <c r="ED21" s="81">
        <v>45.081048170387191</v>
      </c>
      <c r="EE21" s="75">
        <v>75.128816417343884</v>
      </c>
      <c r="EF21" s="75">
        <v>9.0387595539625849</v>
      </c>
      <c r="EG21" s="75">
        <v>45.95661283913153</v>
      </c>
      <c r="EH21" s="75">
        <v>501.35587813048335</v>
      </c>
      <c r="EI21" s="75">
        <v>75</v>
      </c>
      <c r="EJ21" s="75">
        <v>54</v>
      </c>
      <c r="EK21" s="75">
        <v>49.3</v>
      </c>
      <c r="EL21" s="75">
        <v>61.6</v>
      </c>
      <c r="EM21" s="75">
        <v>19.7</v>
      </c>
      <c r="EN21" s="80">
        <v>75</v>
      </c>
      <c r="EO21" s="79">
        <v>3.0985931479095843</v>
      </c>
      <c r="EP21" s="55">
        <v>0.96555332221414414</v>
      </c>
      <c r="EQ21" s="78">
        <v>0.97</v>
      </c>
      <c r="ER21" s="75">
        <v>97</v>
      </c>
      <c r="ES21" s="75">
        <v>5.5</v>
      </c>
      <c r="ET21" s="75">
        <v>7.8</v>
      </c>
      <c r="EU21" s="75">
        <v>292.75041569953862</v>
      </c>
      <c r="EV21" s="77">
        <v>60.1</v>
      </c>
      <c r="EW21" s="75">
        <v>52.3</v>
      </c>
      <c r="EX21" s="75" t="s">
        <v>7</v>
      </c>
      <c r="EY21" s="75" t="s">
        <v>7</v>
      </c>
      <c r="EZ21" s="75">
        <v>69.5</v>
      </c>
      <c r="FA21" s="75">
        <v>6.520665800271269</v>
      </c>
      <c r="FB21" s="152">
        <v>29</v>
      </c>
      <c r="FC21" s="75">
        <v>16.688776863889625</v>
      </c>
      <c r="FD21" s="75">
        <v>67.842013456267139</v>
      </c>
      <c r="FE21" s="75">
        <v>79.433699911515603</v>
      </c>
      <c r="FF21" s="75">
        <v>70.245865970409056</v>
      </c>
      <c r="FG21" s="75">
        <v>67.935578330893122</v>
      </c>
      <c r="FH21" s="75">
        <v>73.281621995238467</v>
      </c>
      <c r="FI21" s="75">
        <v>75.81934803620068</v>
      </c>
      <c r="FJ21" s="75">
        <v>75.333060053289614</v>
      </c>
      <c r="FK21" s="75">
        <v>66.339395291754983</v>
      </c>
      <c r="FL21" s="75">
        <v>50.184842883548988</v>
      </c>
      <c r="FM21" s="75">
        <v>31.835994194484762</v>
      </c>
      <c r="FN21" s="75">
        <v>18.291526592535128</v>
      </c>
      <c r="FO21" s="75">
        <v>11.287033705169726</v>
      </c>
      <c r="FP21" s="75">
        <v>6.913097565310113</v>
      </c>
      <c r="FQ21" s="75">
        <v>3.4596981965403022</v>
      </c>
      <c r="FR21" s="75">
        <v>1.31</v>
      </c>
      <c r="FS21" s="75">
        <v>22.146995896917865</v>
      </c>
      <c r="FT21" s="75">
        <v>1.6738402678144428</v>
      </c>
    </row>
    <row r="22" spans="1:176" s="182" customFormat="1" ht="11.25" x14ac:dyDescent="0.15">
      <c r="A22" s="136">
        <v>112038</v>
      </c>
      <c r="B22" s="154" t="s">
        <v>709</v>
      </c>
      <c r="C22" s="75">
        <v>56.068080292152963</v>
      </c>
      <c r="D22" s="55">
        <v>629.89243912786685</v>
      </c>
      <c r="E22" s="75">
        <v>135.59491227924232</v>
      </c>
      <c r="F22" s="107">
        <v>303822</v>
      </c>
      <c r="G22" s="75">
        <v>301.37258802466681</v>
      </c>
      <c r="H22" s="111">
        <v>69.624030236721694</v>
      </c>
      <c r="I22" s="111">
        <v>159.73741794310723</v>
      </c>
      <c r="J22" s="83">
        <v>33.5</v>
      </c>
      <c r="K22" s="152">
        <v>2.35</v>
      </c>
      <c r="L22" s="75">
        <v>93.623924188807962</v>
      </c>
      <c r="M22" s="152">
        <v>14.731805825857524</v>
      </c>
      <c r="N22" s="83">
        <v>84.385018750254005</v>
      </c>
      <c r="O22" s="83">
        <v>23.074395681764845</v>
      </c>
      <c r="P22" s="105">
        <v>11.226660363980146</v>
      </c>
      <c r="Q22" s="105">
        <v>0.61728395061728392</v>
      </c>
      <c r="R22" s="105" t="s">
        <v>9</v>
      </c>
      <c r="S22" s="107">
        <v>13015</v>
      </c>
      <c r="T22" s="83">
        <v>48.76543209876543</v>
      </c>
      <c r="U22" s="165">
        <v>340</v>
      </c>
      <c r="V22" s="82">
        <v>82</v>
      </c>
      <c r="W22" s="75">
        <v>16.967587557102458</v>
      </c>
      <c r="X22" s="79">
        <v>61.19174195231728</v>
      </c>
      <c r="Y22" s="75">
        <v>79.629629629629633</v>
      </c>
      <c r="Z22" s="75">
        <v>100</v>
      </c>
      <c r="AA22" s="75">
        <v>1.8199265411468846</v>
      </c>
      <c r="AB22" s="106">
        <v>31.464456817298981</v>
      </c>
      <c r="AC22" s="106">
        <v>4.0301696232034185</v>
      </c>
      <c r="AD22" s="106">
        <v>4.0949113038974492</v>
      </c>
      <c r="AE22" s="106">
        <v>98.930373360242172</v>
      </c>
      <c r="AF22" s="83">
        <v>91</v>
      </c>
      <c r="AG22" s="83">
        <v>86.8</v>
      </c>
      <c r="AH22" s="109">
        <v>292</v>
      </c>
      <c r="AI22" s="83">
        <v>54.6</v>
      </c>
      <c r="AJ22" s="84">
        <v>6.5963309668018763E-2</v>
      </c>
      <c r="AK22" s="84">
        <v>0.14658513259559725</v>
      </c>
      <c r="AL22" s="75">
        <v>0.35437688730648609</v>
      </c>
      <c r="AM22" s="108">
        <v>107502.45730235365</v>
      </c>
      <c r="AN22" s="107">
        <v>116351.19662113587</v>
      </c>
      <c r="AO22" s="107">
        <v>271415.78330658108</v>
      </c>
      <c r="AP22" s="75">
        <v>20.999499661535744</v>
      </c>
      <c r="AQ22" s="75">
        <v>1.2140565676781352</v>
      </c>
      <c r="AR22" s="152">
        <v>19.2</v>
      </c>
      <c r="AS22" s="75">
        <v>9.0158138606283966</v>
      </c>
      <c r="AT22" s="75">
        <v>342.06520201978191</v>
      </c>
      <c r="AU22" s="75">
        <v>1.9964895059520344</v>
      </c>
      <c r="AV22" s="75">
        <v>2.046401743600835</v>
      </c>
      <c r="AW22" s="82">
        <v>21667.76923076923</v>
      </c>
      <c r="AX22" s="82">
        <v>5314.7358490566039</v>
      </c>
      <c r="AY22" s="75">
        <v>0.71002304024765606</v>
      </c>
      <c r="AZ22" s="106">
        <v>282.25</v>
      </c>
      <c r="BA22" s="75">
        <v>4.0231226759614342</v>
      </c>
      <c r="BB22" s="75">
        <v>28.285199033784455</v>
      </c>
      <c r="BC22" s="75">
        <v>220.85083727778655</v>
      </c>
      <c r="BD22" s="75">
        <v>5.1665538095515382</v>
      </c>
      <c r="BE22" s="106">
        <v>0.76106018993415181</v>
      </c>
      <c r="BF22" s="75">
        <v>5.8237649316700306</v>
      </c>
      <c r="BG22" s="75">
        <v>38.187559668061986</v>
      </c>
      <c r="BH22" s="75">
        <v>24.358974358974358</v>
      </c>
      <c r="BI22" s="88">
        <v>100</v>
      </c>
      <c r="BJ22" s="106">
        <v>1.9093779834030991</v>
      </c>
      <c r="BK22" s="55">
        <v>13.002417993521602</v>
      </c>
      <c r="BL22" s="83">
        <v>98.3</v>
      </c>
      <c r="BM22" s="83">
        <v>92.7</v>
      </c>
      <c r="BN22" s="75">
        <v>0.6159040102194443</v>
      </c>
      <c r="BO22" s="75">
        <v>37.037037037037038</v>
      </c>
      <c r="BP22" s="82">
        <v>13</v>
      </c>
      <c r="BQ22" s="75" t="s">
        <v>9</v>
      </c>
      <c r="BR22" s="75" t="s">
        <v>9</v>
      </c>
      <c r="BS22" s="75">
        <v>0</v>
      </c>
      <c r="BT22" s="75">
        <v>1003.6735406909519</v>
      </c>
      <c r="BU22" s="75" t="s">
        <v>9</v>
      </c>
      <c r="BV22" s="106">
        <v>88.64247032301536</v>
      </c>
      <c r="BW22" s="106">
        <v>235.99670579231517</v>
      </c>
      <c r="BX22" s="75">
        <v>1.8301153804560315</v>
      </c>
      <c r="BY22" s="84">
        <v>2.1391603097886219E-2</v>
      </c>
      <c r="BZ22" s="75">
        <v>1.3309930039680229</v>
      </c>
      <c r="CA22" s="84">
        <v>0.16315478616765522</v>
      </c>
      <c r="CB22" s="75">
        <v>0.16637412549600286</v>
      </c>
      <c r="CC22" s="84">
        <v>3.2942076848208567E-2</v>
      </c>
      <c r="CD22" s="75">
        <v>1.1646188784720199</v>
      </c>
      <c r="CE22" s="75">
        <v>8.9281796175058847</v>
      </c>
      <c r="CF22" s="83" t="s">
        <v>7</v>
      </c>
      <c r="CG22" s="105">
        <v>14.932126696832579</v>
      </c>
      <c r="CH22" s="105">
        <v>13.692794331176046</v>
      </c>
      <c r="CI22" s="105">
        <v>8.0291970802919703</v>
      </c>
      <c r="CJ22" s="75">
        <v>263.48503880676475</v>
      </c>
      <c r="CK22" s="56" t="s">
        <v>10</v>
      </c>
      <c r="CL22" s="75">
        <v>22.7</v>
      </c>
      <c r="CM22" s="75">
        <v>689.1900007327298</v>
      </c>
      <c r="CN22" s="88">
        <v>100</v>
      </c>
      <c r="CO22" s="88" t="s">
        <v>721</v>
      </c>
      <c r="CP22" s="83">
        <v>99.9</v>
      </c>
      <c r="CQ22" s="83">
        <v>89.99</v>
      </c>
      <c r="CR22" s="152">
        <v>86.8</v>
      </c>
      <c r="CS22" s="153">
        <v>44</v>
      </c>
      <c r="CT22" s="75">
        <v>3.1553423908605835</v>
      </c>
      <c r="CU22" s="75">
        <v>11.632075471698114</v>
      </c>
      <c r="CV22" s="87">
        <v>9.7983179554176534</v>
      </c>
      <c r="CW22" s="75">
        <v>59.861775870605719</v>
      </c>
      <c r="CX22" s="86">
        <v>34.69399638968148</v>
      </c>
      <c r="CY22" s="75">
        <v>1.21</v>
      </c>
      <c r="CZ22" s="75">
        <v>25.2</v>
      </c>
      <c r="DA22" s="75">
        <v>64.320348596599999</v>
      </c>
      <c r="DB22" s="75">
        <v>4.2982976342443218</v>
      </c>
      <c r="DC22" s="75">
        <v>1.0620758499638137</v>
      </c>
      <c r="DD22" s="75">
        <v>0.80625233963613974</v>
      </c>
      <c r="DE22" s="75">
        <v>1.6171564998211478</v>
      </c>
      <c r="DF22" s="75">
        <v>4.0195988719834288</v>
      </c>
      <c r="DG22" s="78">
        <v>328.16490166414525</v>
      </c>
      <c r="DH22" s="78">
        <v>352.06543396226414</v>
      </c>
      <c r="DI22" s="75" t="s">
        <v>9</v>
      </c>
      <c r="DJ22" s="75" t="s">
        <v>9</v>
      </c>
      <c r="DK22" s="75">
        <v>0</v>
      </c>
      <c r="DL22" s="75">
        <v>55.722543352601164</v>
      </c>
      <c r="DM22" s="85">
        <v>57</v>
      </c>
      <c r="DN22" s="85">
        <v>0</v>
      </c>
      <c r="DO22" s="75">
        <v>5.5860212459758261</v>
      </c>
      <c r="DP22" s="75">
        <v>2.613737511542205</v>
      </c>
      <c r="DQ22" s="75">
        <v>88.855116514690991</v>
      </c>
      <c r="DR22" s="75">
        <v>75.49090198250444</v>
      </c>
      <c r="DS22" s="75">
        <v>10305.869485964273</v>
      </c>
      <c r="DT22" s="81">
        <v>88.555286521388211</v>
      </c>
      <c r="DU22" s="81">
        <v>3.33</v>
      </c>
      <c r="DV22" s="75">
        <v>46.958762886597938</v>
      </c>
      <c r="DW22" s="84">
        <v>1.5596958908895694E-3</v>
      </c>
      <c r="DX22" s="75">
        <v>44.250871080139369</v>
      </c>
      <c r="DY22" s="83" t="s">
        <v>9</v>
      </c>
      <c r="DZ22" s="75">
        <v>0.69399427011406523</v>
      </c>
      <c r="EA22" s="75">
        <v>3907.6040154509142</v>
      </c>
      <c r="EB22" s="82">
        <v>22500</v>
      </c>
      <c r="EC22" s="81">
        <v>12.966957223567393</v>
      </c>
      <c r="ED22" s="81">
        <v>80.837180086228884</v>
      </c>
      <c r="EE22" s="75">
        <v>95.400755486864568</v>
      </c>
      <c r="EF22" s="75">
        <v>27.366544631747221</v>
      </c>
      <c r="EG22" s="75">
        <v>67.343594836146963</v>
      </c>
      <c r="EH22" s="75">
        <v>136.67943524767378</v>
      </c>
      <c r="EI22" s="75">
        <v>71</v>
      </c>
      <c r="EJ22" s="75">
        <v>57.9</v>
      </c>
      <c r="EK22" s="75">
        <v>32.6</v>
      </c>
      <c r="EL22" s="75">
        <v>58.9</v>
      </c>
      <c r="EM22" s="75">
        <v>20.7</v>
      </c>
      <c r="EN22" s="80">
        <v>61</v>
      </c>
      <c r="EO22" s="79">
        <v>12.353278818078213</v>
      </c>
      <c r="EP22" s="55">
        <v>0.81952632015941551</v>
      </c>
      <c r="EQ22" s="78">
        <v>0.96499999999999997</v>
      </c>
      <c r="ER22" s="75">
        <v>94.5</v>
      </c>
      <c r="ES22" s="75">
        <v>5.0999999999999996</v>
      </c>
      <c r="ET22" s="75">
        <v>9.1999999999999993</v>
      </c>
      <c r="EU22" s="75">
        <v>279.98689138265217</v>
      </c>
      <c r="EV22" s="77">
        <v>60.2</v>
      </c>
      <c r="EW22" s="75">
        <v>49.5</v>
      </c>
      <c r="EX22" s="75" t="s">
        <v>7</v>
      </c>
      <c r="EY22" s="75" t="s">
        <v>7</v>
      </c>
      <c r="EZ22" s="75">
        <v>6.4</v>
      </c>
      <c r="FA22" s="75">
        <v>7.6365723602665314</v>
      </c>
      <c r="FB22" s="152">
        <v>28.4</v>
      </c>
      <c r="FC22" s="75">
        <v>16.63645352669743</v>
      </c>
      <c r="FD22" s="75">
        <v>70.386164416015163</v>
      </c>
      <c r="FE22" s="75">
        <v>79.868010218563725</v>
      </c>
      <c r="FF22" s="75">
        <v>69.674917983895028</v>
      </c>
      <c r="FG22" s="75">
        <v>67.851906158357764</v>
      </c>
      <c r="FH22" s="75">
        <v>72.410821988626566</v>
      </c>
      <c r="FI22" s="75">
        <v>75.384690299961051</v>
      </c>
      <c r="FJ22" s="75">
        <v>74.669265296480035</v>
      </c>
      <c r="FK22" s="75">
        <v>68.54990583804144</v>
      </c>
      <c r="FL22" s="75">
        <v>53.99584846912299</v>
      </c>
      <c r="FM22" s="75">
        <v>36.145326570748374</v>
      </c>
      <c r="FN22" s="75">
        <v>20.929545857201916</v>
      </c>
      <c r="FO22" s="75">
        <v>11.442822032673124</v>
      </c>
      <c r="FP22" s="75">
        <v>6.1942364885652754</v>
      </c>
      <c r="FQ22" s="75">
        <v>2.6748271562960442</v>
      </c>
      <c r="FR22" s="75">
        <v>1.2</v>
      </c>
      <c r="FS22" s="75">
        <v>55.98489322940496</v>
      </c>
      <c r="FT22" s="75">
        <v>0.14687522949254608</v>
      </c>
    </row>
    <row r="23" spans="1:176" s="89" customFormat="1" ht="11.25" x14ac:dyDescent="0.15">
      <c r="A23" s="136">
        <v>112224</v>
      </c>
      <c r="B23" s="154" t="s">
        <v>435</v>
      </c>
      <c r="C23" s="75">
        <v>60.980078863659685</v>
      </c>
      <c r="D23" s="55">
        <v>980.0788636596842</v>
      </c>
      <c r="E23" s="75">
        <v>218.41422477608879</v>
      </c>
      <c r="F23" s="107">
        <v>331293</v>
      </c>
      <c r="G23" s="75">
        <v>299.09706546275396</v>
      </c>
      <c r="H23" s="111">
        <v>72.234762979683964</v>
      </c>
      <c r="I23" s="111">
        <v>171.18133935289691</v>
      </c>
      <c r="J23" s="83">
        <v>41.7</v>
      </c>
      <c r="K23" s="152">
        <v>2.6</v>
      </c>
      <c r="L23" s="75">
        <v>55.892866585365439</v>
      </c>
      <c r="M23" s="152">
        <v>16.854506381656172</v>
      </c>
      <c r="N23" s="83">
        <v>86.118770976516274</v>
      </c>
      <c r="O23" s="83">
        <v>19.820436083796494</v>
      </c>
      <c r="P23" s="105">
        <v>9.0882652319325281</v>
      </c>
      <c r="Q23" s="105">
        <v>0.46082949308755761</v>
      </c>
      <c r="R23" s="105">
        <v>3.9596273291925463</v>
      </c>
      <c r="S23" s="107">
        <v>10312</v>
      </c>
      <c r="T23" s="83">
        <v>37.234042553191486</v>
      </c>
      <c r="U23" s="165">
        <v>120</v>
      </c>
      <c r="V23" s="82">
        <v>45</v>
      </c>
      <c r="W23" s="75">
        <v>12.649909643502546</v>
      </c>
      <c r="X23" s="79">
        <v>63.137277492943142</v>
      </c>
      <c r="Y23" s="75">
        <v>89.361702127659569</v>
      </c>
      <c r="Z23" s="75">
        <v>98.936170212765958</v>
      </c>
      <c r="AA23" s="75">
        <v>2.7193517953271544</v>
      </c>
      <c r="AB23" s="106">
        <v>46.608744394618832</v>
      </c>
      <c r="AC23" s="106">
        <v>9.6973094170403584</v>
      </c>
      <c r="AD23" s="106">
        <v>0.70067264573991028</v>
      </c>
      <c r="AE23" s="106">
        <v>86.427795874049949</v>
      </c>
      <c r="AF23" s="83">
        <v>96.9</v>
      </c>
      <c r="AG23" s="83">
        <v>94.3</v>
      </c>
      <c r="AH23" s="109">
        <v>46</v>
      </c>
      <c r="AI23" s="83">
        <v>68.8</v>
      </c>
      <c r="AJ23" s="84">
        <v>4.747748276522866E-2</v>
      </c>
      <c r="AK23" s="84">
        <v>0.1305630776043788</v>
      </c>
      <c r="AL23" s="75">
        <v>0.32835427080432139</v>
      </c>
      <c r="AM23" s="108">
        <v>100993.96935506338</v>
      </c>
      <c r="AN23" s="107">
        <v>133334.03219315896</v>
      </c>
      <c r="AO23" s="107">
        <v>261306.74239482201</v>
      </c>
      <c r="AP23" s="75">
        <v>12.695509661175967</v>
      </c>
      <c r="AQ23" s="75">
        <v>2.2089474246760803</v>
      </c>
      <c r="AR23" s="152">
        <v>12.2</v>
      </c>
      <c r="AS23" s="75">
        <v>11.457218663422212</v>
      </c>
      <c r="AT23" s="75">
        <v>329.52696462862252</v>
      </c>
      <c r="AU23" s="75">
        <v>2.9317345607528695</v>
      </c>
      <c r="AV23" s="75">
        <v>1.9935795013119513</v>
      </c>
      <c r="AW23" s="82">
        <v>25204.666666666668</v>
      </c>
      <c r="AX23" s="82">
        <v>3979.6842105263158</v>
      </c>
      <c r="AY23" s="75">
        <v>2.6450128283122174</v>
      </c>
      <c r="AZ23" s="106">
        <v>306.39999999999998</v>
      </c>
      <c r="BA23" s="75">
        <v>2.0571219161817087</v>
      </c>
      <c r="BB23" s="75">
        <v>28.858260724790497</v>
      </c>
      <c r="BC23" s="75">
        <v>191.31092510884065</v>
      </c>
      <c r="BD23" s="75">
        <v>5.4694645186824786</v>
      </c>
      <c r="BE23" s="106">
        <v>0.99894555746711799</v>
      </c>
      <c r="BF23" s="75">
        <v>2.9413396969865144</v>
      </c>
      <c r="BG23" s="75">
        <v>27.020621000237025</v>
      </c>
      <c r="BH23" s="75">
        <v>0</v>
      </c>
      <c r="BI23" s="88">
        <v>100</v>
      </c>
      <c r="BJ23" s="106">
        <v>1.7776724342261201</v>
      </c>
      <c r="BK23" s="55">
        <v>2.3812223608118837</v>
      </c>
      <c r="BL23" s="83">
        <v>111.3</v>
      </c>
      <c r="BM23" s="83">
        <v>110.2</v>
      </c>
      <c r="BN23" s="75">
        <v>0.15118872132138944</v>
      </c>
      <c r="BO23" s="75">
        <v>16.666666666666664</v>
      </c>
      <c r="BP23" s="82">
        <v>10</v>
      </c>
      <c r="BQ23" s="75">
        <v>0.41923804218766031</v>
      </c>
      <c r="BR23" s="75">
        <v>20.138084697811458</v>
      </c>
      <c r="BS23" s="75">
        <v>4.9106553892610565</v>
      </c>
      <c r="BT23" s="75">
        <v>978.59247423738248</v>
      </c>
      <c r="BU23" s="75" t="s">
        <v>9</v>
      </c>
      <c r="BV23" s="106" t="s">
        <v>9</v>
      </c>
      <c r="BW23" s="106">
        <v>100.38845482929976</v>
      </c>
      <c r="BX23" s="75">
        <v>1.7590407364517215</v>
      </c>
      <c r="BY23" s="84">
        <v>6.2815344698690975E-2</v>
      </c>
      <c r="BZ23" s="75">
        <v>2.0522141925270088</v>
      </c>
      <c r="CA23" s="84">
        <v>0.21025520749351354</v>
      </c>
      <c r="CB23" s="75">
        <v>0.29317345607528694</v>
      </c>
      <c r="CC23" s="84">
        <v>0.1146366847945587</v>
      </c>
      <c r="CD23" s="75">
        <v>0.29317345607528694</v>
      </c>
      <c r="CE23" s="75">
        <v>1.6212492120963367</v>
      </c>
      <c r="CF23" s="83">
        <v>39.299999999999997</v>
      </c>
      <c r="CG23" s="105">
        <v>2.3952095808383236</v>
      </c>
      <c r="CH23" s="105">
        <v>8.2061522998386529</v>
      </c>
      <c r="CI23" s="105">
        <v>11.360718870346599</v>
      </c>
      <c r="CJ23" s="75">
        <v>281.80125771412656</v>
      </c>
      <c r="CK23" s="56">
        <v>253.51881440654361</v>
      </c>
      <c r="CL23" s="75">
        <v>15.1</v>
      </c>
      <c r="CM23" s="75">
        <v>726.45169555663483</v>
      </c>
      <c r="CN23" s="88">
        <v>85</v>
      </c>
      <c r="CO23" s="88" t="s">
        <v>721</v>
      </c>
      <c r="CP23" s="83">
        <v>99.9</v>
      </c>
      <c r="CQ23" s="83">
        <v>96.7</v>
      </c>
      <c r="CR23" s="152">
        <v>83.32</v>
      </c>
      <c r="CS23" s="153">
        <v>66.528592375366571</v>
      </c>
      <c r="CT23" s="75">
        <v>1.3264739333985771</v>
      </c>
      <c r="CU23" s="75">
        <v>14</v>
      </c>
      <c r="CV23" s="87">
        <v>8.3317904091834851</v>
      </c>
      <c r="CW23" s="75">
        <v>68.305799281979475</v>
      </c>
      <c r="CX23" s="86">
        <v>32.404462100001467</v>
      </c>
      <c r="CY23" s="75">
        <v>1.1399999999999999</v>
      </c>
      <c r="CZ23" s="75">
        <v>32.28</v>
      </c>
      <c r="DA23" s="75">
        <v>61.526425271100003</v>
      </c>
      <c r="DB23" s="75">
        <v>4.1348771803847644</v>
      </c>
      <c r="DC23" s="75">
        <v>1.3852123308755626</v>
      </c>
      <c r="DD23" s="75">
        <v>1.0260572567759716</v>
      </c>
      <c r="DE23" s="75">
        <v>1.5743414591242908</v>
      </c>
      <c r="DF23" s="75">
        <v>5.4530262830003373</v>
      </c>
      <c r="DG23" s="78">
        <v>467.64550264550263</v>
      </c>
      <c r="DH23" s="78">
        <v>570.76265091863525</v>
      </c>
      <c r="DI23" s="75" t="s">
        <v>9</v>
      </c>
      <c r="DJ23" s="75" t="s">
        <v>9</v>
      </c>
      <c r="DK23" s="75">
        <v>2.1538461538461542</v>
      </c>
      <c r="DL23" s="75">
        <v>55.464256368118328</v>
      </c>
      <c r="DM23" s="85">
        <v>74</v>
      </c>
      <c r="DN23" s="85">
        <v>9</v>
      </c>
      <c r="DO23" s="75">
        <v>163.59296676878876</v>
      </c>
      <c r="DP23" s="75">
        <v>0.76225098579574602</v>
      </c>
      <c r="DQ23" s="75">
        <v>100</v>
      </c>
      <c r="DR23" s="75">
        <v>97.245179063360879</v>
      </c>
      <c r="DS23" s="75">
        <v>9341.2323727774383</v>
      </c>
      <c r="DT23" s="81">
        <v>54.150066401062411</v>
      </c>
      <c r="DU23" s="81">
        <v>2.58</v>
      </c>
      <c r="DV23" s="75">
        <v>84.108207688951381</v>
      </c>
      <c r="DW23" s="84">
        <v>8.7107697269089263E-2</v>
      </c>
      <c r="DX23" s="75">
        <v>84.677419354838719</v>
      </c>
      <c r="DY23" s="83" t="s">
        <v>9</v>
      </c>
      <c r="DZ23" s="75">
        <v>0.86345782527045256</v>
      </c>
      <c r="EA23" s="75">
        <v>8147.3305050796307</v>
      </c>
      <c r="EB23" s="82">
        <v>1580</v>
      </c>
      <c r="EC23" s="81">
        <v>13.702516600265605</v>
      </c>
      <c r="ED23" s="81">
        <v>85.280539474032054</v>
      </c>
      <c r="EE23" s="75">
        <v>89.527343396401747</v>
      </c>
      <c r="EF23" s="75">
        <v>27.908472699861498</v>
      </c>
      <c r="EG23" s="75">
        <v>64.624461893599758</v>
      </c>
      <c r="EH23" s="75">
        <v>173.21527759409634</v>
      </c>
      <c r="EI23" s="75">
        <v>73.099999999999994</v>
      </c>
      <c r="EJ23" s="75">
        <v>56.5</v>
      </c>
      <c r="EK23" s="75">
        <v>44.7</v>
      </c>
      <c r="EL23" s="75">
        <v>53.7</v>
      </c>
      <c r="EM23" s="75">
        <v>27.3</v>
      </c>
      <c r="EN23" s="80">
        <v>64.7</v>
      </c>
      <c r="EO23" s="79">
        <v>5.2067605798970957</v>
      </c>
      <c r="EP23" s="55">
        <v>0.87323480435439615</v>
      </c>
      <c r="EQ23" s="78">
        <v>0.92800000000000005</v>
      </c>
      <c r="ER23" s="75">
        <v>89.5</v>
      </c>
      <c r="ES23" s="75">
        <v>7</v>
      </c>
      <c r="ET23" s="75">
        <v>8.6999999999999993</v>
      </c>
      <c r="EU23" s="75">
        <v>232.19155660446503</v>
      </c>
      <c r="EV23" s="77">
        <v>58</v>
      </c>
      <c r="EW23" s="75">
        <v>52.4</v>
      </c>
      <c r="EX23" s="75" t="s">
        <v>7</v>
      </c>
      <c r="EY23" s="75" t="s">
        <v>7</v>
      </c>
      <c r="EZ23" s="75">
        <v>37.6</v>
      </c>
      <c r="FA23" s="75">
        <v>8.2117885046687871</v>
      </c>
      <c r="FB23" s="152">
        <v>29.2</v>
      </c>
      <c r="FC23" s="75">
        <v>16.994234800838576</v>
      </c>
      <c r="FD23" s="75">
        <v>70.348983178508661</v>
      </c>
      <c r="FE23" s="75">
        <v>80.06881610806677</v>
      </c>
      <c r="FF23" s="75">
        <v>69.722791500377525</v>
      </c>
      <c r="FG23" s="75">
        <v>66.763629539269971</v>
      </c>
      <c r="FH23" s="75">
        <v>72.555464256368111</v>
      </c>
      <c r="FI23" s="75">
        <v>75.738486422065208</v>
      </c>
      <c r="FJ23" s="75">
        <v>73.220303285593928</v>
      </c>
      <c r="FK23" s="75">
        <v>67.02560421153386</v>
      </c>
      <c r="FL23" s="75">
        <v>49.836746809142177</v>
      </c>
      <c r="FM23" s="75">
        <v>30.289288506645818</v>
      </c>
      <c r="FN23" s="75">
        <v>16.893732970027248</v>
      </c>
      <c r="FO23" s="75">
        <v>9.2189967205150012</v>
      </c>
      <c r="FP23" s="75">
        <v>4.6881129854845032</v>
      </c>
      <c r="FQ23" s="75">
        <v>1.8655877725331536</v>
      </c>
      <c r="FR23" s="75">
        <v>1.3383745932626301</v>
      </c>
      <c r="FS23" s="75">
        <v>17.865990413227983</v>
      </c>
      <c r="FT23" s="75">
        <v>0.71106897369044797</v>
      </c>
    </row>
    <row r="24" spans="1:176" s="89" customFormat="1" ht="11.25" x14ac:dyDescent="0.15">
      <c r="A24" s="136">
        <v>122041</v>
      </c>
      <c r="B24" s="154" t="s">
        <v>434</v>
      </c>
      <c r="C24" s="75">
        <v>60.169133391669639</v>
      </c>
      <c r="D24" s="55">
        <v>721.87250113504433</v>
      </c>
      <c r="E24" s="75">
        <v>143.58900240205233</v>
      </c>
      <c r="F24" s="107">
        <v>330852</v>
      </c>
      <c r="G24" s="75">
        <v>310.98173057618948</v>
      </c>
      <c r="H24" s="111">
        <v>77.293716121260786</v>
      </c>
      <c r="I24" s="111">
        <v>138.92792611925316</v>
      </c>
      <c r="J24" s="83">
        <v>48.3</v>
      </c>
      <c r="K24" s="152">
        <v>2.06</v>
      </c>
      <c r="L24" s="75">
        <v>89.308119794423888</v>
      </c>
      <c r="M24" s="152">
        <v>9.4922606357615233</v>
      </c>
      <c r="N24" s="83">
        <v>82.426060476584524</v>
      </c>
      <c r="O24" s="83">
        <v>20.03621001810501</v>
      </c>
      <c r="P24" s="105">
        <v>13.965298349555649</v>
      </c>
      <c r="Q24" s="105">
        <v>1.1111111111111112</v>
      </c>
      <c r="R24" s="105">
        <v>5.3905390539053899</v>
      </c>
      <c r="S24" s="107">
        <v>15873</v>
      </c>
      <c r="T24" s="83">
        <v>27.941176470588236</v>
      </c>
      <c r="U24" s="165">
        <v>137</v>
      </c>
      <c r="V24" s="82">
        <v>95</v>
      </c>
      <c r="W24" s="75">
        <v>12.954601428454149</v>
      </c>
      <c r="X24" s="79">
        <v>65.062605120538223</v>
      </c>
      <c r="Y24" s="75">
        <v>91.911764705882348</v>
      </c>
      <c r="Z24" s="75">
        <v>94.85294117647058</v>
      </c>
      <c r="AA24" s="75">
        <v>1.5914650319766586</v>
      </c>
      <c r="AB24" s="106">
        <v>41.442088872918916</v>
      </c>
      <c r="AC24" s="106">
        <v>8.6687028386633127</v>
      </c>
      <c r="AD24" s="106">
        <v>1.5121571445682118</v>
      </c>
      <c r="AE24" s="106">
        <v>95.753205128205138</v>
      </c>
      <c r="AF24" s="83">
        <v>95.5</v>
      </c>
      <c r="AG24" s="83">
        <v>93.2</v>
      </c>
      <c r="AH24" s="109">
        <v>584</v>
      </c>
      <c r="AI24" s="83">
        <v>63</v>
      </c>
      <c r="AJ24" s="84">
        <v>3.3143368141625433E-2</v>
      </c>
      <c r="AK24" s="84">
        <v>6.6286736283250866E-2</v>
      </c>
      <c r="AL24" s="75">
        <v>0.33776406473130471</v>
      </c>
      <c r="AM24" s="108">
        <v>102476.14145993911</v>
      </c>
      <c r="AN24" s="107">
        <v>126476.52375659905</v>
      </c>
      <c r="AO24" s="107">
        <v>266283.44865565276</v>
      </c>
      <c r="AP24" s="75">
        <v>13.404060387980827</v>
      </c>
      <c r="AQ24" s="75">
        <v>1.7593244194229416</v>
      </c>
      <c r="AR24" s="152">
        <v>14.12</v>
      </c>
      <c r="AS24" s="75">
        <v>7.6428938368269659</v>
      </c>
      <c r="AT24" s="75">
        <v>268.32605700514813</v>
      </c>
      <c r="AU24" s="75">
        <v>1.5709956499130455</v>
      </c>
      <c r="AV24" s="75">
        <v>2.2779436923739156</v>
      </c>
      <c r="AW24" s="82">
        <v>22985.307692307691</v>
      </c>
      <c r="AX24" s="82">
        <v>4208.577464788732</v>
      </c>
      <c r="AY24" s="75">
        <v>1.3386477649602255</v>
      </c>
      <c r="AZ24" s="106">
        <v>480.33333333333331</v>
      </c>
      <c r="BA24" s="75">
        <v>3.3065028222936852</v>
      </c>
      <c r="BB24" s="75">
        <v>22.986826206124192</v>
      </c>
      <c r="BC24" s="75">
        <v>248.34204974086424</v>
      </c>
      <c r="BD24" s="75">
        <v>4.1524604148371109</v>
      </c>
      <c r="BE24" s="106">
        <v>1.5914650319766586</v>
      </c>
      <c r="BF24" s="75">
        <v>5.9827296572455868</v>
      </c>
      <c r="BG24" s="75">
        <v>30.571198712791631</v>
      </c>
      <c r="BH24" s="75">
        <v>44.444444444444443</v>
      </c>
      <c r="BI24" s="88">
        <v>100</v>
      </c>
      <c r="BJ24" s="106">
        <v>1.6760525610083132</v>
      </c>
      <c r="BK24" s="55">
        <v>3.8487522263393865</v>
      </c>
      <c r="BL24" s="83">
        <v>109.1</v>
      </c>
      <c r="BM24" s="83">
        <v>116</v>
      </c>
      <c r="BN24" s="75">
        <v>1.6582389911355866</v>
      </c>
      <c r="BO24" s="75">
        <v>100</v>
      </c>
      <c r="BP24" s="82">
        <v>31</v>
      </c>
      <c r="BQ24" s="75">
        <v>0.60954631216626154</v>
      </c>
      <c r="BR24" s="75">
        <v>15.438174251695497</v>
      </c>
      <c r="BS24" s="75">
        <v>1.5709956499130455</v>
      </c>
      <c r="BT24" s="75">
        <v>351.77577493287919</v>
      </c>
      <c r="BU24" s="75" t="s">
        <v>9</v>
      </c>
      <c r="BV24" s="106">
        <v>199.99717220783015</v>
      </c>
      <c r="BW24" s="106">
        <v>130.90792551595425</v>
      </c>
      <c r="BX24" s="75">
        <v>0.31419912998260907</v>
      </c>
      <c r="BY24" s="84">
        <v>4.1620387753146311E-2</v>
      </c>
      <c r="BZ24" s="75">
        <v>0.47129869497391358</v>
      </c>
      <c r="CA24" s="84">
        <v>5.9875357205135898E-2</v>
      </c>
      <c r="CB24" s="75">
        <v>0.15709956499130454</v>
      </c>
      <c r="CC24" s="84">
        <v>3.7028367468450479E-2</v>
      </c>
      <c r="CD24" s="75">
        <v>0.31419912998260907</v>
      </c>
      <c r="CE24" s="75">
        <v>23.635629552941769</v>
      </c>
      <c r="CF24" s="83" t="s">
        <v>7</v>
      </c>
      <c r="CG24" s="105">
        <v>11.455108359133128</v>
      </c>
      <c r="CH24" s="105">
        <v>8.8417684875622893</v>
      </c>
      <c r="CI24" s="105">
        <v>3.5135135135135136</v>
      </c>
      <c r="CJ24" s="75">
        <v>282.07383993753723</v>
      </c>
      <c r="CK24" s="56">
        <v>255.60413423215235</v>
      </c>
      <c r="CL24" s="75">
        <v>20.6</v>
      </c>
      <c r="CM24" s="75">
        <v>770.36892164297649</v>
      </c>
      <c r="CN24" s="88">
        <v>100</v>
      </c>
      <c r="CO24" s="88" t="s">
        <v>721</v>
      </c>
      <c r="CP24" s="83">
        <v>98.2</v>
      </c>
      <c r="CQ24" s="83" t="s">
        <v>9</v>
      </c>
      <c r="CR24" s="152">
        <v>85.9</v>
      </c>
      <c r="CS24" s="153">
        <v>75.7</v>
      </c>
      <c r="CT24" s="75">
        <v>4.6558169265316636</v>
      </c>
      <c r="CU24" s="75">
        <v>4.5087719298245617</v>
      </c>
      <c r="CV24" s="87" t="s">
        <v>9</v>
      </c>
      <c r="CW24" s="75">
        <v>61.908670151966575</v>
      </c>
      <c r="CX24" s="86">
        <v>24.512245125593246</v>
      </c>
      <c r="CY24" s="75">
        <v>1.0900000000000001</v>
      </c>
      <c r="CZ24" s="75">
        <v>27.2</v>
      </c>
      <c r="DA24" s="75">
        <v>61.2910863854</v>
      </c>
      <c r="DB24" s="75">
        <v>3.8551335154074327</v>
      </c>
      <c r="DC24" s="75">
        <v>0.92368417331852404</v>
      </c>
      <c r="DD24" s="75">
        <v>0.90338848051729748</v>
      </c>
      <c r="DE24" s="75">
        <v>1.0274311550431316</v>
      </c>
      <c r="DF24" s="75">
        <v>3.7609635858918309</v>
      </c>
      <c r="DG24" s="78">
        <v>2557.5505617977528</v>
      </c>
      <c r="DH24" s="78">
        <v>2465.2189530685919</v>
      </c>
      <c r="DI24" s="75" t="s">
        <v>9</v>
      </c>
      <c r="DJ24" s="75" t="s">
        <v>9</v>
      </c>
      <c r="DK24" s="75">
        <v>63.333333333333343</v>
      </c>
      <c r="DL24" s="75">
        <v>77.017364657814085</v>
      </c>
      <c r="DM24" s="85">
        <v>200</v>
      </c>
      <c r="DN24" s="85">
        <v>170</v>
      </c>
      <c r="DO24" s="75">
        <v>2.8128001583563615</v>
      </c>
      <c r="DP24" s="75">
        <v>2.589000831056699</v>
      </c>
      <c r="DQ24" s="75">
        <v>100</v>
      </c>
      <c r="DR24" s="75">
        <v>98.019801980198011</v>
      </c>
      <c r="DS24" s="75">
        <v>10189.35516888434</v>
      </c>
      <c r="DT24" s="81">
        <v>68.465311843027322</v>
      </c>
      <c r="DU24" s="81">
        <v>3.29</v>
      </c>
      <c r="DV24" s="75">
        <v>640.1960784313726</v>
      </c>
      <c r="DW24" s="84">
        <v>0.10843531910698495</v>
      </c>
      <c r="DX24" s="75">
        <v>59.845559845559848</v>
      </c>
      <c r="DY24" s="83">
        <v>57.429316978221287</v>
      </c>
      <c r="DZ24" s="75">
        <v>0.67780421607113572</v>
      </c>
      <c r="EA24" s="75">
        <v>15151.671990225739</v>
      </c>
      <c r="EB24" s="82">
        <v>14640</v>
      </c>
      <c r="EC24" s="81">
        <v>8.243615977575331</v>
      </c>
      <c r="ED24" s="81">
        <v>53.947639856833909</v>
      </c>
      <c r="EE24" s="75">
        <v>93.737085311723192</v>
      </c>
      <c r="EF24" s="75">
        <v>18.386820055629858</v>
      </c>
      <c r="EG24" s="75">
        <v>44.680917459822126</v>
      </c>
      <c r="EH24" s="75">
        <v>600.04216740459628</v>
      </c>
      <c r="EI24" s="75">
        <v>71.3</v>
      </c>
      <c r="EJ24" s="75">
        <v>65.099999999999994</v>
      </c>
      <c r="EK24" s="75">
        <v>43.1</v>
      </c>
      <c r="EL24" s="75">
        <v>67.5</v>
      </c>
      <c r="EM24" s="75">
        <v>27.9</v>
      </c>
      <c r="EN24" s="80">
        <v>72.900000000000006</v>
      </c>
      <c r="EO24" s="79">
        <v>4.3500869546092229</v>
      </c>
      <c r="EP24" s="55">
        <v>0.84199617910064373</v>
      </c>
      <c r="EQ24" s="78">
        <v>0.96199999999999997</v>
      </c>
      <c r="ER24" s="75">
        <v>94.4</v>
      </c>
      <c r="ES24" s="75">
        <v>0</v>
      </c>
      <c r="ET24" s="75">
        <v>3.5</v>
      </c>
      <c r="EU24" s="75">
        <v>272.51977647873895</v>
      </c>
      <c r="EV24" s="77">
        <v>59.3</v>
      </c>
      <c r="EW24" s="75">
        <v>49.1</v>
      </c>
      <c r="EX24" s="75" t="s">
        <v>7</v>
      </c>
      <c r="EY24" s="75" t="s">
        <v>7</v>
      </c>
      <c r="EZ24" s="75">
        <v>7.5</v>
      </c>
      <c r="FA24" s="75">
        <v>7.7575765192706179</v>
      </c>
      <c r="FB24" s="152">
        <v>30.3</v>
      </c>
      <c r="FC24" s="75">
        <v>15.848629416996845</v>
      </c>
      <c r="FD24" s="75">
        <v>70.305537873965633</v>
      </c>
      <c r="FE24" s="75">
        <v>82.122547625817461</v>
      </c>
      <c r="FF24" s="75">
        <v>70.61768644117133</v>
      </c>
      <c r="FG24" s="75">
        <v>67.291747011183958</v>
      </c>
      <c r="FH24" s="75">
        <v>70.526786440126827</v>
      </c>
      <c r="FI24" s="75">
        <v>74.248887240356083</v>
      </c>
      <c r="FJ24" s="75">
        <v>73.176511385966933</v>
      </c>
      <c r="FK24" s="75">
        <v>66.931857488758212</v>
      </c>
      <c r="FL24" s="75">
        <v>49.341828454649281</v>
      </c>
      <c r="FM24" s="75">
        <v>28.792598447161655</v>
      </c>
      <c r="FN24" s="75">
        <v>16.067993969953733</v>
      </c>
      <c r="FO24" s="75">
        <v>8.7000608395862908</v>
      </c>
      <c r="FP24" s="75">
        <v>4.9587588373919873</v>
      </c>
      <c r="FQ24" s="75">
        <v>2.5616291532690245</v>
      </c>
      <c r="FR24" s="75">
        <v>1.32</v>
      </c>
      <c r="FS24" s="75">
        <v>26.915868469960206</v>
      </c>
      <c r="FT24" s="75">
        <v>1.4078841512469831</v>
      </c>
    </row>
    <row r="25" spans="1:176" s="76" customFormat="1" x14ac:dyDescent="0.15">
      <c r="A25" s="136">
        <v>122173</v>
      </c>
      <c r="B25" s="154" t="s">
        <v>433</v>
      </c>
      <c r="C25" s="75">
        <v>65.912784203941342</v>
      </c>
      <c r="D25" s="55">
        <v>1189.3063098907526</v>
      </c>
      <c r="E25" s="75">
        <v>245.67492294196319</v>
      </c>
      <c r="F25" s="107">
        <v>331169.76314252947</v>
      </c>
      <c r="G25" s="75">
        <v>330.90803259604189</v>
      </c>
      <c r="H25" s="111">
        <v>83.236321303841677</v>
      </c>
      <c r="I25" s="111">
        <v>131.83934807916182</v>
      </c>
      <c r="J25" s="83">
        <v>42.4</v>
      </c>
      <c r="K25" s="152">
        <v>2.7925254886441344</v>
      </c>
      <c r="L25" s="75">
        <v>53.259715423796521</v>
      </c>
      <c r="M25" s="152">
        <v>15.752740878929378</v>
      </c>
      <c r="N25" s="83">
        <v>84.775805032139957</v>
      </c>
      <c r="O25" s="83">
        <v>20.038368710935085</v>
      </c>
      <c r="P25" s="105">
        <v>15.755930603092175</v>
      </c>
      <c r="Q25" s="105">
        <v>0.50251256281407031</v>
      </c>
      <c r="R25" s="105">
        <v>5.4477611940298507</v>
      </c>
      <c r="S25" s="107">
        <v>9675</v>
      </c>
      <c r="T25" s="83">
        <v>48.148148148148145</v>
      </c>
      <c r="U25" s="165">
        <v>234</v>
      </c>
      <c r="V25" s="82">
        <v>0</v>
      </c>
      <c r="W25" s="75">
        <v>12.177550546130608</v>
      </c>
      <c r="X25" s="79">
        <v>75.930144267274116</v>
      </c>
      <c r="Y25" s="75">
        <v>75.308641975308646</v>
      </c>
      <c r="Z25" s="75">
        <v>92.592592592592595</v>
      </c>
      <c r="AA25" s="75">
        <v>2.6355250602081157</v>
      </c>
      <c r="AB25" s="106">
        <v>40.675557999908335</v>
      </c>
      <c r="AC25" s="106">
        <v>6.5080892799853345</v>
      </c>
      <c r="AD25" s="106">
        <v>1.9707594298547138</v>
      </c>
      <c r="AE25" s="106">
        <v>98.340503995082969</v>
      </c>
      <c r="AF25" s="83">
        <v>92</v>
      </c>
      <c r="AG25" s="83">
        <v>91.3</v>
      </c>
      <c r="AH25" s="109">
        <v>711</v>
      </c>
      <c r="AI25" s="83">
        <v>74.7</v>
      </c>
      <c r="AJ25" s="84">
        <v>3.7685982963945881E-2</v>
      </c>
      <c r="AK25" s="84">
        <v>0.10363645315085117</v>
      </c>
      <c r="AL25" s="75">
        <v>0.30919087862939759</v>
      </c>
      <c r="AM25" s="108">
        <v>105428.10274569623</v>
      </c>
      <c r="AN25" s="107">
        <v>126347.06631679389</v>
      </c>
      <c r="AO25" s="107">
        <v>263190.80064456724</v>
      </c>
      <c r="AP25" s="75">
        <v>12.722237450259454</v>
      </c>
      <c r="AQ25" s="75">
        <v>2.2779043280182232</v>
      </c>
      <c r="AR25" s="152">
        <v>10.88</v>
      </c>
      <c r="AS25" s="75">
        <v>8.741233599700875</v>
      </c>
      <c r="AT25" s="75">
        <v>304.87658729968507</v>
      </c>
      <c r="AU25" s="75">
        <v>1.9174628132055662</v>
      </c>
      <c r="AV25" s="75">
        <v>1.9174628132055662</v>
      </c>
      <c r="AW25" s="82">
        <v>16951.81818181818</v>
      </c>
      <c r="AX25" s="82">
        <v>2589.8611111111113</v>
      </c>
      <c r="AY25" s="75">
        <v>1.6088378827693464</v>
      </c>
      <c r="AZ25" s="106">
        <v>413</v>
      </c>
      <c r="BA25" s="75">
        <v>0.28191017645451538</v>
      </c>
      <c r="BB25" s="75">
        <v>35.272867723906032</v>
      </c>
      <c r="BC25" s="75">
        <v>220.77523021537903</v>
      </c>
      <c r="BD25" s="75">
        <v>4.9739680454822182</v>
      </c>
      <c r="BE25" s="106">
        <v>1.7267233153087653</v>
      </c>
      <c r="BF25" s="75">
        <v>2.8172854091879858</v>
      </c>
      <c r="BG25" s="75">
        <v>25.103755440834092</v>
      </c>
      <c r="BH25" s="75">
        <v>79.365079365079367</v>
      </c>
      <c r="BI25" s="88">
        <v>100</v>
      </c>
      <c r="BJ25" s="106">
        <v>2.2269460471707663</v>
      </c>
      <c r="BK25" s="55">
        <v>2.4148529135043595</v>
      </c>
      <c r="BL25" s="83">
        <v>115.2</v>
      </c>
      <c r="BM25" s="83">
        <v>102.9</v>
      </c>
      <c r="BN25" s="75">
        <v>1.6935332120679922</v>
      </c>
      <c r="BO25" s="75">
        <v>82.8125</v>
      </c>
      <c r="BP25" s="82">
        <v>16</v>
      </c>
      <c r="BQ25" s="75">
        <v>0</v>
      </c>
      <c r="BR25" s="75">
        <v>15.004146513333557</v>
      </c>
      <c r="BS25" s="75">
        <v>4.3406564433941011</v>
      </c>
      <c r="BT25" s="75">
        <v>749.50745173985774</v>
      </c>
      <c r="BU25" s="75" t="s">
        <v>9</v>
      </c>
      <c r="BV25" s="106">
        <v>142.61129673216402</v>
      </c>
      <c r="BW25" s="106">
        <v>495.42445436198818</v>
      </c>
      <c r="BX25" s="75">
        <v>0.47936570330139155</v>
      </c>
      <c r="BY25" s="84">
        <v>2.9469006610453048E-2</v>
      </c>
      <c r="BZ25" s="75">
        <v>1.4380971099041748</v>
      </c>
      <c r="CA25" s="84">
        <v>0.24170337809011117</v>
      </c>
      <c r="CB25" s="75">
        <v>0</v>
      </c>
      <c r="CC25" s="84">
        <v>0</v>
      </c>
      <c r="CD25" s="75">
        <v>1.4380971099041748</v>
      </c>
      <c r="CE25" s="75">
        <v>13.247271210733956</v>
      </c>
      <c r="CF25" s="83">
        <v>40.1</v>
      </c>
      <c r="CG25" s="105">
        <v>6.8452380952380958</v>
      </c>
      <c r="CH25" s="105">
        <v>6.1457607121789026</v>
      </c>
      <c r="CI25" s="105">
        <v>4</v>
      </c>
      <c r="CJ25" s="75">
        <v>303.70453815511314</v>
      </c>
      <c r="CK25" s="56">
        <v>219.71487327967634</v>
      </c>
      <c r="CL25" s="75">
        <v>20.3</v>
      </c>
      <c r="CM25" s="75">
        <v>696.09810107484952</v>
      </c>
      <c r="CN25" s="88">
        <v>100</v>
      </c>
      <c r="CO25" s="88" t="s">
        <v>721</v>
      </c>
      <c r="CP25" s="83">
        <v>94.4</v>
      </c>
      <c r="CQ25" s="83">
        <v>94.1</v>
      </c>
      <c r="CR25" s="152">
        <v>90.2</v>
      </c>
      <c r="CS25" s="153">
        <v>43</v>
      </c>
      <c r="CT25" s="75">
        <v>3.3142060385048535</v>
      </c>
      <c r="CU25" s="75">
        <v>6.6206896551724137</v>
      </c>
      <c r="CV25" s="87">
        <v>0</v>
      </c>
      <c r="CW25" s="75">
        <v>66.174344502145473</v>
      </c>
      <c r="CX25" s="86">
        <v>28.802688282864114</v>
      </c>
      <c r="CY25" s="75">
        <v>0.99</v>
      </c>
      <c r="CZ25" s="75">
        <v>27.5</v>
      </c>
      <c r="DA25" s="75">
        <v>60.484386525700003</v>
      </c>
      <c r="DB25" s="75">
        <v>3.9579860969958127</v>
      </c>
      <c r="DC25" s="75">
        <v>1.066464054762738</v>
      </c>
      <c r="DD25" s="75">
        <v>1.1321347592865121</v>
      </c>
      <c r="DE25" s="75">
        <v>1.4357002813876678</v>
      </c>
      <c r="DF25" s="75">
        <v>4.3118945011960168</v>
      </c>
      <c r="DG25" s="78">
        <v>985.3388429752066</v>
      </c>
      <c r="DH25" s="78">
        <v>984.16327935222671</v>
      </c>
      <c r="DI25" s="75" t="s">
        <v>9</v>
      </c>
      <c r="DJ25" s="75" t="s">
        <v>9</v>
      </c>
      <c r="DK25" s="75">
        <v>35.986159169550177</v>
      </c>
      <c r="DL25" s="75">
        <v>60.496453900709227</v>
      </c>
      <c r="DM25" s="85">
        <v>144</v>
      </c>
      <c r="DN25" s="85">
        <v>35</v>
      </c>
      <c r="DO25" s="75">
        <v>9.58144902664794</v>
      </c>
      <c r="DP25" s="75">
        <v>4.3598310715261563</v>
      </c>
      <c r="DQ25" s="75">
        <v>100</v>
      </c>
      <c r="DR25" s="75">
        <v>87.689195264498736</v>
      </c>
      <c r="DS25" s="75">
        <v>9143.9609902475622</v>
      </c>
      <c r="DT25" s="81">
        <v>34.852710475858466</v>
      </c>
      <c r="DU25" s="81">
        <v>4.2</v>
      </c>
      <c r="DV25" s="75">
        <v>44.028537920250194</v>
      </c>
      <c r="DW25" s="84">
        <v>0.12198882000980139</v>
      </c>
      <c r="DX25" s="75">
        <v>83.743842364532014</v>
      </c>
      <c r="DY25" s="83" t="s">
        <v>9</v>
      </c>
      <c r="DZ25" s="75">
        <v>0.87986271250067039</v>
      </c>
      <c r="EA25" s="75">
        <v>7453.0860217814579</v>
      </c>
      <c r="EB25" s="82">
        <v>1492</v>
      </c>
      <c r="EC25" s="81">
        <v>7.2896984486665515</v>
      </c>
      <c r="ED25" s="81">
        <v>81.208072825346321</v>
      </c>
      <c r="EE25" s="75">
        <v>86.147746160447255</v>
      </c>
      <c r="EF25" s="75">
        <v>11.666980274092891</v>
      </c>
      <c r="EG25" s="75">
        <v>39.180426098535285</v>
      </c>
      <c r="EH25" s="75">
        <v>620.63602724298812</v>
      </c>
      <c r="EI25" s="75">
        <v>77.400000000000006</v>
      </c>
      <c r="EJ25" s="75">
        <v>61.3</v>
      </c>
      <c r="EK25" s="75">
        <v>41.7</v>
      </c>
      <c r="EL25" s="75">
        <v>68.599999999999994</v>
      </c>
      <c r="EM25" s="75">
        <v>23.4</v>
      </c>
      <c r="EN25" s="80">
        <v>67.599999999999994</v>
      </c>
      <c r="EO25" s="79">
        <v>12.080015723195068</v>
      </c>
      <c r="EP25" s="55">
        <v>0.90386613005309768</v>
      </c>
      <c r="EQ25" s="78">
        <v>0.95099999999999996</v>
      </c>
      <c r="ER25" s="75">
        <v>90.4</v>
      </c>
      <c r="ES25" s="75">
        <v>4.0999999999999996</v>
      </c>
      <c r="ET25" s="75">
        <v>4.8</v>
      </c>
      <c r="EU25" s="75">
        <v>221.13382692021918</v>
      </c>
      <c r="EV25" s="77">
        <v>63.4</v>
      </c>
      <c r="EW25" s="75">
        <v>49.7</v>
      </c>
      <c r="EX25" s="75" t="s">
        <v>7</v>
      </c>
      <c r="EY25" s="75" t="s">
        <v>7</v>
      </c>
      <c r="EZ25" s="75" t="s">
        <v>7</v>
      </c>
      <c r="FA25" s="75">
        <v>6.4690401660522792</v>
      </c>
      <c r="FB25" s="152">
        <v>34</v>
      </c>
      <c r="FC25" s="75">
        <v>16.547788873038517</v>
      </c>
      <c r="FD25" s="75">
        <v>68.785796105383739</v>
      </c>
      <c r="FE25" s="75">
        <v>81.069600261409434</v>
      </c>
      <c r="FF25" s="75">
        <v>69.718309859154928</v>
      </c>
      <c r="FG25" s="75">
        <v>66.701735928458703</v>
      </c>
      <c r="FH25" s="75">
        <v>71.414709877741117</v>
      </c>
      <c r="FI25" s="75">
        <v>75.196041111534072</v>
      </c>
      <c r="FJ25" s="75">
        <v>72.460476897545632</v>
      </c>
      <c r="FK25" s="75">
        <v>65.10981373366694</v>
      </c>
      <c r="FL25" s="75">
        <v>46.868283696653364</v>
      </c>
      <c r="FM25" s="75">
        <v>28.874305906108027</v>
      </c>
      <c r="FN25" s="75">
        <v>16.682517039150422</v>
      </c>
      <c r="FO25" s="75">
        <v>9.7352876832203012</v>
      </c>
      <c r="FP25" s="75">
        <v>5.0991501416430589</v>
      </c>
      <c r="FQ25" s="75">
        <v>2.29918509895227</v>
      </c>
      <c r="FR25" s="75">
        <v>1.35</v>
      </c>
      <c r="FS25" s="75">
        <v>19.723501862335755</v>
      </c>
      <c r="FT25" s="75">
        <v>1.417147484563215</v>
      </c>
    </row>
    <row r="26" spans="1:176" s="76" customFormat="1" x14ac:dyDescent="0.15">
      <c r="A26" s="136">
        <v>132012</v>
      </c>
      <c r="B26" s="154" t="s">
        <v>432</v>
      </c>
      <c r="C26" s="75">
        <v>73.304912852557493</v>
      </c>
      <c r="D26" s="55">
        <v>1542.0720380900866</v>
      </c>
      <c r="E26" s="75">
        <v>200.87681216149855</v>
      </c>
      <c r="F26" s="107">
        <v>337561</v>
      </c>
      <c r="G26" s="75">
        <v>276.25872147840846</v>
      </c>
      <c r="H26" s="111">
        <v>75.806147463699787</v>
      </c>
      <c r="I26" s="111">
        <v>181.02960588346221</v>
      </c>
      <c r="J26" s="83">
        <v>46.1</v>
      </c>
      <c r="K26" s="152">
        <v>2.23</v>
      </c>
      <c r="L26" s="75">
        <v>96.221323738595473</v>
      </c>
      <c r="M26" s="152">
        <v>17.230943651986408</v>
      </c>
      <c r="N26" s="83">
        <v>81.652123172928015</v>
      </c>
      <c r="O26" s="83">
        <v>19.582611260646733</v>
      </c>
      <c r="P26" s="105">
        <v>22.415940224159403</v>
      </c>
      <c r="Q26" s="105">
        <v>2.2222222222222223</v>
      </c>
      <c r="R26" s="105">
        <v>5.2196770559519337</v>
      </c>
      <c r="S26" s="107">
        <v>16611</v>
      </c>
      <c r="T26" s="83">
        <v>64.705882352941174</v>
      </c>
      <c r="U26" s="165">
        <v>424</v>
      </c>
      <c r="V26" s="82">
        <v>56</v>
      </c>
      <c r="W26" s="75">
        <v>14.685076280576153</v>
      </c>
      <c r="X26" s="79">
        <v>73.279845417121734</v>
      </c>
      <c r="Y26" s="75">
        <v>78.67647058823529</v>
      </c>
      <c r="Z26" s="75">
        <v>68.382352941176478</v>
      </c>
      <c r="AA26" s="75">
        <v>4.5523520485584221</v>
      </c>
      <c r="AB26" s="106">
        <v>47.382309074916819</v>
      </c>
      <c r="AC26" s="106">
        <v>11.778653103369153</v>
      </c>
      <c r="AD26" s="106">
        <v>1.7782706795670962</v>
      </c>
      <c r="AE26" s="106">
        <v>96.290930165169513</v>
      </c>
      <c r="AF26" s="83">
        <v>94.9</v>
      </c>
      <c r="AG26" s="83">
        <v>93</v>
      </c>
      <c r="AH26" s="109">
        <v>666</v>
      </c>
      <c r="AI26" s="83">
        <v>50.9</v>
      </c>
      <c r="AJ26" s="84">
        <v>2.0295575561821447E-2</v>
      </c>
      <c r="AK26" s="84">
        <v>0.11500826151698819</v>
      </c>
      <c r="AL26" s="75">
        <v>0.47327929171796823</v>
      </c>
      <c r="AM26" s="108">
        <v>101665.64895526675</v>
      </c>
      <c r="AN26" s="107">
        <v>104766.16418798335</v>
      </c>
      <c r="AO26" s="107">
        <v>294731.66459627327</v>
      </c>
      <c r="AP26" s="75">
        <v>16.888858658685894</v>
      </c>
      <c r="AQ26" s="75">
        <v>2.7071146782750648</v>
      </c>
      <c r="AR26" s="152">
        <v>16.7</v>
      </c>
      <c r="AS26" s="75">
        <v>7.029798802923656</v>
      </c>
      <c r="AT26" s="75">
        <v>307.63153961667933</v>
      </c>
      <c r="AU26" s="75">
        <v>0.5337736372759041</v>
      </c>
      <c r="AV26" s="75">
        <v>3.13147200535197</v>
      </c>
      <c r="AW26" s="82">
        <v>33148.375</v>
      </c>
      <c r="AX26" s="82">
        <v>5524.729166666667</v>
      </c>
      <c r="AY26" s="75">
        <v>1.5083695656272744</v>
      </c>
      <c r="AZ26" s="106">
        <v>518.5</v>
      </c>
      <c r="BA26" s="75">
        <v>0.49613369962066489</v>
      </c>
      <c r="BB26" s="75">
        <v>27.466074138304791</v>
      </c>
      <c r="BC26" s="75">
        <v>292.9771402543609</v>
      </c>
      <c r="BD26" s="75">
        <v>4.5498099765851299</v>
      </c>
      <c r="BE26" s="106">
        <v>2.3123058024423733</v>
      </c>
      <c r="BF26" s="75">
        <v>4.8775200520268811</v>
      </c>
      <c r="BG26" s="75">
        <v>28.784234618667082</v>
      </c>
      <c r="BH26" s="75">
        <v>100</v>
      </c>
      <c r="BI26" s="88">
        <v>100</v>
      </c>
      <c r="BJ26" s="106">
        <v>2.3275661416711926</v>
      </c>
      <c r="BK26" s="55">
        <v>1.9473956664283778</v>
      </c>
      <c r="BL26" s="83">
        <v>100.9</v>
      </c>
      <c r="BM26" s="83">
        <v>90</v>
      </c>
      <c r="BN26" s="75">
        <v>1.3557817930830478</v>
      </c>
      <c r="BO26" s="75">
        <v>48.148148148148145</v>
      </c>
      <c r="BP26" s="82">
        <v>0</v>
      </c>
      <c r="BQ26" s="75">
        <v>2.2133813492374155</v>
      </c>
      <c r="BR26" s="75">
        <v>165.0570426093702</v>
      </c>
      <c r="BS26" s="75">
        <v>3.5958550697820066</v>
      </c>
      <c r="BT26" s="75">
        <v>1291.899451280701</v>
      </c>
      <c r="BU26" s="75">
        <v>5.6902048979068951</v>
      </c>
      <c r="BV26" s="106">
        <v>170.27379029101337</v>
      </c>
      <c r="BW26" s="106">
        <v>379.15720701165048</v>
      </c>
      <c r="BX26" s="75">
        <v>0.5337736372759041</v>
      </c>
      <c r="BY26" s="84">
        <v>6.2316292906504207E-2</v>
      </c>
      <c r="BZ26" s="75">
        <v>1.0675472745518082</v>
      </c>
      <c r="CA26" s="84">
        <v>0.33194670804005438</v>
      </c>
      <c r="CB26" s="75">
        <v>0.35584909151726934</v>
      </c>
      <c r="CC26" s="84">
        <v>8.5396664982314296E-2</v>
      </c>
      <c r="CD26" s="75">
        <v>0.5337736372759041</v>
      </c>
      <c r="CE26" s="75">
        <v>2.6421795045157248</v>
      </c>
      <c r="CF26" s="83">
        <v>63.4</v>
      </c>
      <c r="CG26" s="105">
        <v>14.750957854406129</v>
      </c>
      <c r="CH26" s="105">
        <v>3.4089152183176403</v>
      </c>
      <c r="CI26" s="105">
        <v>11.234991423670669</v>
      </c>
      <c r="CJ26" s="75">
        <v>261.78038417467917</v>
      </c>
      <c r="CK26" s="56">
        <v>192.15673017386786</v>
      </c>
      <c r="CL26" s="75">
        <v>33.9</v>
      </c>
      <c r="CM26" s="75">
        <v>587.69696125349355</v>
      </c>
      <c r="CN26" s="88">
        <v>100</v>
      </c>
      <c r="CO26" s="88" t="s">
        <v>721</v>
      </c>
      <c r="CP26" s="83">
        <v>99.9</v>
      </c>
      <c r="CQ26" s="83" t="s">
        <v>9</v>
      </c>
      <c r="CR26" s="152">
        <v>99.3</v>
      </c>
      <c r="CS26" s="153">
        <v>94.8</v>
      </c>
      <c r="CT26" s="75">
        <v>8.930679105687684</v>
      </c>
      <c r="CU26" s="75">
        <v>6.4473684210526319</v>
      </c>
      <c r="CV26" s="87">
        <v>0</v>
      </c>
      <c r="CW26" s="75">
        <v>57.420215750076139</v>
      </c>
      <c r="CX26" s="86">
        <v>32.346682418919784</v>
      </c>
      <c r="CY26" s="75">
        <v>0.83</v>
      </c>
      <c r="CZ26" s="75">
        <v>25.9</v>
      </c>
      <c r="DA26" s="75">
        <v>58.030959280799998</v>
      </c>
      <c r="DB26" s="75">
        <v>4.3477757495532972</v>
      </c>
      <c r="DC26" s="75">
        <v>1.1908133998533901</v>
      </c>
      <c r="DD26" s="75">
        <v>1.0127055918126242</v>
      </c>
      <c r="DE26" s="75">
        <v>1.4287341024418365</v>
      </c>
      <c r="DF26" s="75">
        <v>4.4463343985082808</v>
      </c>
      <c r="DG26" s="78">
        <v>524.62135922330094</v>
      </c>
      <c r="DH26" s="78">
        <v>711.15721689059501</v>
      </c>
      <c r="DI26" s="75" t="s">
        <v>9</v>
      </c>
      <c r="DJ26" s="75" t="s">
        <v>9</v>
      </c>
      <c r="DK26" s="75">
        <v>3.3805617938323338</v>
      </c>
      <c r="DL26" s="75">
        <v>32.748538011695906</v>
      </c>
      <c r="DM26" s="85">
        <v>108</v>
      </c>
      <c r="DN26" s="85">
        <v>0</v>
      </c>
      <c r="DO26" s="75">
        <v>15.868300251229458</v>
      </c>
      <c r="DP26" s="75">
        <v>4.6687400807065735</v>
      </c>
      <c r="DQ26" s="75">
        <v>100</v>
      </c>
      <c r="DR26" s="75">
        <v>88.5697975672946</v>
      </c>
      <c r="DS26" s="75">
        <v>8247.5127551020414</v>
      </c>
      <c r="DT26" s="81">
        <v>33.651679364738705</v>
      </c>
      <c r="DU26" s="81">
        <v>12.2</v>
      </c>
      <c r="DV26" s="75">
        <v>95.601013758146266</v>
      </c>
      <c r="DW26" s="84">
        <v>0.27044043490803543</v>
      </c>
      <c r="DX26" s="75">
        <v>100</v>
      </c>
      <c r="DY26" s="83" t="s">
        <v>9</v>
      </c>
      <c r="DZ26" s="75">
        <v>0.78290413934318048</v>
      </c>
      <c r="EA26" s="75">
        <v>5930.3469762625264</v>
      </c>
      <c r="EB26" s="82">
        <v>0</v>
      </c>
      <c r="EC26" s="81">
        <v>5.0079933469256357</v>
      </c>
      <c r="ED26" s="81">
        <v>80.854856563743255</v>
      </c>
      <c r="EE26" s="75">
        <v>99.601255953260676</v>
      </c>
      <c r="EF26" s="75">
        <v>21.958747183606249</v>
      </c>
      <c r="EG26" s="75">
        <v>77.775041050903113</v>
      </c>
      <c r="EH26" s="75">
        <v>613.74426348199574</v>
      </c>
      <c r="EI26" s="75">
        <v>77.2</v>
      </c>
      <c r="EJ26" s="75">
        <v>61.4</v>
      </c>
      <c r="EK26" s="75">
        <v>48.4</v>
      </c>
      <c r="EL26" s="75">
        <v>68.2</v>
      </c>
      <c r="EM26" s="75">
        <v>31.9</v>
      </c>
      <c r="EN26" s="80">
        <v>58.22</v>
      </c>
      <c r="EO26" s="79">
        <v>3.2204342782312878</v>
      </c>
      <c r="EP26" s="55">
        <v>0.99779572061581301</v>
      </c>
      <c r="EQ26" s="78">
        <v>0.95</v>
      </c>
      <c r="ER26" s="75">
        <v>88.4</v>
      </c>
      <c r="ES26" s="75">
        <v>-0.5</v>
      </c>
      <c r="ET26" s="75">
        <v>3.3</v>
      </c>
      <c r="EU26" s="75">
        <v>229.46562853625034</v>
      </c>
      <c r="EV26" s="77">
        <v>52.6</v>
      </c>
      <c r="EW26" s="75">
        <v>57.4</v>
      </c>
      <c r="EX26" s="75" t="s">
        <v>7</v>
      </c>
      <c r="EY26" s="75" t="s">
        <v>7</v>
      </c>
      <c r="EZ26" s="75" t="s">
        <v>7</v>
      </c>
      <c r="FA26" s="75">
        <v>5.0317061540541888</v>
      </c>
      <c r="FB26" s="152">
        <v>25.3</v>
      </c>
      <c r="FC26" s="75">
        <v>17.270375161707634</v>
      </c>
      <c r="FD26" s="75">
        <v>60.387534958050338</v>
      </c>
      <c r="FE26" s="75">
        <v>81.368440233236157</v>
      </c>
      <c r="FF26" s="75">
        <v>73.518683634595121</v>
      </c>
      <c r="FG26" s="75">
        <v>69.601208856185536</v>
      </c>
      <c r="FH26" s="75">
        <v>72.007078909015192</v>
      </c>
      <c r="FI26" s="75">
        <v>74.139943311287723</v>
      </c>
      <c r="FJ26" s="75">
        <v>72.526795614143154</v>
      </c>
      <c r="FK26" s="75">
        <v>64.65871710526315</v>
      </c>
      <c r="FL26" s="75">
        <v>48.647227254134286</v>
      </c>
      <c r="FM26" s="75">
        <v>30.958063416297303</v>
      </c>
      <c r="FN26" s="75">
        <v>17.835453191245559</v>
      </c>
      <c r="FO26" s="75">
        <v>10.556422256890276</v>
      </c>
      <c r="FP26" s="75">
        <v>5.7527417746759717</v>
      </c>
      <c r="FQ26" s="75">
        <v>2.2831874379568631</v>
      </c>
      <c r="FR26" s="75">
        <v>1.19</v>
      </c>
      <c r="FS26" s="75">
        <v>21.781522891772056</v>
      </c>
      <c r="FT26" s="75">
        <v>0.69826984250135782</v>
      </c>
    </row>
    <row r="27" spans="1:176" s="76" customFormat="1" x14ac:dyDescent="0.15">
      <c r="A27" s="136">
        <v>142018</v>
      </c>
      <c r="B27" s="154" t="s">
        <v>431</v>
      </c>
      <c r="C27" s="75">
        <v>81.731727912123617</v>
      </c>
      <c r="D27" s="55">
        <v>861.13730191749517</v>
      </c>
      <c r="E27" s="75">
        <v>215.89977523774826</v>
      </c>
      <c r="F27" s="107">
        <v>378765</v>
      </c>
      <c r="G27" s="75">
        <v>274.9893662271374</v>
      </c>
      <c r="H27" s="111">
        <v>81.66737558485751</v>
      </c>
      <c r="I27" s="111">
        <v>143.76860910250957</v>
      </c>
      <c r="J27" s="83">
        <v>30.5</v>
      </c>
      <c r="K27" s="152">
        <v>3.72</v>
      </c>
      <c r="L27" s="75">
        <v>123.75896208838807</v>
      </c>
      <c r="M27" s="152">
        <v>10.321874951190614</v>
      </c>
      <c r="N27" s="83">
        <v>82.698912842228879</v>
      </c>
      <c r="O27" s="83">
        <v>20.940938176126686</v>
      </c>
      <c r="P27" s="105">
        <v>14.528081123244929</v>
      </c>
      <c r="Q27" s="105">
        <v>0</v>
      </c>
      <c r="R27" s="105">
        <v>3.0895334174022699</v>
      </c>
      <c r="S27" s="107" t="s">
        <v>7</v>
      </c>
      <c r="T27" s="83">
        <v>29.411764705882355</v>
      </c>
      <c r="U27" s="165">
        <v>27</v>
      </c>
      <c r="V27" s="82">
        <v>37</v>
      </c>
      <c r="W27" s="75">
        <v>13.046728971962619</v>
      </c>
      <c r="X27" s="79">
        <v>59.676822499074881</v>
      </c>
      <c r="Y27" s="75">
        <v>88.235294117647058</v>
      </c>
      <c r="Z27" s="75">
        <v>88.235294117647058</v>
      </c>
      <c r="AA27" s="75">
        <v>3.6580039309892989</v>
      </c>
      <c r="AB27" s="106">
        <v>69.628157820039746</v>
      </c>
      <c r="AC27" s="106">
        <v>17.42832812943514</v>
      </c>
      <c r="AD27" s="106">
        <v>5.5634402497871127</v>
      </c>
      <c r="AE27" s="106">
        <v>97.969130787977249</v>
      </c>
      <c r="AF27" s="83">
        <v>98</v>
      </c>
      <c r="AG27" s="83">
        <v>95.6</v>
      </c>
      <c r="AH27" s="109">
        <v>617</v>
      </c>
      <c r="AI27" s="83">
        <v>66.099999999999994</v>
      </c>
      <c r="AJ27" s="84">
        <v>4.7786458107363955E-2</v>
      </c>
      <c r="AK27" s="84">
        <v>9.557291621472791E-2</v>
      </c>
      <c r="AL27" s="75">
        <v>0.30033948208671934</v>
      </c>
      <c r="AM27" s="108">
        <v>100595.16354370835</v>
      </c>
      <c r="AN27" s="107">
        <v>119012.52706741946</v>
      </c>
      <c r="AO27" s="107">
        <v>264696.07275494671</v>
      </c>
      <c r="AP27" s="75">
        <v>17.50059661124811</v>
      </c>
      <c r="AQ27" s="75">
        <v>1.7182403945589055</v>
      </c>
      <c r="AR27" s="152">
        <v>13.1</v>
      </c>
      <c r="AS27" s="75">
        <v>5.1550071761441822</v>
      </c>
      <c r="AT27" s="75">
        <v>335.54320826573644</v>
      </c>
      <c r="AU27" s="75">
        <v>1.7232593234483897</v>
      </c>
      <c r="AV27" s="75">
        <v>2.7818329078524004</v>
      </c>
      <c r="AW27" s="82">
        <v>12325.333333333334</v>
      </c>
      <c r="AX27" s="82">
        <v>1266.3013698630136</v>
      </c>
      <c r="AY27" s="75">
        <v>2.1635655560363478</v>
      </c>
      <c r="AZ27" s="106">
        <v>348.5</v>
      </c>
      <c r="BA27" s="75">
        <v>0.34344804496229753</v>
      </c>
      <c r="BB27" s="75">
        <v>25.751146538545534</v>
      </c>
      <c r="BC27" s="75">
        <v>205.84898832368719</v>
      </c>
      <c r="BD27" s="75">
        <v>3.7369173844862349</v>
      </c>
      <c r="BE27" s="106">
        <v>0.21838829438742083</v>
      </c>
      <c r="BF27" s="75">
        <v>8.7355317754968329</v>
      </c>
      <c r="BG27" s="75">
        <v>57.250313414124527</v>
      </c>
      <c r="BH27" s="75">
        <v>0</v>
      </c>
      <c r="BI27" s="88">
        <v>100</v>
      </c>
      <c r="BJ27" s="106">
        <v>1.4625992478061012</v>
      </c>
      <c r="BK27" s="55">
        <v>1.9721744119334481</v>
      </c>
      <c r="BL27" s="83">
        <v>102.9</v>
      </c>
      <c r="BM27" s="83">
        <v>84</v>
      </c>
      <c r="BN27" s="75">
        <v>0.82472748135398743</v>
      </c>
      <c r="BO27" s="75">
        <v>66.666666666666657</v>
      </c>
      <c r="BP27" s="82">
        <v>16</v>
      </c>
      <c r="BQ27" s="75">
        <v>1.3909164539262</v>
      </c>
      <c r="BR27" s="75">
        <v>4.1013571898071675</v>
      </c>
      <c r="BS27" s="75">
        <v>7.9171456917286021</v>
      </c>
      <c r="BT27" s="75">
        <v>1278.9981462653277</v>
      </c>
      <c r="BU27" s="75">
        <v>26.68910186185861</v>
      </c>
      <c r="BV27" s="106">
        <v>544.79612611304094</v>
      </c>
      <c r="BW27" s="106">
        <v>521.65521519816252</v>
      </c>
      <c r="BX27" s="75">
        <v>0.98471961339907976</v>
      </c>
      <c r="BY27" s="84">
        <v>7.9363526477879504E-2</v>
      </c>
      <c r="BZ27" s="75">
        <v>1.2308995167488497</v>
      </c>
      <c r="CA27" s="84">
        <v>0.16290462744364326</v>
      </c>
      <c r="CB27" s="75">
        <v>0.24617990334976994</v>
      </c>
      <c r="CC27" s="84">
        <v>5.9125027387514247E-2</v>
      </c>
      <c r="CD27" s="75">
        <v>2.9541588401972394</v>
      </c>
      <c r="CE27" s="75">
        <v>17.28429101418735</v>
      </c>
      <c r="CF27" s="83">
        <v>48.4</v>
      </c>
      <c r="CG27" s="105">
        <v>3.5343035343035343</v>
      </c>
      <c r="CH27" s="105">
        <v>15.05300735612289</v>
      </c>
      <c r="CI27" s="105">
        <v>7.7485380116959064</v>
      </c>
      <c r="CJ27" s="75">
        <v>250.59637081586484</v>
      </c>
      <c r="CK27" s="56">
        <v>200.79171456917285</v>
      </c>
      <c r="CL27" s="75">
        <v>31.9</v>
      </c>
      <c r="CM27" s="75">
        <v>654.21129000596261</v>
      </c>
      <c r="CN27" s="88">
        <v>100</v>
      </c>
      <c r="CO27" s="88" t="s">
        <v>721</v>
      </c>
      <c r="CP27" s="83">
        <v>100</v>
      </c>
      <c r="CQ27" s="83">
        <v>90.1</v>
      </c>
      <c r="CR27" s="152">
        <v>97.8</v>
      </c>
      <c r="CS27" s="153">
        <v>62.6</v>
      </c>
      <c r="CT27" s="75">
        <v>5.2915404586758985</v>
      </c>
      <c r="CU27" s="75">
        <v>7.4866666666666664</v>
      </c>
      <c r="CV27" s="87">
        <v>6.274340112505409</v>
      </c>
      <c r="CW27" s="75">
        <v>72.913895972376423</v>
      </c>
      <c r="CX27" s="86">
        <v>31.550416413306518</v>
      </c>
      <c r="CY27" s="75">
        <v>0.7</v>
      </c>
      <c r="CZ27" s="75">
        <v>26.7</v>
      </c>
      <c r="DA27" s="75">
        <v>55.525193180599999</v>
      </c>
      <c r="DB27" s="75">
        <v>4.8628844839371155</v>
      </c>
      <c r="DC27" s="75">
        <v>0.34297045594979897</v>
      </c>
      <c r="DD27" s="75">
        <v>0.93401886230419462</v>
      </c>
      <c r="DE27" s="75">
        <v>0.86901505882468799</v>
      </c>
      <c r="DF27" s="75">
        <v>5.3445657017235053</v>
      </c>
      <c r="DG27" s="78">
        <v>857.36125654450257</v>
      </c>
      <c r="DH27" s="78">
        <v>2601.5757286432163</v>
      </c>
      <c r="DI27" s="75" t="s">
        <v>9</v>
      </c>
      <c r="DJ27" s="75" t="s">
        <v>9</v>
      </c>
      <c r="DK27" s="75">
        <v>18.75</v>
      </c>
      <c r="DL27" s="75">
        <v>56.369426751592357</v>
      </c>
      <c r="DM27" s="85">
        <v>135</v>
      </c>
      <c r="DN27" s="85">
        <v>6</v>
      </c>
      <c r="DO27" s="75">
        <v>20.211010642357223</v>
      </c>
      <c r="DP27" s="75">
        <v>4.5838698003727156</v>
      </c>
      <c r="DQ27" s="75">
        <v>85</v>
      </c>
      <c r="DR27" s="75">
        <v>100</v>
      </c>
      <c r="DS27" s="75">
        <v>6724.1613071440988</v>
      </c>
      <c r="DT27" s="81">
        <v>57.062090854989087</v>
      </c>
      <c r="DU27" s="81">
        <v>13.4</v>
      </c>
      <c r="DV27" s="75">
        <v>101.07559008066926</v>
      </c>
      <c r="DW27" s="84">
        <v>0.32924443576931944</v>
      </c>
      <c r="DX27" s="75">
        <v>64.444444444444443</v>
      </c>
      <c r="DY27" s="83" t="s">
        <v>9</v>
      </c>
      <c r="DZ27" s="75">
        <v>0.80304521852012112</v>
      </c>
      <c r="EA27" s="75">
        <v>4524.9889632153609</v>
      </c>
      <c r="EB27" s="82" t="s">
        <v>7</v>
      </c>
      <c r="EC27" s="81">
        <v>6.6440706209085505</v>
      </c>
      <c r="ED27" s="81">
        <v>56.208676081649266</v>
      </c>
      <c r="EE27" s="75">
        <v>92.465129526651296</v>
      </c>
      <c r="EF27" s="75">
        <v>24.987615285501157</v>
      </c>
      <c r="EG27" s="75">
        <v>62.76385897290556</v>
      </c>
      <c r="EH27" s="75">
        <v>405.40350497620074</v>
      </c>
      <c r="EI27" s="75">
        <v>77.599999999999994</v>
      </c>
      <c r="EJ27" s="75">
        <v>58.7</v>
      </c>
      <c r="EK27" s="75">
        <v>37.5</v>
      </c>
      <c r="EL27" s="75">
        <v>58.9</v>
      </c>
      <c r="EM27" s="75">
        <v>24.8</v>
      </c>
      <c r="EN27" s="80">
        <v>75</v>
      </c>
      <c r="EO27" s="79">
        <v>-2.2599315127508879</v>
      </c>
      <c r="EP27" s="55">
        <v>0.91174806805940189</v>
      </c>
      <c r="EQ27" s="78">
        <v>0.81299999999999994</v>
      </c>
      <c r="ER27" s="75">
        <v>98.8</v>
      </c>
      <c r="ES27" s="75">
        <v>6.3</v>
      </c>
      <c r="ET27" s="75">
        <v>3.7</v>
      </c>
      <c r="EU27" s="75">
        <v>428.82995369356019</v>
      </c>
      <c r="EV27" s="77">
        <v>52.9</v>
      </c>
      <c r="EW27" s="75">
        <v>55.4</v>
      </c>
      <c r="EX27" s="75" t="s">
        <v>7</v>
      </c>
      <c r="EY27" s="75" t="s">
        <v>7</v>
      </c>
      <c r="EZ27" s="75">
        <v>45.5</v>
      </c>
      <c r="FA27" s="75">
        <v>8.1608637960448736</v>
      </c>
      <c r="FB27" s="152">
        <v>29</v>
      </c>
      <c r="FC27" s="75">
        <v>19.744835965978126</v>
      </c>
      <c r="FD27" s="75">
        <v>69.426504779126844</v>
      </c>
      <c r="FE27" s="75">
        <v>78.050397877984096</v>
      </c>
      <c r="FF27" s="75">
        <v>67.612011439466158</v>
      </c>
      <c r="FG27" s="75">
        <v>65.571235260003874</v>
      </c>
      <c r="FH27" s="75">
        <v>71.779095626389918</v>
      </c>
      <c r="FI27" s="75">
        <v>74.926542605288944</v>
      </c>
      <c r="FJ27" s="75">
        <v>72.800925925925924</v>
      </c>
      <c r="FK27" s="75">
        <v>65.250307561275662</v>
      </c>
      <c r="FL27" s="75">
        <v>46.538821328344248</v>
      </c>
      <c r="FM27" s="75">
        <v>26.701326012033412</v>
      </c>
      <c r="FN27" s="75">
        <v>14.029928772136183</v>
      </c>
      <c r="FO27" s="75">
        <v>6.7563081009296146</v>
      </c>
      <c r="FP27" s="75">
        <v>3.6601711516651205</v>
      </c>
      <c r="FQ27" s="75">
        <v>1.5071007632112838</v>
      </c>
      <c r="FR27" s="75">
        <v>1.27</v>
      </c>
      <c r="FS27" s="75">
        <v>13.95347692186496</v>
      </c>
      <c r="FT27" s="75">
        <v>0.20894274968658588</v>
      </c>
    </row>
    <row r="28" spans="1:176" s="76" customFormat="1" x14ac:dyDescent="0.15">
      <c r="A28" s="136">
        <v>162019</v>
      </c>
      <c r="B28" s="154" t="s">
        <v>430</v>
      </c>
      <c r="C28" s="75">
        <v>93.713973448506451</v>
      </c>
      <c r="D28" s="55">
        <v>1892.0156173977236</v>
      </c>
      <c r="E28" s="75">
        <v>347.29296042681801</v>
      </c>
      <c r="F28" s="107">
        <v>385465.87291851477</v>
      </c>
      <c r="G28" s="75">
        <v>278.9763113367174</v>
      </c>
      <c r="H28" s="111">
        <v>89.467005076142129</v>
      </c>
      <c r="I28" s="111">
        <v>134.09475465313028</v>
      </c>
      <c r="J28" s="83">
        <v>31.1</v>
      </c>
      <c r="K28" s="152">
        <v>2.23</v>
      </c>
      <c r="L28" s="75">
        <v>385.19509308709235</v>
      </c>
      <c r="M28" s="152">
        <v>15.463342827599925</v>
      </c>
      <c r="N28" s="83">
        <v>81.235716966444215</v>
      </c>
      <c r="O28" s="83">
        <v>21.375088090204368</v>
      </c>
      <c r="P28" s="105">
        <v>12.130189359061612</v>
      </c>
      <c r="Q28" s="105">
        <v>0.22831050228310501</v>
      </c>
      <c r="R28" s="105">
        <v>1.8560434585785424</v>
      </c>
      <c r="S28" s="107">
        <v>15646</v>
      </c>
      <c r="T28" s="83">
        <v>68.867924528301884</v>
      </c>
      <c r="U28" s="165">
        <v>259</v>
      </c>
      <c r="V28" s="82">
        <v>0</v>
      </c>
      <c r="W28" s="75">
        <v>12.890272883717119</v>
      </c>
      <c r="X28" s="79">
        <v>70.66229644659488</v>
      </c>
      <c r="Y28" s="75">
        <v>82.075471698113205</v>
      </c>
      <c r="Z28" s="75">
        <v>73.584905660377359</v>
      </c>
      <c r="AA28" s="75">
        <v>5.3934787938220152</v>
      </c>
      <c r="AB28" s="106">
        <v>49.001093330682835</v>
      </c>
      <c r="AC28" s="106">
        <v>15.256932710466158</v>
      </c>
      <c r="AD28" s="106">
        <v>4.6963522512672702</v>
      </c>
      <c r="AE28" s="106">
        <v>84.850413749204321</v>
      </c>
      <c r="AF28" s="83">
        <v>97.9</v>
      </c>
      <c r="AG28" s="83">
        <v>96.5</v>
      </c>
      <c r="AH28" s="109">
        <v>210</v>
      </c>
      <c r="AI28" s="83">
        <v>65.099999999999994</v>
      </c>
      <c r="AJ28" s="84">
        <v>4.9588485818064972E-2</v>
      </c>
      <c r="AK28" s="84">
        <v>0.26447192436301314</v>
      </c>
      <c r="AL28" s="75">
        <v>0.81730089375807413</v>
      </c>
      <c r="AM28" s="108">
        <v>97166.31153397492</v>
      </c>
      <c r="AN28" s="107">
        <v>152293.83270513194</v>
      </c>
      <c r="AO28" s="107">
        <v>287745.48031914892</v>
      </c>
      <c r="AP28" s="75">
        <v>13.962429877114046</v>
      </c>
      <c r="AQ28" s="75">
        <v>5.6264034935076772</v>
      </c>
      <c r="AR28" s="152">
        <v>4.5</v>
      </c>
      <c r="AS28" s="75">
        <v>6.0566550103420917</v>
      </c>
      <c r="AT28" s="75">
        <v>328.11874591049957</v>
      </c>
      <c r="AU28" s="75">
        <v>2.8761321774477682</v>
      </c>
      <c r="AV28" s="75">
        <v>1.4860016250146801</v>
      </c>
      <c r="AW28" s="82">
        <v>10398.117647058823</v>
      </c>
      <c r="AX28" s="82">
        <v>1880.5106382978724</v>
      </c>
      <c r="AY28" s="75">
        <v>0.56571325126719763</v>
      </c>
      <c r="AZ28" s="106">
        <v>294.28571428571428</v>
      </c>
      <c r="BA28" s="75">
        <v>1.8428385507169958</v>
      </c>
      <c r="BB28" s="75">
        <v>36.862025006128952</v>
      </c>
      <c r="BC28" s="75">
        <v>247.74810834389913</v>
      </c>
      <c r="BD28" s="75">
        <v>4.4300464735024336</v>
      </c>
      <c r="BE28" s="106">
        <v>2.2064231429271883</v>
      </c>
      <c r="BF28" s="75">
        <v>5.8347634224074527</v>
      </c>
      <c r="BG28" s="75">
        <v>24.137280784461623</v>
      </c>
      <c r="BH28" s="75">
        <v>2.1505376344086025</v>
      </c>
      <c r="BI28" s="88">
        <v>88.571428571428569</v>
      </c>
      <c r="BJ28" s="106">
        <v>1.7914388082217612</v>
      </c>
      <c r="BK28" s="55">
        <v>3.4192445404986938</v>
      </c>
      <c r="BL28" s="83">
        <v>109.9</v>
      </c>
      <c r="BM28" s="83">
        <v>106.6</v>
      </c>
      <c r="BN28" s="75">
        <v>0.96771071900906414</v>
      </c>
      <c r="BO28" s="75">
        <v>58.947368421052623</v>
      </c>
      <c r="BP28" s="82">
        <v>6</v>
      </c>
      <c r="BQ28" s="75">
        <v>1.5339371613054764</v>
      </c>
      <c r="BR28" s="75">
        <v>22.970708990549511</v>
      </c>
      <c r="BS28" s="75">
        <v>8.18019926802436</v>
      </c>
      <c r="BT28" s="75">
        <v>73.58344498318661</v>
      </c>
      <c r="BU28" s="75">
        <v>4.2542788458081571</v>
      </c>
      <c r="BV28" s="106">
        <v>18329.111011511719</v>
      </c>
      <c r="BW28" s="106">
        <v>1041.1598482360921</v>
      </c>
      <c r="BX28" s="75">
        <v>2.3967768145398067</v>
      </c>
      <c r="BY28" s="84">
        <v>0.13261366114848752</v>
      </c>
      <c r="BZ28" s="75">
        <v>0.47935536290796138</v>
      </c>
      <c r="CA28" s="84">
        <v>0.26492532841834299</v>
      </c>
      <c r="CB28" s="75">
        <v>0.23967768145398069</v>
      </c>
      <c r="CC28" s="84">
        <v>4.6979222341794753E-2</v>
      </c>
      <c r="CD28" s="75">
        <v>1.4380660887238841</v>
      </c>
      <c r="CE28" s="75">
        <v>9.0478324748877696</v>
      </c>
      <c r="CF28" s="83">
        <v>39.299999999999997</v>
      </c>
      <c r="CG28" s="105">
        <v>2.0689655172413794</v>
      </c>
      <c r="CH28" s="105">
        <v>24.274755611875452</v>
      </c>
      <c r="CI28" s="105">
        <v>2.1293375394321767</v>
      </c>
      <c r="CJ28" s="75">
        <v>352.32139818372252</v>
      </c>
      <c r="CK28" s="56">
        <v>288.82598681293399</v>
      </c>
      <c r="CL28" s="75">
        <v>23.8</v>
      </c>
      <c r="CM28" s="75">
        <v>830.46018344667084</v>
      </c>
      <c r="CN28" s="88">
        <v>100</v>
      </c>
      <c r="CO28" s="88" t="s">
        <v>721</v>
      </c>
      <c r="CP28" s="83">
        <v>98.75</v>
      </c>
      <c r="CQ28" s="83">
        <v>90.31</v>
      </c>
      <c r="CR28" s="152">
        <v>92.1</v>
      </c>
      <c r="CS28" s="153">
        <v>77.31</v>
      </c>
      <c r="CT28" s="75">
        <v>3.4864907675597392</v>
      </c>
      <c r="CU28" s="75">
        <v>0.54545454545454541</v>
      </c>
      <c r="CV28" s="87">
        <v>8.9948406951484436</v>
      </c>
      <c r="CW28" s="75">
        <v>71.255767861013908</v>
      </c>
      <c r="CX28" s="86">
        <v>48.795979167215926</v>
      </c>
      <c r="CY28" s="75">
        <v>1.71</v>
      </c>
      <c r="CZ28" s="75">
        <v>34.5</v>
      </c>
      <c r="DA28" s="75">
        <v>61.0556408582</v>
      </c>
      <c r="DB28" s="75">
        <v>3.0177983410445584</v>
      </c>
      <c r="DC28" s="75">
        <v>2.9342588087539876</v>
      </c>
      <c r="DD28" s="75">
        <v>1.2230728116828489</v>
      </c>
      <c r="DE28" s="75">
        <v>3.2668067982177567</v>
      </c>
      <c r="DF28" s="75">
        <v>7.4443887859606397</v>
      </c>
      <c r="DG28" s="78">
        <v>880.234375</v>
      </c>
      <c r="DH28" s="78">
        <v>1582.6537704918032</v>
      </c>
      <c r="DI28" s="75">
        <v>30.732387884772557</v>
      </c>
      <c r="DJ28" s="75">
        <v>26.894745546189483</v>
      </c>
      <c r="DK28" s="75">
        <v>53.192546583850927</v>
      </c>
      <c r="DL28" s="75">
        <v>72.541856925418571</v>
      </c>
      <c r="DM28" s="85">
        <v>379</v>
      </c>
      <c r="DN28" s="85">
        <v>603</v>
      </c>
      <c r="DO28" s="75">
        <v>20.495804442186149</v>
      </c>
      <c r="DP28" s="75">
        <v>18.529481553207248</v>
      </c>
      <c r="DQ28" s="75">
        <v>86.36363636363636</v>
      </c>
      <c r="DR28" s="75">
        <v>98.17398155443297</v>
      </c>
      <c r="DS28" s="75">
        <v>4074.4169977543615</v>
      </c>
      <c r="DT28" s="81">
        <v>4.661893909500149</v>
      </c>
      <c r="DU28" s="81">
        <v>14.4</v>
      </c>
      <c r="DV28" s="75">
        <v>72.156926583102717</v>
      </c>
      <c r="DW28" s="84">
        <v>3.8186242757178503E-2</v>
      </c>
      <c r="DX28" s="75">
        <v>45.098039215686278</v>
      </c>
      <c r="DY28" s="83">
        <v>93.145937343460503</v>
      </c>
      <c r="DZ28" s="75">
        <v>1.5612780593772628</v>
      </c>
      <c r="EA28" s="75">
        <v>1347.3168953624042</v>
      </c>
      <c r="EB28" s="82">
        <v>10550</v>
      </c>
      <c r="EC28" s="81">
        <v>1.7545497958559153</v>
      </c>
      <c r="ED28" s="81">
        <v>77.333226867031058</v>
      </c>
      <c r="EE28" s="75">
        <v>90.8937229350812</v>
      </c>
      <c r="EF28" s="75">
        <v>15.218189378233548</v>
      </c>
      <c r="EG28" s="75">
        <v>86.040067189887353</v>
      </c>
      <c r="EH28" s="75">
        <v>419.23877624909483</v>
      </c>
      <c r="EI28" s="75">
        <v>78.3</v>
      </c>
      <c r="EJ28" s="75">
        <v>61</v>
      </c>
      <c r="EK28" s="75">
        <v>39.4</v>
      </c>
      <c r="EL28" s="75">
        <v>69.7</v>
      </c>
      <c r="EM28" s="75">
        <v>25.5</v>
      </c>
      <c r="EN28" s="80">
        <v>85.06</v>
      </c>
      <c r="EO28" s="79">
        <v>3.2428390300723589</v>
      </c>
      <c r="EP28" s="55">
        <v>1.0578357050390985</v>
      </c>
      <c r="EQ28" s="78">
        <v>0.81399999999999995</v>
      </c>
      <c r="ER28" s="75">
        <v>92.2</v>
      </c>
      <c r="ES28" s="75">
        <v>11.6</v>
      </c>
      <c r="ET28" s="75">
        <v>2.1</v>
      </c>
      <c r="EU28" s="75">
        <v>570.43790790145408</v>
      </c>
      <c r="EV28" s="77">
        <v>52.6</v>
      </c>
      <c r="EW28" s="75">
        <v>48.8</v>
      </c>
      <c r="EX28" s="75" t="s">
        <v>7</v>
      </c>
      <c r="EY28" s="75" t="s">
        <v>7</v>
      </c>
      <c r="EZ28" s="75">
        <v>115.3</v>
      </c>
      <c r="FA28" s="75">
        <v>9.3618102375924863</v>
      </c>
      <c r="FB28" s="152">
        <v>28.2</v>
      </c>
      <c r="FC28" s="75">
        <v>12.787498624408494</v>
      </c>
      <c r="FD28" s="75">
        <v>72.742474916387962</v>
      </c>
      <c r="FE28" s="75">
        <v>84.186763572293799</v>
      </c>
      <c r="FF28" s="75">
        <v>79.73371374227294</v>
      </c>
      <c r="FG28" s="75">
        <v>79.621749408983462</v>
      </c>
      <c r="FH28" s="75">
        <v>82.707799912571033</v>
      </c>
      <c r="FI28" s="75">
        <v>83.775855584806308</v>
      </c>
      <c r="FJ28" s="75">
        <v>81.88464662875711</v>
      </c>
      <c r="FK28" s="75">
        <v>73.904265163624132</v>
      </c>
      <c r="FL28" s="75">
        <v>55.456107690104538</v>
      </c>
      <c r="FM28" s="75">
        <v>36.516949633751636</v>
      </c>
      <c r="FN28" s="75">
        <v>20.971333147787362</v>
      </c>
      <c r="FO28" s="75">
        <v>10.377919320594479</v>
      </c>
      <c r="FP28" s="75">
        <v>4.6319737458977963</v>
      </c>
      <c r="FQ28" s="75">
        <v>1.7934446505875077</v>
      </c>
      <c r="FR28" s="75">
        <v>1.54</v>
      </c>
      <c r="FS28" s="75">
        <v>16.846944229400304</v>
      </c>
      <c r="FT28" s="75">
        <v>0.37714501225721286</v>
      </c>
    </row>
    <row r="29" spans="1:176" s="76" customFormat="1" x14ac:dyDescent="0.15">
      <c r="A29" s="136">
        <v>172014</v>
      </c>
      <c r="B29" s="154" t="s">
        <v>429</v>
      </c>
      <c r="C29" s="75">
        <v>102.46354152865004</v>
      </c>
      <c r="D29" s="55">
        <v>2213.3449929777139</v>
      </c>
      <c r="E29" s="75">
        <v>413.38739168455356</v>
      </c>
      <c r="F29" s="107">
        <v>409449</v>
      </c>
      <c r="G29" s="75">
        <v>288.7759611135661</v>
      </c>
      <c r="H29" s="111">
        <v>99.867432611577556</v>
      </c>
      <c r="I29" s="111">
        <v>147.59169244365884</v>
      </c>
      <c r="J29" s="83">
        <v>39.299999999999997</v>
      </c>
      <c r="K29" s="152">
        <v>2.2999999999999998</v>
      </c>
      <c r="L29" s="75">
        <v>197.34253874487598</v>
      </c>
      <c r="M29" s="152">
        <v>16.995154724703973</v>
      </c>
      <c r="N29" s="83">
        <v>81.708763010933296</v>
      </c>
      <c r="O29" s="83">
        <v>20.008358098068353</v>
      </c>
      <c r="P29" s="105">
        <v>16.623699884434171</v>
      </c>
      <c r="Q29" s="105">
        <v>0.44345898004434592</v>
      </c>
      <c r="R29" s="105">
        <v>2.6424442609413705</v>
      </c>
      <c r="S29" s="107">
        <v>13925</v>
      </c>
      <c r="T29" s="83">
        <v>63.636363636363633</v>
      </c>
      <c r="U29" s="165">
        <v>155</v>
      </c>
      <c r="V29" s="82">
        <v>0</v>
      </c>
      <c r="W29" s="75">
        <v>13.084745762711863</v>
      </c>
      <c r="X29" s="79">
        <v>74.764059469941827</v>
      </c>
      <c r="Y29" s="75">
        <v>94.214876033057848</v>
      </c>
      <c r="Z29" s="75">
        <v>96.694214876033058</v>
      </c>
      <c r="AA29" s="75">
        <v>4.0356839422259982</v>
      </c>
      <c r="AB29" s="106">
        <v>137.92813792813794</v>
      </c>
      <c r="AC29" s="106">
        <v>6.7620067620067612</v>
      </c>
      <c r="AD29" s="106">
        <v>5.7960057960057956</v>
      </c>
      <c r="AE29" s="106">
        <v>92.870106300233346</v>
      </c>
      <c r="AF29" s="83">
        <v>98.7</v>
      </c>
      <c r="AG29" s="83">
        <v>98.5</v>
      </c>
      <c r="AH29" s="109">
        <v>429</v>
      </c>
      <c r="AI29" s="83">
        <v>65.8</v>
      </c>
      <c r="AJ29" s="84">
        <v>4.2466653485017422E-2</v>
      </c>
      <c r="AK29" s="84">
        <v>0.16137328324306621</v>
      </c>
      <c r="AL29" s="75">
        <v>0.70002031604702719</v>
      </c>
      <c r="AM29" s="108">
        <v>103436.32854649318</v>
      </c>
      <c r="AN29" s="107">
        <v>165664.35333333333</v>
      </c>
      <c r="AO29" s="107">
        <v>260756.58495062988</v>
      </c>
      <c r="AP29" s="75">
        <v>15.790730193376762</v>
      </c>
      <c r="AQ29" s="75">
        <v>5.3033661880563416</v>
      </c>
      <c r="AR29" s="152">
        <v>9.1</v>
      </c>
      <c r="AS29" s="75">
        <v>5.681868369681391</v>
      </c>
      <c r="AT29" s="75">
        <v>355.75164957468797</v>
      </c>
      <c r="AU29" s="75">
        <v>1.9874393830988155</v>
      </c>
      <c r="AV29" s="75">
        <v>2.0095220429110245</v>
      </c>
      <c r="AW29" s="82">
        <v>17060.083333333332</v>
      </c>
      <c r="AX29" s="82">
        <v>3469.8474576271187</v>
      </c>
      <c r="AY29" s="75">
        <v>0.48846967336032943</v>
      </c>
      <c r="AZ29" s="106">
        <v>538.5</v>
      </c>
      <c r="BA29" s="75">
        <v>2.7269611610179223</v>
      </c>
      <c r="BB29" s="75">
        <v>43.036958368734069</v>
      </c>
      <c r="BC29" s="75">
        <v>344.41971186545481</v>
      </c>
      <c r="BD29" s="75">
        <v>5.735103037690684</v>
      </c>
      <c r="BE29" s="106">
        <v>0.29736618521665253</v>
      </c>
      <c r="BF29" s="75">
        <v>7.2217502124044177</v>
      </c>
      <c r="BG29" s="75">
        <v>41.288932770846422</v>
      </c>
      <c r="BH29" s="75">
        <v>23.456790123456788</v>
      </c>
      <c r="BI29" s="88">
        <v>96.107055961070557</v>
      </c>
      <c r="BJ29" s="106">
        <v>1.0771025940220806</v>
      </c>
      <c r="BK29" s="55">
        <v>1.2975404400103803</v>
      </c>
      <c r="BL29" s="83">
        <v>127.3</v>
      </c>
      <c r="BM29" s="83">
        <v>123.4</v>
      </c>
      <c r="BN29" s="75">
        <v>0.1153369280009227</v>
      </c>
      <c r="BO29" s="75">
        <v>18.085106382978726</v>
      </c>
      <c r="BP29" s="82">
        <v>24</v>
      </c>
      <c r="BQ29" s="75">
        <v>1.7136144014274233</v>
      </c>
      <c r="BR29" s="75">
        <v>35.745201438022811</v>
      </c>
      <c r="BS29" s="75">
        <v>9.7583273710151843</v>
      </c>
      <c r="BT29" s="75">
        <v>1108.5517308388762</v>
      </c>
      <c r="BU29" s="75">
        <v>536.95444788933935</v>
      </c>
      <c r="BV29" s="106">
        <v>2008.197083322292</v>
      </c>
      <c r="BW29" s="106" t="s">
        <v>9</v>
      </c>
      <c r="BX29" s="75">
        <v>2.4290925793429969</v>
      </c>
      <c r="BY29" s="84">
        <v>7.7017692627041542E-2</v>
      </c>
      <c r="BZ29" s="75">
        <v>0.4416531962441812</v>
      </c>
      <c r="CA29" s="84">
        <v>6.8345832118787045E-2</v>
      </c>
      <c r="CB29" s="75">
        <v>0.2208265981220906</v>
      </c>
      <c r="CC29" s="84">
        <v>7.9325330577417391E-2</v>
      </c>
      <c r="CD29" s="75">
        <v>0.6624797943662718</v>
      </c>
      <c r="CE29" s="75">
        <v>6.5121763786204525</v>
      </c>
      <c r="CF29" s="83">
        <v>52.6</v>
      </c>
      <c r="CG29" s="105">
        <v>16.379310344827587</v>
      </c>
      <c r="CH29" s="105">
        <v>9.6814689260017293</v>
      </c>
      <c r="CI29" s="105">
        <v>5.2072800808897872</v>
      </c>
      <c r="CJ29" s="75">
        <v>344.02134068244249</v>
      </c>
      <c r="CK29" s="56">
        <v>296.6783263110475</v>
      </c>
      <c r="CL29" s="75">
        <v>11.7</v>
      </c>
      <c r="CM29" s="75">
        <v>922.95837944979201</v>
      </c>
      <c r="CN29" s="88">
        <v>91.7</v>
      </c>
      <c r="CO29" s="88" t="s">
        <v>721</v>
      </c>
      <c r="CP29" s="83">
        <v>99.6</v>
      </c>
      <c r="CQ29" s="83">
        <v>93.5</v>
      </c>
      <c r="CR29" s="152">
        <v>97.9</v>
      </c>
      <c r="CS29" s="153">
        <v>56.1</v>
      </c>
      <c r="CT29" s="75">
        <v>3.2864239623682963</v>
      </c>
      <c r="CU29" s="75">
        <v>1.0290456431535269</v>
      </c>
      <c r="CV29" s="87">
        <v>2.1492665627854497</v>
      </c>
      <c r="CW29" s="75">
        <v>58.28475888950436</v>
      </c>
      <c r="CX29" s="86">
        <v>58.006730794710762</v>
      </c>
      <c r="CY29" s="75">
        <v>1.89</v>
      </c>
      <c r="CZ29" s="75">
        <v>34.4</v>
      </c>
      <c r="DA29" s="75">
        <v>62.228002654299999</v>
      </c>
      <c r="DB29" s="75">
        <v>3.2604801146542455</v>
      </c>
      <c r="DC29" s="75">
        <v>4.5780754520320466</v>
      </c>
      <c r="DD29" s="75">
        <v>1.3098197171652932</v>
      </c>
      <c r="DE29" s="75">
        <v>4.3723666428173935</v>
      </c>
      <c r="DF29" s="75">
        <v>7.777512785860031</v>
      </c>
      <c r="DG29" s="78">
        <v>372.23848238482384</v>
      </c>
      <c r="DH29" s="78">
        <v>707.47720588235302</v>
      </c>
      <c r="DI29" s="75">
        <v>56.644533216736889</v>
      </c>
      <c r="DJ29" s="75">
        <v>113.4648046567913</v>
      </c>
      <c r="DK29" s="75">
        <v>33.894736842105267</v>
      </c>
      <c r="DL29" s="75">
        <v>64.551257979722124</v>
      </c>
      <c r="DM29" s="85">
        <v>240</v>
      </c>
      <c r="DN29" s="85">
        <v>94</v>
      </c>
      <c r="DO29" s="75">
        <v>22.570686594058881</v>
      </c>
      <c r="DP29" s="75">
        <v>21.42459654980523</v>
      </c>
      <c r="DQ29" s="75">
        <v>96.453900709219852</v>
      </c>
      <c r="DR29" s="75">
        <v>99.627602409337442</v>
      </c>
      <c r="DS29" s="75">
        <v>6130.7534029756252</v>
      </c>
      <c r="DT29" s="81">
        <v>13.48156367360874</v>
      </c>
      <c r="DU29" s="81">
        <v>12.8</v>
      </c>
      <c r="DV29" s="75">
        <v>57.902317664004187</v>
      </c>
      <c r="DW29" s="84">
        <v>0.15984867872488795</v>
      </c>
      <c r="DX29" s="75">
        <v>40.099009900990104</v>
      </c>
      <c r="DY29" s="83">
        <v>44.788050631122417</v>
      </c>
      <c r="DZ29" s="75">
        <v>1.3692000332159378</v>
      </c>
      <c r="EA29" s="75">
        <v>903.63453960316303</v>
      </c>
      <c r="EB29" s="82">
        <v>27900</v>
      </c>
      <c r="EC29" s="81">
        <v>3.3301839364970984</v>
      </c>
      <c r="ED29" s="81">
        <v>85.023345588917294</v>
      </c>
      <c r="EE29" s="75">
        <v>100.0238835484553</v>
      </c>
      <c r="EF29" s="75">
        <v>27.20883403762749</v>
      </c>
      <c r="EG29" s="75">
        <v>82.758518547773974</v>
      </c>
      <c r="EH29" s="75" t="s">
        <v>7</v>
      </c>
      <c r="EI29" s="75">
        <v>71.900000000000006</v>
      </c>
      <c r="EJ29" s="75">
        <v>57.1</v>
      </c>
      <c r="EK29" s="75">
        <v>39.6</v>
      </c>
      <c r="EL29" s="75">
        <v>66.599999999999994</v>
      </c>
      <c r="EM29" s="75">
        <v>23.6</v>
      </c>
      <c r="EN29" s="80">
        <v>69</v>
      </c>
      <c r="EO29" s="79">
        <v>1.2167545556527191</v>
      </c>
      <c r="EP29" s="55">
        <v>1.0791670156044999</v>
      </c>
      <c r="EQ29" s="78">
        <v>0.85299999999999998</v>
      </c>
      <c r="ER29" s="75">
        <v>90.6</v>
      </c>
      <c r="ES29" s="75">
        <v>8.3000000000000007</v>
      </c>
      <c r="ET29" s="75">
        <v>2</v>
      </c>
      <c r="EU29" s="75">
        <v>472.88857310685358</v>
      </c>
      <c r="EV29" s="77">
        <v>53.9</v>
      </c>
      <c r="EW29" s="75">
        <v>52</v>
      </c>
      <c r="EX29" s="75" t="s">
        <v>7</v>
      </c>
      <c r="EY29" s="75" t="s">
        <v>7</v>
      </c>
      <c r="EZ29" s="75">
        <v>62.3</v>
      </c>
      <c r="FA29" s="75">
        <v>7.1856975028928289</v>
      </c>
      <c r="FB29" s="152">
        <v>25.4</v>
      </c>
      <c r="FC29" s="75">
        <v>14.408622482745582</v>
      </c>
      <c r="FD29" s="75">
        <v>67.402631811357423</v>
      </c>
      <c r="FE29" s="75">
        <v>84.281263907432134</v>
      </c>
      <c r="FF29" s="75">
        <v>78.453214513049019</v>
      </c>
      <c r="FG29" s="75">
        <v>78.80803692641868</v>
      </c>
      <c r="FH29" s="75">
        <v>81.221502955249079</v>
      </c>
      <c r="FI29" s="75">
        <v>82.45042108122793</v>
      </c>
      <c r="FJ29" s="75">
        <v>79.503059795030595</v>
      </c>
      <c r="FK29" s="75">
        <v>72.404600502703943</v>
      </c>
      <c r="FL29" s="75">
        <v>55.071117146737194</v>
      </c>
      <c r="FM29" s="75">
        <v>37.344746559248073</v>
      </c>
      <c r="FN29" s="75">
        <v>20.818782970503008</v>
      </c>
      <c r="FO29" s="75">
        <v>11.397931099933567</v>
      </c>
      <c r="FP29" s="75">
        <v>5.6988913066003528</v>
      </c>
      <c r="FQ29" s="75">
        <v>2.1232479057808744</v>
      </c>
      <c r="FR29" s="75">
        <v>1.5</v>
      </c>
      <c r="FS29" s="75">
        <v>11.237865578433192</v>
      </c>
      <c r="FT29" s="75">
        <v>0.44879274750920028</v>
      </c>
    </row>
    <row r="30" spans="1:176" s="76" customFormat="1" x14ac:dyDescent="0.15">
      <c r="A30" s="136">
        <v>182010</v>
      </c>
      <c r="B30" s="154" t="s">
        <v>705</v>
      </c>
      <c r="C30" s="75">
        <v>109.15416889333591</v>
      </c>
      <c r="D30" s="55">
        <v>2162.6169711992179</v>
      </c>
      <c r="E30" s="75">
        <v>356.26707902686024</v>
      </c>
      <c r="F30" s="107">
        <v>390503.64329433488</v>
      </c>
      <c r="G30" s="75">
        <v>268.47713991062221</v>
      </c>
      <c r="H30" s="111">
        <v>89.034032313509798</v>
      </c>
      <c r="I30" s="111">
        <v>161.22378824338259</v>
      </c>
      <c r="J30" s="83">
        <v>30.1</v>
      </c>
      <c r="K30" s="152">
        <v>2.599511310790573</v>
      </c>
      <c r="L30" s="75">
        <v>112.2028299647563</v>
      </c>
      <c r="M30" s="152">
        <v>28.971116101149345</v>
      </c>
      <c r="N30" s="83">
        <v>82.005509634216793</v>
      </c>
      <c r="O30" s="83">
        <v>23.316717506137934</v>
      </c>
      <c r="P30" s="105">
        <v>16.543402101985208</v>
      </c>
      <c r="Q30" s="105">
        <v>0.85714285714285721</v>
      </c>
      <c r="R30" s="105">
        <v>2.7705175117616312</v>
      </c>
      <c r="S30" s="107">
        <v>22312</v>
      </c>
      <c r="T30" s="83">
        <v>43.333333333333336</v>
      </c>
      <c r="U30" s="165">
        <v>53</v>
      </c>
      <c r="V30" s="82">
        <v>0</v>
      </c>
      <c r="W30" s="75">
        <v>13.730794200389527</v>
      </c>
      <c r="X30" s="79">
        <v>75.421613854647205</v>
      </c>
      <c r="Y30" s="75">
        <v>95.555555555555557</v>
      </c>
      <c r="Z30" s="75">
        <v>95.555555555555557</v>
      </c>
      <c r="AA30" s="75">
        <v>5.2796803652968034</v>
      </c>
      <c r="AB30" s="106">
        <v>0</v>
      </c>
      <c r="AC30" s="106">
        <v>0</v>
      </c>
      <c r="AD30" s="106">
        <v>0</v>
      </c>
      <c r="AE30" s="106">
        <v>134.66606088141754</v>
      </c>
      <c r="AF30" s="83">
        <v>96.8</v>
      </c>
      <c r="AG30" s="83">
        <v>96.9</v>
      </c>
      <c r="AH30" s="109">
        <v>25</v>
      </c>
      <c r="AI30" s="83">
        <v>53.9</v>
      </c>
      <c r="AJ30" s="84">
        <v>1.3387761599422064E-2</v>
      </c>
      <c r="AK30" s="84">
        <v>0.1740409007924868</v>
      </c>
      <c r="AL30" s="75">
        <v>0.61778227533381092</v>
      </c>
      <c r="AM30" s="108">
        <v>99946.350611309215</v>
      </c>
      <c r="AN30" s="107">
        <v>180884.90559120075</v>
      </c>
      <c r="AO30" s="107">
        <v>263096.10201511334</v>
      </c>
      <c r="AP30" s="75">
        <v>23.56663136587262</v>
      </c>
      <c r="AQ30" s="75">
        <v>10.255104092657882</v>
      </c>
      <c r="AR30" s="152">
        <v>9.1999999999999993</v>
      </c>
      <c r="AS30" s="75">
        <v>5.5638305533130943</v>
      </c>
      <c r="AT30" s="75">
        <v>274.40145235685833</v>
      </c>
      <c r="AU30" s="75">
        <v>5.6851129631945785</v>
      </c>
      <c r="AV30" s="75">
        <v>1.9329384074861566</v>
      </c>
      <c r="AW30" s="82">
        <v>5386.6315789473683</v>
      </c>
      <c r="AX30" s="82">
        <v>832.08130081300817</v>
      </c>
      <c r="AY30" s="75">
        <v>5.8624665350868623</v>
      </c>
      <c r="AZ30" s="106">
        <v>494.25</v>
      </c>
      <c r="BA30" s="75">
        <v>3.4006564410434836</v>
      </c>
      <c r="BB30" s="75">
        <v>26.661601027397261</v>
      </c>
      <c r="BC30" s="75">
        <v>471.21778909746934</v>
      </c>
      <c r="BD30" s="75">
        <v>4.2880912043722308</v>
      </c>
      <c r="BE30" s="106">
        <v>1.5696347031963469</v>
      </c>
      <c r="BF30" s="75">
        <v>8.4902968036529689</v>
      </c>
      <c r="BG30" s="75">
        <v>37.153088630259624</v>
      </c>
      <c r="BH30" s="75">
        <v>0</v>
      </c>
      <c r="BI30" s="88">
        <v>100</v>
      </c>
      <c r="BJ30" s="106">
        <v>3.2826022082960309</v>
      </c>
      <c r="BK30" s="55">
        <v>0.48267207259387973</v>
      </c>
      <c r="BL30" s="83">
        <v>104.5</v>
      </c>
      <c r="BM30" s="83">
        <v>93.4</v>
      </c>
      <c r="BN30" s="75">
        <v>0.91707693792837142</v>
      </c>
      <c r="BO30" s="75">
        <v>95</v>
      </c>
      <c r="BP30" s="82">
        <v>17</v>
      </c>
      <c r="BQ30" s="75">
        <v>2.0011597630444915</v>
      </c>
      <c r="BR30" s="75">
        <v>29.365503492554399</v>
      </c>
      <c r="BS30" s="75">
        <v>25.772512099815422</v>
      </c>
      <c r="BT30" s="75">
        <v>1645.4195044855542</v>
      </c>
      <c r="BU30" s="75">
        <v>25.595136575363753</v>
      </c>
      <c r="BV30" s="106">
        <v>666.29523928640469</v>
      </c>
      <c r="BW30" s="106">
        <v>609.44410965445877</v>
      </c>
      <c r="BX30" s="75">
        <v>2.65305271615747</v>
      </c>
      <c r="BY30" s="84">
        <v>7.1170034148578531E-2</v>
      </c>
      <c r="BZ30" s="75">
        <v>1.5160301235185543</v>
      </c>
      <c r="CA30" s="84">
        <v>0.6073368277827681</v>
      </c>
      <c r="CB30" s="75">
        <v>0</v>
      </c>
      <c r="CC30" s="84">
        <v>0</v>
      </c>
      <c r="CD30" s="75">
        <v>0.75801506175927713</v>
      </c>
      <c r="CE30" s="75">
        <v>5.4880290471371671</v>
      </c>
      <c r="CF30" s="83">
        <v>49.5</v>
      </c>
      <c r="CG30" s="105">
        <v>8.2494969818913475</v>
      </c>
      <c r="CH30" s="105">
        <v>34.803509663299003</v>
      </c>
      <c r="CI30" s="105" t="s">
        <v>9</v>
      </c>
      <c r="CJ30" s="75">
        <v>304.05121149757247</v>
      </c>
      <c r="CK30" s="56">
        <v>253.66595034243329</v>
      </c>
      <c r="CL30" s="75">
        <v>14.6</v>
      </c>
      <c r="CM30" s="75">
        <v>855.85092356607049</v>
      </c>
      <c r="CN30" s="88">
        <v>100</v>
      </c>
      <c r="CO30" s="88" t="s">
        <v>721</v>
      </c>
      <c r="CP30" s="83">
        <v>97.5</v>
      </c>
      <c r="CQ30" s="83">
        <v>89.5</v>
      </c>
      <c r="CR30" s="152">
        <v>95.2</v>
      </c>
      <c r="CS30" s="153">
        <v>28.3</v>
      </c>
      <c r="CT30" s="75">
        <v>3.354307935825533</v>
      </c>
      <c r="CU30" s="75">
        <v>1.7826086956521738</v>
      </c>
      <c r="CV30" s="87">
        <v>8.6959920270455129</v>
      </c>
      <c r="CW30" s="75">
        <v>67.351869334389065</v>
      </c>
      <c r="CX30" s="86">
        <v>59.84149905058613</v>
      </c>
      <c r="CY30" s="75">
        <v>1.96</v>
      </c>
      <c r="CZ30" s="75">
        <v>46.4</v>
      </c>
      <c r="DA30" s="75">
        <v>61.946034567700003</v>
      </c>
      <c r="DB30" s="75">
        <v>3.4354578504040618</v>
      </c>
      <c r="DC30" s="75">
        <v>3.0886309110962036</v>
      </c>
      <c r="DD30" s="75">
        <v>1.4072284316289365</v>
      </c>
      <c r="DE30" s="75">
        <v>3.9833691495450019</v>
      </c>
      <c r="DF30" s="75">
        <v>9.429707368285408</v>
      </c>
      <c r="DG30" s="78">
        <v>707.18010291595192</v>
      </c>
      <c r="DH30" s="78">
        <v>699.97770797962642</v>
      </c>
      <c r="DI30" s="75">
        <v>33.953507146186993</v>
      </c>
      <c r="DJ30" s="75">
        <v>38.804333572108078</v>
      </c>
      <c r="DK30" s="75">
        <v>74.16823529411765</v>
      </c>
      <c r="DL30" s="75">
        <v>70.076147355422918</v>
      </c>
      <c r="DM30" s="85">
        <v>227</v>
      </c>
      <c r="DN30" s="85">
        <v>4361</v>
      </c>
      <c r="DO30" s="75">
        <v>14.686541821585996</v>
      </c>
      <c r="DP30" s="75">
        <v>12.408706560999367</v>
      </c>
      <c r="DQ30" s="75">
        <v>100</v>
      </c>
      <c r="DR30" s="75">
        <v>92.597750401713981</v>
      </c>
      <c r="DS30" s="75">
        <v>4874.0170470167723</v>
      </c>
      <c r="DT30" s="81">
        <v>6.7802613672377472</v>
      </c>
      <c r="DU30" s="81">
        <v>14.1</v>
      </c>
      <c r="DV30" s="75">
        <v>100</v>
      </c>
      <c r="DW30" s="84">
        <v>3.2143794834189651E-2</v>
      </c>
      <c r="DX30" s="75">
        <v>55.947136563876654</v>
      </c>
      <c r="DY30" s="83">
        <v>867.61645953905111</v>
      </c>
      <c r="DZ30" s="75">
        <v>1.7101889668379811</v>
      </c>
      <c r="EA30" s="75">
        <v>848.4576807719252</v>
      </c>
      <c r="EB30" s="82">
        <v>0</v>
      </c>
      <c r="EC30" s="81">
        <v>2.6587640051453181</v>
      </c>
      <c r="ED30" s="81">
        <v>77.059634093541135</v>
      </c>
      <c r="EE30" s="75">
        <v>96.023879480174841</v>
      </c>
      <c r="EF30" s="75">
        <v>15.410625037968606</v>
      </c>
      <c r="EG30" s="75">
        <v>83.256192680209139</v>
      </c>
      <c r="EH30" s="75">
        <v>762.26721122466927</v>
      </c>
      <c r="EI30" s="75">
        <v>70.099999999999994</v>
      </c>
      <c r="EJ30" s="75">
        <v>71.900000000000006</v>
      </c>
      <c r="EK30" s="75">
        <v>50.3</v>
      </c>
      <c r="EL30" s="75">
        <v>77.3</v>
      </c>
      <c r="EM30" s="75">
        <v>30.2</v>
      </c>
      <c r="EN30" s="80">
        <v>75.8</v>
      </c>
      <c r="EO30" s="79">
        <v>0.31078617532130365</v>
      </c>
      <c r="EP30" s="55">
        <v>1.1013561285275888</v>
      </c>
      <c r="EQ30" s="78">
        <v>0.84899999999999998</v>
      </c>
      <c r="ER30" s="75">
        <v>96.4</v>
      </c>
      <c r="ES30" s="75">
        <v>11.2</v>
      </c>
      <c r="ET30" s="75">
        <v>-0.2</v>
      </c>
      <c r="EU30" s="75">
        <v>582.44241549079584</v>
      </c>
      <c r="EV30" s="77">
        <v>50.1</v>
      </c>
      <c r="EW30" s="75">
        <v>51.8</v>
      </c>
      <c r="EX30" s="75">
        <v>0.27</v>
      </c>
      <c r="EY30" s="75" t="s">
        <v>7</v>
      </c>
      <c r="EZ30" s="75">
        <v>117.7</v>
      </c>
      <c r="FA30" s="75">
        <v>9.1265013435816957</v>
      </c>
      <c r="FB30" s="152">
        <v>44</v>
      </c>
      <c r="FC30" s="75">
        <v>11.345416521436039</v>
      </c>
      <c r="FD30" s="75">
        <v>74.732160905599358</v>
      </c>
      <c r="FE30" s="75">
        <v>85.929734361610969</v>
      </c>
      <c r="FF30" s="75">
        <v>81.504243488440153</v>
      </c>
      <c r="FG30" s="75">
        <v>82.998971193415642</v>
      </c>
      <c r="FH30" s="75">
        <v>84.919680909190248</v>
      </c>
      <c r="FI30" s="75">
        <v>84.9691738594328</v>
      </c>
      <c r="FJ30" s="75">
        <v>82.77695351137487</v>
      </c>
      <c r="FK30" s="75">
        <v>76.838004272967197</v>
      </c>
      <c r="FL30" s="75">
        <v>59.276173079118621</v>
      </c>
      <c r="FM30" s="75">
        <v>39.083139083139088</v>
      </c>
      <c r="FN30" s="75">
        <v>22.473952023261447</v>
      </c>
      <c r="FO30" s="75">
        <v>12.019774011299434</v>
      </c>
      <c r="FP30" s="75">
        <v>6.0073372057474783</v>
      </c>
      <c r="FQ30" s="75">
        <v>2.3732470334412081</v>
      </c>
      <c r="FR30" s="75">
        <v>1.62</v>
      </c>
      <c r="FS30" s="75">
        <v>15.558259142609163</v>
      </c>
      <c r="FT30" s="75">
        <v>0.59683676514473294</v>
      </c>
    </row>
    <row r="31" spans="1:176" s="76" customFormat="1" x14ac:dyDescent="0.15">
      <c r="A31" s="136">
        <v>192015</v>
      </c>
      <c r="B31" s="154" t="s">
        <v>704</v>
      </c>
      <c r="C31" s="75">
        <v>124.73572938689217</v>
      </c>
      <c r="D31" s="55">
        <v>1949.7885835095137</v>
      </c>
      <c r="E31" s="75">
        <v>340.90909090909088</v>
      </c>
      <c r="F31" s="107">
        <v>343406</v>
      </c>
      <c r="G31" s="75">
        <v>263.2305568338702</v>
      </c>
      <c r="H31" s="111">
        <v>86.976530142659925</v>
      </c>
      <c r="I31" s="111">
        <v>125.17257248044177</v>
      </c>
      <c r="J31" s="83">
        <v>33</v>
      </c>
      <c r="K31" s="152">
        <v>3.8</v>
      </c>
      <c r="L31" s="75">
        <v>205.36560472406504</v>
      </c>
      <c r="M31" s="152">
        <v>12.010643726762412</v>
      </c>
      <c r="N31" s="83">
        <v>80.464022745498283</v>
      </c>
      <c r="O31" s="83">
        <v>22.60472058960724</v>
      </c>
      <c r="P31" s="105">
        <v>10.724909973383436</v>
      </c>
      <c r="Q31" s="105">
        <v>0</v>
      </c>
      <c r="R31" s="105">
        <v>1.100762066045724</v>
      </c>
      <c r="S31" s="107" t="s">
        <v>7</v>
      </c>
      <c r="T31" s="83">
        <v>43.636363636363633</v>
      </c>
      <c r="U31" s="165">
        <v>58</v>
      </c>
      <c r="V31" s="82">
        <v>0</v>
      </c>
      <c r="W31" s="75">
        <v>11.535140735624244</v>
      </c>
      <c r="X31" s="79">
        <v>77.093937991670529</v>
      </c>
      <c r="Y31" s="75">
        <v>90.909090909090907</v>
      </c>
      <c r="Z31" s="75">
        <v>70.909090909090907</v>
      </c>
      <c r="AA31" s="75">
        <v>4.2460269319422546</v>
      </c>
      <c r="AB31" s="106">
        <v>41.004044993627751</v>
      </c>
      <c r="AC31" s="106">
        <v>3.4908849116196596</v>
      </c>
      <c r="AD31" s="106">
        <v>1.9393805064553664</v>
      </c>
      <c r="AE31" s="106">
        <v>66.71318911374739</v>
      </c>
      <c r="AF31" s="83">
        <v>96</v>
      </c>
      <c r="AG31" s="83">
        <v>92.7</v>
      </c>
      <c r="AH31" s="109">
        <v>115</v>
      </c>
      <c r="AI31" s="83">
        <v>61.7</v>
      </c>
      <c r="AJ31" s="84">
        <v>9.1127797623387047E-2</v>
      </c>
      <c r="AK31" s="84">
        <v>0.16403003572209668</v>
      </c>
      <c r="AL31" s="75">
        <v>0.60253699788583515</v>
      </c>
      <c r="AM31" s="108">
        <v>111825.74133097241</v>
      </c>
      <c r="AN31" s="107">
        <v>153582.2503407542</v>
      </c>
      <c r="AO31" s="107">
        <v>261997.9376498801</v>
      </c>
      <c r="AP31" s="75">
        <v>13.635119101943964</v>
      </c>
      <c r="AQ31" s="75">
        <v>3.0300264670986583</v>
      </c>
      <c r="AR31" s="152">
        <v>15.3</v>
      </c>
      <c r="AS31" s="75">
        <v>7.3414376321353068</v>
      </c>
      <c r="AT31" s="75">
        <v>751.58562367864693</v>
      </c>
      <c r="AU31" s="75">
        <v>2.6427061310782238</v>
      </c>
      <c r="AV31" s="75">
        <v>3.4883720930232558</v>
      </c>
      <c r="AW31" s="82">
        <v>11270.875</v>
      </c>
      <c r="AX31" s="82">
        <v>2372.8157894736842</v>
      </c>
      <c r="AY31" s="75">
        <v>0</v>
      </c>
      <c r="AZ31" s="106">
        <v>403</v>
      </c>
      <c r="BA31" s="75">
        <v>1.9300475687103593</v>
      </c>
      <c r="BB31" s="75">
        <v>21.158680092199443</v>
      </c>
      <c r="BC31" s="75">
        <v>216.63477801268499</v>
      </c>
      <c r="BD31" s="75">
        <v>2.676115221987315</v>
      </c>
      <c r="BE31" s="106">
        <v>1.3344656071818513</v>
      </c>
      <c r="BF31" s="75">
        <v>6.3083828703142055</v>
      </c>
      <c r="BG31" s="75">
        <v>52.045509561849428</v>
      </c>
      <c r="BH31" s="75">
        <v>0</v>
      </c>
      <c r="BI31" s="88">
        <v>100</v>
      </c>
      <c r="BJ31" s="106">
        <v>1.2103606874848705</v>
      </c>
      <c r="BK31" s="55">
        <v>7.0308711815096165</v>
      </c>
      <c r="BL31" s="83">
        <v>133.80000000000001</v>
      </c>
      <c r="BM31" s="83">
        <v>114.4</v>
      </c>
      <c r="BN31" s="75">
        <v>0.24244383384515922</v>
      </c>
      <c r="BO31" s="75">
        <v>25</v>
      </c>
      <c r="BP31" s="82">
        <v>6</v>
      </c>
      <c r="BQ31" s="75">
        <v>2.5475687103594082</v>
      </c>
      <c r="BR31" s="75">
        <v>46.997885835095133</v>
      </c>
      <c r="BS31" s="75">
        <v>10.570824524312897</v>
      </c>
      <c r="BT31" s="75">
        <v>941.6067653276956</v>
      </c>
      <c r="BU31" s="75" t="s">
        <v>9</v>
      </c>
      <c r="BV31" s="106">
        <v>246.30021141649047</v>
      </c>
      <c r="BW31" s="106">
        <v>2140.5919661733615</v>
      </c>
      <c r="BX31" s="75">
        <v>0.52854122621564481</v>
      </c>
      <c r="BY31" s="84">
        <v>5.8998414376321357E-3</v>
      </c>
      <c r="BZ31" s="75">
        <v>0.52854122621564481</v>
      </c>
      <c r="CA31" s="84">
        <v>0.11062367864693447</v>
      </c>
      <c r="CB31" s="75">
        <v>0.52854122621564481</v>
      </c>
      <c r="CC31" s="84">
        <v>0.13191331923890062</v>
      </c>
      <c r="CD31" s="75">
        <v>1.0570824524312896</v>
      </c>
      <c r="CE31" s="75">
        <v>10.211945031712473</v>
      </c>
      <c r="CF31" s="83">
        <v>45.9</v>
      </c>
      <c r="CG31" s="105">
        <v>4.3689320388349513</v>
      </c>
      <c r="CH31" s="105">
        <v>43.253074850000552</v>
      </c>
      <c r="CI31" s="105">
        <v>1.3870002719608376</v>
      </c>
      <c r="CJ31" s="75">
        <v>324.73572938689216</v>
      </c>
      <c r="CK31" s="56">
        <v>286.72885835095133</v>
      </c>
      <c r="CL31" s="75">
        <v>17.3</v>
      </c>
      <c r="CM31" s="75">
        <v>825.38040487705996</v>
      </c>
      <c r="CN31" s="88">
        <v>100</v>
      </c>
      <c r="CO31" s="88" t="s">
        <v>721</v>
      </c>
      <c r="CP31" s="83">
        <v>99.25</v>
      </c>
      <c r="CQ31" s="83">
        <v>82.49</v>
      </c>
      <c r="CR31" s="152">
        <v>96.1</v>
      </c>
      <c r="CS31" s="153">
        <v>60.2</v>
      </c>
      <c r="CT31" s="75">
        <v>5.7826033914846899</v>
      </c>
      <c r="CU31" s="75">
        <v>0</v>
      </c>
      <c r="CV31" s="87">
        <v>6.6543192076923923</v>
      </c>
      <c r="CW31" s="75">
        <v>57.869505739606254</v>
      </c>
      <c r="CX31" s="86">
        <v>58.303382663847785</v>
      </c>
      <c r="CY31" s="75">
        <v>1.55</v>
      </c>
      <c r="CZ31" s="75">
        <v>34.1</v>
      </c>
      <c r="DA31" s="75">
        <v>58.528137979900002</v>
      </c>
      <c r="DB31" s="75">
        <v>4.7848805132144054</v>
      </c>
      <c r="DC31" s="75">
        <v>2.3413847780126851</v>
      </c>
      <c r="DD31" s="75">
        <v>1.3583509513742071</v>
      </c>
      <c r="DE31" s="75">
        <v>3.9746300211416492</v>
      </c>
      <c r="DF31" s="75">
        <v>8.9323467230443985</v>
      </c>
      <c r="DG31" s="78">
        <v>418.76095617529882</v>
      </c>
      <c r="DH31" s="78">
        <v>1120.5165490196077</v>
      </c>
      <c r="DI31" s="75" t="s">
        <v>9</v>
      </c>
      <c r="DJ31" s="75" t="s">
        <v>9</v>
      </c>
      <c r="DK31" s="75">
        <v>17.725000000000001</v>
      </c>
      <c r="DL31" s="75">
        <v>53.400383141762454</v>
      </c>
      <c r="DM31" s="85">
        <v>242</v>
      </c>
      <c r="DN31" s="85">
        <v>25</v>
      </c>
      <c r="DO31" s="75">
        <v>29.348361522198733</v>
      </c>
      <c r="DP31" s="75">
        <v>13.414376321353066</v>
      </c>
      <c r="DQ31" s="75">
        <v>100</v>
      </c>
      <c r="DR31" s="75">
        <v>92.184154175588873</v>
      </c>
      <c r="DS31" s="75">
        <v>4771.8711276332097</v>
      </c>
      <c r="DT31" s="81">
        <v>15.192733091730599</v>
      </c>
      <c r="DU31" s="81">
        <v>13.13</v>
      </c>
      <c r="DV31" s="75">
        <v>71.713772992373265</v>
      </c>
      <c r="DW31" s="84">
        <v>6.2804222537577101E-2</v>
      </c>
      <c r="DX31" s="75">
        <v>31.654676258992804</v>
      </c>
      <c r="DY31" s="83">
        <v>174.89429175475686</v>
      </c>
      <c r="DZ31" s="75">
        <v>1.3541872303614404</v>
      </c>
      <c r="EA31" s="75">
        <v>999.30493208607254</v>
      </c>
      <c r="EB31" s="82">
        <v>6816</v>
      </c>
      <c r="EC31" s="81">
        <v>1.9028352237963004</v>
      </c>
      <c r="ED31" s="81">
        <v>68.85671330069691</v>
      </c>
      <c r="EE31" s="75">
        <v>97.220325426038528</v>
      </c>
      <c r="EF31" s="75">
        <v>22.138450486213461</v>
      </c>
      <c r="EG31" s="75">
        <v>57.10269047426678</v>
      </c>
      <c r="EH31" s="75" t="s">
        <v>7</v>
      </c>
      <c r="EI31" s="75">
        <v>69.3</v>
      </c>
      <c r="EJ31" s="75">
        <v>53.2</v>
      </c>
      <c r="EK31" s="75">
        <v>32.799999999999997</v>
      </c>
      <c r="EL31" s="75">
        <v>63.1</v>
      </c>
      <c r="EM31" s="75">
        <v>20.6</v>
      </c>
      <c r="EN31" s="80">
        <v>72.03</v>
      </c>
      <c r="EO31" s="79">
        <v>-1.6331923890063424</v>
      </c>
      <c r="EP31" s="55">
        <v>1.1422912621359222</v>
      </c>
      <c r="EQ31" s="78">
        <v>0.77300000000000002</v>
      </c>
      <c r="ER31" s="75">
        <v>96.8</v>
      </c>
      <c r="ES31" s="75">
        <v>7.1</v>
      </c>
      <c r="ET31" s="75">
        <v>1.2</v>
      </c>
      <c r="EU31" s="75">
        <v>409.51954016913317</v>
      </c>
      <c r="EV31" s="77">
        <v>45.5</v>
      </c>
      <c r="EW31" s="75">
        <v>52.5</v>
      </c>
      <c r="EX31" s="75" t="s">
        <v>7</v>
      </c>
      <c r="EY31" s="75" t="s">
        <v>7</v>
      </c>
      <c r="EZ31" s="75">
        <v>78.900000000000006</v>
      </c>
      <c r="FA31" s="75">
        <v>9.3023255813953494</v>
      </c>
      <c r="FB31" s="152">
        <v>23.7</v>
      </c>
      <c r="FC31" s="75">
        <v>12.764932562620423</v>
      </c>
      <c r="FD31" s="75">
        <v>63.051916545366325</v>
      </c>
      <c r="FE31" s="75">
        <v>81.356809943034705</v>
      </c>
      <c r="FF31" s="75">
        <v>74.283882000855058</v>
      </c>
      <c r="FG31" s="75">
        <v>69.690576652601962</v>
      </c>
      <c r="FH31" s="75">
        <v>94.922319060250089</v>
      </c>
      <c r="FI31" s="75">
        <v>80.54554812146165</v>
      </c>
      <c r="FJ31" s="75">
        <v>64.710982658959537</v>
      </c>
      <c r="FK31" s="75">
        <v>63.022455335190955</v>
      </c>
      <c r="FL31" s="75">
        <v>60.955882352941181</v>
      </c>
      <c r="FM31" s="75">
        <v>52.75875956504229</v>
      </c>
      <c r="FN31" s="75">
        <v>20.946579194001874</v>
      </c>
      <c r="FO31" s="75">
        <v>1.3089719116443961</v>
      </c>
      <c r="FP31" s="75">
        <v>1.0307260747602582</v>
      </c>
      <c r="FQ31" s="75">
        <v>1.0874622005117469</v>
      </c>
      <c r="FR31" s="75">
        <v>1.54</v>
      </c>
      <c r="FS31" s="75">
        <v>27.394291754756871</v>
      </c>
      <c r="FT31" s="75">
        <v>0.72621641249092228</v>
      </c>
    </row>
    <row r="32" spans="1:176" s="76" customFormat="1" x14ac:dyDescent="0.15">
      <c r="A32" s="136">
        <v>202011</v>
      </c>
      <c r="B32" s="154" t="s">
        <v>428</v>
      </c>
      <c r="C32" s="75">
        <v>85.361889484102349</v>
      </c>
      <c r="D32" s="55">
        <v>1387.4610519861835</v>
      </c>
      <c r="E32" s="75">
        <v>252.91432890491004</v>
      </c>
      <c r="F32" s="107">
        <v>363704</v>
      </c>
      <c r="G32" s="75">
        <v>273.51630307295335</v>
      </c>
      <c r="H32" s="111">
        <v>99.695050433966685</v>
      </c>
      <c r="I32" s="111">
        <v>168.66056767534602</v>
      </c>
      <c r="J32" s="83">
        <v>47.6</v>
      </c>
      <c r="K32" s="152">
        <v>2.16</v>
      </c>
      <c r="L32" s="75">
        <v>156.19853174477507</v>
      </c>
      <c r="M32" s="152">
        <v>18.728095135723866</v>
      </c>
      <c r="N32" s="83">
        <v>80.67110610918968</v>
      </c>
      <c r="O32" s="83">
        <v>22.108151582532997</v>
      </c>
      <c r="P32" s="105">
        <v>22.201946472019465</v>
      </c>
      <c r="Q32" s="105">
        <v>3.0716723549488054</v>
      </c>
      <c r="R32" s="105">
        <v>2.7281279397930387</v>
      </c>
      <c r="S32" s="107">
        <v>16781</v>
      </c>
      <c r="T32" s="83">
        <v>54.945054945054949</v>
      </c>
      <c r="U32" s="165">
        <v>126</v>
      </c>
      <c r="V32" s="82">
        <v>0</v>
      </c>
      <c r="W32" s="75">
        <v>13.339856490541422</v>
      </c>
      <c r="X32" s="79">
        <v>68.228726103874138</v>
      </c>
      <c r="Y32" s="75">
        <v>89.010989010989007</v>
      </c>
      <c r="Z32" s="75">
        <v>67.032967032967022</v>
      </c>
      <c r="AA32" s="75">
        <v>4.6632124352331603</v>
      </c>
      <c r="AB32" s="106">
        <v>38.782847776661555</v>
      </c>
      <c r="AC32" s="106">
        <v>10.891979062020832</v>
      </c>
      <c r="AD32" s="106">
        <v>1.6919579125469255</v>
      </c>
      <c r="AE32" s="106">
        <v>89.24247665167762</v>
      </c>
      <c r="AF32" s="83">
        <v>96.1</v>
      </c>
      <c r="AG32" s="83">
        <v>96.8</v>
      </c>
      <c r="AH32" s="109">
        <v>99</v>
      </c>
      <c r="AI32" s="83">
        <v>68.3</v>
      </c>
      <c r="AJ32" s="84">
        <v>0.10059035473289187</v>
      </c>
      <c r="AK32" s="84">
        <v>0.17374697635681322</v>
      </c>
      <c r="AL32" s="75">
        <v>3.4858307191805258</v>
      </c>
      <c r="AM32" s="108">
        <v>90485.326043908732</v>
      </c>
      <c r="AN32" s="107">
        <v>161815.45457102673</v>
      </c>
      <c r="AO32" s="107">
        <v>263831.40156361053</v>
      </c>
      <c r="AP32" s="75">
        <v>15.239683659723431</v>
      </c>
      <c r="AQ32" s="75">
        <v>2.2818287620391668</v>
      </c>
      <c r="AR32" s="152">
        <v>8.6</v>
      </c>
      <c r="AS32" s="75">
        <v>5.1217133690461401</v>
      </c>
      <c r="AT32" s="75">
        <v>388.75337285174783</v>
      </c>
      <c r="AU32" s="75">
        <v>2.9070612517805752</v>
      </c>
      <c r="AV32" s="75">
        <v>2.9863447404654999</v>
      </c>
      <c r="AW32" s="82">
        <v>8885</v>
      </c>
      <c r="AX32" s="82">
        <v>1665.9375</v>
      </c>
      <c r="AY32" s="75">
        <v>3.1263677859063344</v>
      </c>
      <c r="AZ32" s="106">
        <v>570.33333333333337</v>
      </c>
      <c r="BA32" s="75">
        <v>3.1833642098475377</v>
      </c>
      <c r="BB32" s="75">
        <v>28.953316062176167</v>
      </c>
      <c r="BC32" s="75">
        <v>272.40564604150757</v>
      </c>
      <c r="BD32" s="75">
        <v>4.2110394329644887</v>
      </c>
      <c r="BE32" s="106">
        <v>2.7979274611398961</v>
      </c>
      <c r="BF32" s="75">
        <v>8.6010362694300522</v>
      </c>
      <c r="BG32" s="75">
        <v>39.32405144011053</v>
      </c>
      <c r="BH32" s="75">
        <v>0</v>
      </c>
      <c r="BI32" s="88">
        <v>99.753694581280783</v>
      </c>
      <c r="BJ32" s="106">
        <v>1.1690934211924753</v>
      </c>
      <c r="BK32" s="55">
        <v>2.229266083806472</v>
      </c>
      <c r="BL32" s="83">
        <v>120.2</v>
      </c>
      <c r="BM32" s="83">
        <v>110.9</v>
      </c>
      <c r="BN32" s="75">
        <v>0.27865826047580899</v>
      </c>
      <c r="BO32" s="75">
        <v>18.390804597701148</v>
      </c>
      <c r="BP32" s="82">
        <v>12</v>
      </c>
      <c r="BQ32" s="75">
        <v>2.1168691478874915</v>
      </c>
      <c r="BR32" s="75">
        <v>10.890908562352498</v>
      </c>
      <c r="BS32" s="75">
        <v>9.1572429431088107</v>
      </c>
      <c r="BT32" s="75">
        <v>1082.8776735053082</v>
      </c>
      <c r="BU32" s="75">
        <v>2.9710165993197477</v>
      </c>
      <c r="BV32" s="106">
        <v>368.93250068051663</v>
      </c>
      <c r="BW32" s="106">
        <v>96.78135463768767</v>
      </c>
      <c r="BX32" s="75">
        <v>1.0571131824656637</v>
      </c>
      <c r="BY32" s="84">
        <v>9.5350208383436094E-2</v>
      </c>
      <c r="BZ32" s="75">
        <v>0.26427829561641591</v>
      </c>
      <c r="CA32" s="84">
        <v>0.10016147403862163</v>
      </c>
      <c r="CB32" s="75">
        <v>0.52855659123283183</v>
      </c>
      <c r="CC32" s="84">
        <v>0.11349167126951365</v>
      </c>
      <c r="CD32" s="75">
        <v>3.171339547396991</v>
      </c>
      <c r="CE32" s="75">
        <v>32.458660267608202</v>
      </c>
      <c r="CF32" s="83">
        <v>56.1</v>
      </c>
      <c r="CG32" s="105">
        <v>1.6697588126159555</v>
      </c>
      <c r="CH32" s="105">
        <v>60.326392796848623</v>
      </c>
      <c r="CI32" s="105">
        <v>2.7685950413223139</v>
      </c>
      <c r="CJ32" s="75">
        <v>294.4958759371969</v>
      </c>
      <c r="CK32" s="56">
        <v>233.62729889082399</v>
      </c>
      <c r="CL32" s="75">
        <v>25.3</v>
      </c>
      <c r="CM32" s="75">
        <v>712.74046202434931</v>
      </c>
      <c r="CN32" s="88">
        <v>100</v>
      </c>
      <c r="CO32" s="88" t="s">
        <v>721</v>
      </c>
      <c r="CP32" s="83">
        <v>99.8</v>
      </c>
      <c r="CQ32" s="83">
        <v>87.1</v>
      </c>
      <c r="CR32" s="152">
        <v>93.7</v>
      </c>
      <c r="CS32" s="153">
        <v>33.5</v>
      </c>
      <c r="CT32" s="75">
        <v>5.0553367098105424</v>
      </c>
      <c r="CU32" s="75">
        <v>5.03</v>
      </c>
      <c r="CV32" s="87">
        <v>3.6265866316513478</v>
      </c>
      <c r="CW32" s="75">
        <v>64.898408432539014</v>
      </c>
      <c r="CX32" s="86">
        <v>50.561723517332695</v>
      </c>
      <c r="CY32" s="75">
        <v>1.65</v>
      </c>
      <c r="CZ32" s="75">
        <v>52.3</v>
      </c>
      <c r="DA32" s="75">
        <v>62.135415027199997</v>
      </c>
      <c r="DB32" s="75">
        <v>3.2614312201744697</v>
      </c>
      <c r="DC32" s="75">
        <v>3.2217532750687785</v>
      </c>
      <c r="DD32" s="75">
        <v>1.2313518627655666</v>
      </c>
      <c r="DE32" s="75">
        <v>3.0286292677641264</v>
      </c>
      <c r="DF32" s="75">
        <v>7.0324454463528268</v>
      </c>
      <c r="DG32" s="78">
        <v>515.19917864476383</v>
      </c>
      <c r="DH32" s="78">
        <v>1103.4319639278556</v>
      </c>
      <c r="DI32" s="75" t="s">
        <v>9</v>
      </c>
      <c r="DJ32" s="75" t="s">
        <v>9</v>
      </c>
      <c r="DK32" s="75" t="s">
        <v>9</v>
      </c>
      <c r="DL32" s="75">
        <v>43.79562043795621</v>
      </c>
      <c r="DM32" s="85">
        <v>305</v>
      </c>
      <c r="DN32" s="85">
        <v>813</v>
      </c>
      <c r="DO32" s="75">
        <v>28.452465584358954</v>
      </c>
      <c r="DP32" s="75">
        <v>15.996765233661655</v>
      </c>
      <c r="DQ32" s="75">
        <v>100</v>
      </c>
      <c r="DR32" s="75">
        <v>99.760217983651216</v>
      </c>
      <c r="DS32" s="75">
        <v>5231.5326376099856</v>
      </c>
      <c r="DT32" s="81">
        <v>5.8540266647500632</v>
      </c>
      <c r="DU32" s="81">
        <v>7.7</v>
      </c>
      <c r="DV32" s="146">
        <v>427.94577685088638</v>
      </c>
      <c r="DW32" s="84">
        <v>5.7222333022003843E-2</v>
      </c>
      <c r="DX32" s="75">
        <v>37.948717948717949</v>
      </c>
      <c r="DY32" s="83">
        <v>210.82801032799577</v>
      </c>
      <c r="DZ32" s="75">
        <v>1.470261989620459</v>
      </c>
      <c r="EA32" s="75">
        <v>3072.144680275213</v>
      </c>
      <c r="EB32" s="82">
        <v>7600</v>
      </c>
      <c r="EC32" s="81">
        <v>2.4468499419029484</v>
      </c>
      <c r="ED32" s="81">
        <v>46.263955739618829</v>
      </c>
      <c r="EE32" s="75">
        <v>81.920111691557508</v>
      </c>
      <c r="EF32" s="75">
        <v>7.4196475271492828</v>
      </c>
      <c r="EG32" s="75">
        <v>58.937998535701894</v>
      </c>
      <c r="EH32" s="75">
        <v>288.89514162446073</v>
      </c>
      <c r="EI32" s="75">
        <v>75.599999999999994</v>
      </c>
      <c r="EJ32" s="75">
        <v>52.2</v>
      </c>
      <c r="EK32" s="75">
        <v>37.4</v>
      </c>
      <c r="EL32" s="75">
        <v>61.1</v>
      </c>
      <c r="EM32" s="75">
        <v>14.8</v>
      </c>
      <c r="EN32" s="80">
        <v>96</v>
      </c>
      <c r="EO32" s="79">
        <v>-0.21406541944929688</v>
      </c>
      <c r="EP32" s="55">
        <v>1.0364011461925116</v>
      </c>
      <c r="EQ32" s="78">
        <v>0.74</v>
      </c>
      <c r="ER32" s="75">
        <v>91.3</v>
      </c>
      <c r="ES32" s="75">
        <v>2</v>
      </c>
      <c r="ET32" s="75">
        <v>2</v>
      </c>
      <c r="EU32" s="75">
        <v>406.6704713931959</v>
      </c>
      <c r="EV32" s="77">
        <v>52.2</v>
      </c>
      <c r="EW32" s="75">
        <v>46.3</v>
      </c>
      <c r="EX32" s="75" t="s">
        <v>7</v>
      </c>
      <c r="EY32" s="75" t="s">
        <v>7</v>
      </c>
      <c r="EZ32" s="75">
        <v>46.2</v>
      </c>
      <c r="FA32" s="75">
        <v>7.455290719339092</v>
      </c>
      <c r="FB32" s="152">
        <v>33.5</v>
      </c>
      <c r="FC32" s="75">
        <v>11.349842194707453</v>
      </c>
      <c r="FD32" s="75">
        <v>74.984966927239924</v>
      </c>
      <c r="FE32" s="75">
        <v>82.129697862932943</v>
      </c>
      <c r="FF32" s="75">
        <v>72.419539631288416</v>
      </c>
      <c r="FG32" s="75">
        <v>74.935930292157877</v>
      </c>
      <c r="FH32" s="75">
        <v>80.442515651679003</v>
      </c>
      <c r="FI32" s="75">
        <v>82.339503741630566</v>
      </c>
      <c r="FJ32" s="75">
        <v>81.619494222073357</v>
      </c>
      <c r="FK32" s="75">
        <v>74.264770049742552</v>
      </c>
      <c r="FL32" s="75">
        <v>57.50139876908321</v>
      </c>
      <c r="FM32" s="75">
        <v>38.291914595729786</v>
      </c>
      <c r="FN32" s="75">
        <v>26.109072715143427</v>
      </c>
      <c r="FO32" s="75">
        <v>18.056486357108664</v>
      </c>
      <c r="FP32" s="75">
        <v>11.665078861014079</v>
      </c>
      <c r="FQ32" s="75">
        <v>4.8555003107520198</v>
      </c>
      <c r="FR32" s="75">
        <v>1.56</v>
      </c>
      <c r="FS32" s="75">
        <v>9.5034475103663176</v>
      </c>
      <c r="FT32" s="75">
        <v>0</v>
      </c>
    </row>
    <row r="33" spans="1:176" s="76" customFormat="1" ht="11.1" customHeight="1" x14ac:dyDescent="0.15">
      <c r="A33" s="275">
        <v>202029</v>
      </c>
      <c r="B33" s="154" t="s">
        <v>727</v>
      </c>
      <c r="C33" s="146" t="s">
        <v>738</v>
      </c>
      <c r="D33" s="146" t="s">
        <v>738</v>
      </c>
      <c r="E33" s="146" t="s">
        <v>738</v>
      </c>
      <c r="F33" s="146" t="s">
        <v>738</v>
      </c>
      <c r="G33" s="146" t="s">
        <v>738</v>
      </c>
      <c r="H33" s="146" t="s">
        <v>738</v>
      </c>
      <c r="I33" s="146" t="s">
        <v>738</v>
      </c>
      <c r="J33" s="146" t="s">
        <v>738</v>
      </c>
      <c r="K33" s="146" t="s">
        <v>738</v>
      </c>
      <c r="L33" s="146" t="s">
        <v>738</v>
      </c>
      <c r="M33" s="146" t="s">
        <v>738</v>
      </c>
      <c r="N33" s="146" t="s">
        <v>738</v>
      </c>
      <c r="O33" s="146" t="s">
        <v>738</v>
      </c>
      <c r="P33" s="146" t="s">
        <v>738</v>
      </c>
      <c r="Q33" s="146" t="s">
        <v>738</v>
      </c>
      <c r="R33" s="146" t="s">
        <v>738</v>
      </c>
      <c r="S33" s="146" t="s">
        <v>738</v>
      </c>
      <c r="T33" s="146" t="s">
        <v>738</v>
      </c>
      <c r="U33" s="146" t="s">
        <v>738</v>
      </c>
      <c r="V33" s="146" t="s">
        <v>738</v>
      </c>
      <c r="W33" s="146" t="s">
        <v>738</v>
      </c>
      <c r="X33" s="146" t="s">
        <v>738</v>
      </c>
      <c r="Y33" s="146" t="s">
        <v>738</v>
      </c>
      <c r="Z33" s="146" t="s">
        <v>738</v>
      </c>
      <c r="AA33" s="146" t="s">
        <v>738</v>
      </c>
      <c r="AB33" s="146" t="s">
        <v>738</v>
      </c>
      <c r="AC33" s="146" t="s">
        <v>738</v>
      </c>
      <c r="AD33" s="146" t="s">
        <v>738</v>
      </c>
      <c r="AE33" s="146" t="s">
        <v>738</v>
      </c>
      <c r="AF33" s="146" t="s">
        <v>738</v>
      </c>
      <c r="AG33" s="146" t="s">
        <v>738</v>
      </c>
      <c r="AH33" s="146" t="s">
        <v>738</v>
      </c>
      <c r="AI33" s="146" t="s">
        <v>738</v>
      </c>
      <c r="AJ33" s="146" t="s">
        <v>738</v>
      </c>
      <c r="AK33" s="146" t="s">
        <v>738</v>
      </c>
      <c r="AL33" s="146" t="s">
        <v>738</v>
      </c>
      <c r="AM33" s="146" t="s">
        <v>738</v>
      </c>
      <c r="AN33" s="146" t="s">
        <v>738</v>
      </c>
      <c r="AO33" s="146" t="s">
        <v>738</v>
      </c>
      <c r="AP33" s="146" t="s">
        <v>738</v>
      </c>
      <c r="AQ33" s="146" t="s">
        <v>738</v>
      </c>
      <c r="AR33" s="146" t="s">
        <v>738</v>
      </c>
      <c r="AS33" s="146" t="s">
        <v>738</v>
      </c>
      <c r="AT33" s="146" t="s">
        <v>738</v>
      </c>
      <c r="AU33" s="146" t="s">
        <v>738</v>
      </c>
      <c r="AV33" s="146" t="s">
        <v>738</v>
      </c>
      <c r="AW33" s="146" t="s">
        <v>738</v>
      </c>
      <c r="AX33" s="146" t="s">
        <v>738</v>
      </c>
      <c r="AY33" s="146" t="s">
        <v>738</v>
      </c>
      <c r="AZ33" s="146" t="s">
        <v>738</v>
      </c>
      <c r="BA33" s="146" t="s">
        <v>738</v>
      </c>
      <c r="BB33" s="146" t="s">
        <v>738</v>
      </c>
      <c r="BC33" s="146" t="s">
        <v>738</v>
      </c>
      <c r="BD33" s="146" t="s">
        <v>738</v>
      </c>
      <c r="BE33" s="146" t="s">
        <v>738</v>
      </c>
      <c r="BF33" s="146" t="s">
        <v>738</v>
      </c>
      <c r="BG33" s="146" t="s">
        <v>738</v>
      </c>
      <c r="BH33" s="146" t="s">
        <v>738</v>
      </c>
      <c r="BI33" s="146" t="s">
        <v>738</v>
      </c>
      <c r="BJ33" s="146" t="s">
        <v>738</v>
      </c>
      <c r="BK33" s="146" t="s">
        <v>738</v>
      </c>
      <c r="BL33" s="146" t="s">
        <v>738</v>
      </c>
      <c r="BM33" s="146" t="s">
        <v>738</v>
      </c>
      <c r="BN33" s="146" t="s">
        <v>738</v>
      </c>
      <c r="BO33" s="146" t="s">
        <v>738</v>
      </c>
      <c r="BP33" s="146" t="s">
        <v>738</v>
      </c>
      <c r="BQ33" s="146" t="s">
        <v>738</v>
      </c>
      <c r="BR33" s="146" t="s">
        <v>738</v>
      </c>
      <c r="BS33" s="146" t="s">
        <v>738</v>
      </c>
      <c r="BT33" s="146" t="s">
        <v>738</v>
      </c>
      <c r="BU33" s="146" t="s">
        <v>738</v>
      </c>
      <c r="BV33" s="146" t="s">
        <v>738</v>
      </c>
      <c r="BW33" s="146" t="s">
        <v>738</v>
      </c>
      <c r="BX33" s="146" t="s">
        <v>738</v>
      </c>
      <c r="BY33" s="146" t="s">
        <v>738</v>
      </c>
      <c r="BZ33" s="146" t="s">
        <v>738</v>
      </c>
      <c r="CA33" s="146" t="s">
        <v>738</v>
      </c>
      <c r="CB33" s="146" t="s">
        <v>738</v>
      </c>
      <c r="CC33" s="146" t="s">
        <v>738</v>
      </c>
      <c r="CD33" s="146" t="s">
        <v>738</v>
      </c>
      <c r="CE33" s="146" t="s">
        <v>738</v>
      </c>
      <c r="CF33" s="146" t="s">
        <v>738</v>
      </c>
      <c r="CG33" s="146" t="s">
        <v>738</v>
      </c>
      <c r="CH33" s="146" t="s">
        <v>738</v>
      </c>
      <c r="CI33" s="146" t="s">
        <v>738</v>
      </c>
      <c r="CJ33" s="146" t="s">
        <v>738</v>
      </c>
      <c r="CK33" s="146" t="s">
        <v>738</v>
      </c>
      <c r="CL33" s="146" t="s">
        <v>738</v>
      </c>
      <c r="CM33" s="146" t="s">
        <v>738</v>
      </c>
      <c r="CN33" s="146" t="s">
        <v>738</v>
      </c>
      <c r="CO33" s="146" t="s">
        <v>738</v>
      </c>
      <c r="CP33" s="146" t="s">
        <v>738</v>
      </c>
      <c r="CQ33" s="146" t="s">
        <v>738</v>
      </c>
      <c r="CR33" s="146" t="s">
        <v>738</v>
      </c>
      <c r="CS33" s="146" t="s">
        <v>738</v>
      </c>
      <c r="CT33" s="146" t="s">
        <v>738</v>
      </c>
      <c r="CU33" s="146" t="s">
        <v>738</v>
      </c>
      <c r="CV33" s="146" t="s">
        <v>738</v>
      </c>
      <c r="CW33" s="146" t="s">
        <v>738</v>
      </c>
      <c r="CX33" s="146" t="s">
        <v>738</v>
      </c>
      <c r="CY33" s="146" t="s">
        <v>738</v>
      </c>
      <c r="CZ33" s="146" t="s">
        <v>738</v>
      </c>
      <c r="DA33" s="146" t="s">
        <v>738</v>
      </c>
      <c r="DB33" s="146" t="s">
        <v>738</v>
      </c>
      <c r="DC33" s="146" t="s">
        <v>738</v>
      </c>
      <c r="DD33" s="146" t="s">
        <v>738</v>
      </c>
      <c r="DE33" s="146" t="s">
        <v>738</v>
      </c>
      <c r="DF33" s="146" t="s">
        <v>738</v>
      </c>
      <c r="DG33" s="146" t="s">
        <v>738</v>
      </c>
      <c r="DH33" s="146" t="s">
        <v>738</v>
      </c>
      <c r="DI33" s="146" t="s">
        <v>738</v>
      </c>
      <c r="DJ33" s="146" t="s">
        <v>738</v>
      </c>
      <c r="DK33" s="146" t="s">
        <v>738</v>
      </c>
      <c r="DL33" s="146" t="s">
        <v>738</v>
      </c>
      <c r="DM33" s="146" t="s">
        <v>738</v>
      </c>
      <c r="DN33" s="146" t="s">
        <v>738</v>
      </c>
      <c r="DO33" s="146" t="s">
        <v>738</v>
      </c>
      <c r="DP33" s="146" t="s">
        <v>738</v>
      </c>
      <c r="DQ33" s="146" t="s">
        <v>738</v>
      </c>
      <c r="DR33" s="146" t="s">
        <v>738</v>
      </c>
      <c r="DS33" s="146" t="s">
        <v>738</v>
      </c>
      <c r="DT33" s="146" t="s">
        <v>738</v>
      </c>
      <c r="DU33" s="146" t="s">
        <v>738</v>
      </c>
      <c r="DV33" s="146" t="s">
        <v>738</v>
      </c>
      <c r="DW33" s="146" t="s">
        <v>738</v>
      </c>
      <c r="DX33" s="146" t="s">
        <v>738</v>
      </c>
      <c r="DY33" s="146" t="s">
        <v>738</v>
      </c>
      <c r="DZ33" s="146" t="s">
        <v>738</v>
      </c>
      <c r="EA33" s="146" t="s">
        <v>738</v>
      </c>
      <c r="EB33" s="146" t="s">
        <v>738</v>
      </c>
      <c r="EC33" s="146" t="s">
        <v>738</v>
      </c>
      <c r="ED33" s="146" t="s">
        <v>738</v>
      </c>
      <c r="EE33" s="146" t="s">
        <v>738</v>
      </c>
      <c r="EF33" s="146" t="s">
        <v>738</v>
      </c>
      <c r="EG33" s="146" t="s">
        <v>738</v>
      </c>
      <c r="EH33" s="146" t="s">
        <v>738</v>
      </c>
      <c r="EI33" s="146" t="s">
        <v>738</v>
      </c>
      <c r="EJ33" s="146" t="s">
        <v>738</v>
      </c>
      <c r="EK33" s="146" t="s">
        <v>738</v>
      </c>
      <c r="EL33" s="146" t="s">
        <v>738</v>
      </c>
      <c r="EM33" s="146" t="s">
        <v>738</v>
      </c>
      <c r="EN33" s="146" t="s">
        <v>738</v>
      </c>
      <c r="EO33" s="146" t="s">
        <v>738</v>
      </c>
      <c r="EP33" s="146" t="s">
        <v>738</v>
      </c>
      <c r="EQ33" s="146" t="s">
        <v>738</v>
      </c>
      <c r="ER33" s="146" t="s">
        <v>738</v>
      </c>
      <c r="ES33" s="146" t="s">
        <v>738</v>
      </c>
      <c r="ET33" s="146" t="s">
        <v>738</v>
      </c>
      <c r="EU33" s="146" t="s">
        <v>738</v>
      </c>
      <c r="EV33" s="146" t="s">
        <v>738</v>
      </c>
      <c r="EW33" s="146" t="s">
        <v>738</v>
      </c>
      <c r="EX33" s="146" t="s">
        <v>738</v>
      </c>
      <c r="EY33" s="146" t="s">
        <v>738</v>
      </c>
      <c r="EZ33" s="146" t="s">
        <v>738</v>
      </c>
      <c r="FA33" s="146" t="s">
        <v>738</v>
      </c>
      <c r="FB33" s="146" t="s">
        <v>738</v>
      </c>
      <c r="FC33" s="146" t="s">
        <v>738</v>
      </c>
      <c r="FD33" s="146" t="s">
        <v>738</v>
      </c>
      <c r="FE33" s="146" t="s">
        <v>738</v>
      </c>
      <c r="FF33" s="146" t="s">
        <v>738</v>
      </c>
      <c r="FG33" s="146" t="s">
        <v>738</v>
      </c>
      <c r="FH33" s="146" t="s">
        <v>738</v>
      </c>
      <c r="FI33" s="146" t="s">
        <v>738</v>
      </c>
      <c r="FJ33" s="146" t="s">
        <v>738</v>
      </c>
      <c r="FK33" s="146" t="s">
        <v>738</v>
      </c>
      <c r="FL33" s="146" t="s">
        <v>738</v>
      </c>
      <c r="FM33" s="146" t="s">
        <v>738</v>
      </c>
      <c r="FN33" s="146" t="s">
        <v>738</v>
      </c>
      <c r="FO33" s="146" t="s">
        <v>738</v>
      </c>
      <c r="FP33" s="146" t="s">
        <v>738</v>
      </c>
      <c r="FQ33" s="146" t="s">
        <v>738</v>
      </c>
      <c r="FR33" s="146" t="s">
        <v>738</v>
      </c>
      <c r="FS33" s="146" t="s">
        <v>738</v>
      </c>
      <c r="FT33" s="146" t="s">
        <v>738</v>
      </c>
    </row>
    <row r="34" spans="1:176" s="76" customFormat="1" x14ac:dyDescent="0.15">
      <c r="A34" s="136">
        <v>210005</v>
      </c>
      <c r="B34" s="154" t="s">
        <v>427</v>
      </c>
      <c r="C34" s="75">
        <v>106.26448645737112</v>
      </c>
      <c r="D34" s="55">
        <v>1710.4682705454829</v>
      </c>
      <c r="E34" s="75">
        <v>404.34124548802453</v>
      </c>
      <c r="F34" s="107">
        <v>370582</v>
      </c>
      <c r="G34" s="75">
        <v>273.19703437429791</v>
      </c>
      <c r="H34" s="111">
        <v>84.250730172994835</v>
      </c>
      <c r="I34" s="111">
        <v>163.78341945630194</v>
      </c>
      <c r="J34" s="83">
        <v>34.799999999999997</v>
      </c>
      <c r="K34" s="152">
        <v>2.42</v>
      </c>
      <c r="L34" s="75">
        <v>218.32114896164487</v>
      </c>
      <c r="M34" s="152">
        <v>16.54907441972184</v>
      </c>
      <c r="N34" s="83">
        <v>80.5591743163708</v>
      </c>
      <c r="O34" s="83">
        <v>19.938431337556885</v>
      </c>
      <c r="P34" s="105">
        <v>10.230073952341824</v>
      </c>
      <c r="Q34" s="105">
        <v>0.71942446043165476</v>
      </c>
      <c r="R34" s="105">
        <v>2.826379542395693</v>
      </c>
      <c r="S34" s="107">
        <v>13503</v>
      </c>
      <c r="T34" s="83">
        <v>79.411764705882348</v>
      </c>
      <c r="U34" s="165">
        <v>110</v>
      </c>
      <c r="V34" s="82">
        <v>0</v>
      </c>
      <c r="W34" s="75">
        <v>13.599866175978589</v>
      </c>
      <c r="X34" s="79">
        <v>65.170584564177233</v>
      </c>
      <c r="Y34" s="75">
        <v>75</v>
      </c>
      <c r="Z34" s="75">
        <v>58.82352941176471</v>
      </c>
      <c r="AA34" s="75">
        <v>5.2000792393026938</v>
      </c>
      <c r="AB34" s="106">
        <v>29.55299242611752</v>
      </c>
      <c r="AC34" s="106">
        <v>10.593534973516162</v>
      </c>
      <c r="AD34" s="106">
        <v>1.3118162467204593</v>
      </c>
      <c r="AE34" s="106">
        <v>94.653665097511762</v>
      </c>
      <c r="AF34" s="83">
        <v>91.3</v>
      </c>
      <c r="AG34" s="83">
        <v>94.9</v>
      </c>
      <c r="AH34" s="109">
        <v>76</v>
      </c>
      <c r="AI34" s="83">
        <v>72.2</v>
      </c>
      <c r="AJ34" s="84">
        <v>7.8061671791140749E-2</v>
      </c>
      <c r="AK34" s="84">
        <v>0.16479686267018603</v>
      </c>
      <c r="AL34" s="75">
        <v>0.39239867705588882</v>
      </c>
      <c r="AM34" s="108">
        <v>106218.39298714805</v>
      </c>
      <c r="AN34" s="107">
        <v>167842.68237623762</v>
      </c>
      <c r="AO34" s="107">
        <v>263023.95335176226</v>
      </c>
      <c r="AP34" s="75">
        <v>14.024965998769892</v>
      </c>
      <c r="AQ34" s="75">
        <v>4.3833432954771867</v>
      </c>
      <c r="AR34" s="152">
        <v>15.9</v>
      </c>
      <c r="AS34" s="75">
        <v>9.1324089622882934</v>
      </c>
      <c r="AT34" s="75">
        <v>341.4599668045343</v>
      </c>
      <c r="AU34" s="75">
        <v>3.4121624091816414</v>
      </c>
      <c r="AV34" s="75">
        <v>3.1196913455375008</v>
      </c>
      <c r="AW34" s="82">
        <v>8494.8571428571431</v>
      </c>
      <c r="AX34" s="82">
        <v>1897.7872340425531</v>
      </c>
      <c r="AY34" s="75">
        <v>1.1211265079151533</v>
      </c>
      <c r="AZ34" s="106">
        <v>726.4</v>
      </c>
      <c r="BA34" s="75">
        <v>2.20334781877518</v>
      </c>
      <c r="BB34" s="75">
        <v>47.130051505546753</v>
      </c>
      <c r="BC34" s="75">
        <v>186.93044306928883</v>
      </c>
      <c r="BD34" s="75">
        <v>6.0548529479864586</v>
      </c>
      <c r="BE34" s="106">
        <v>2.6248019017432647</v>
      </c>
      <c r="BF34" s="75">
        <v>7.1810618066561007</v>
      </c>
      <c r="BG34" s="75">
        <v>39.389463318562285</v>
      </c>
      <c r="BH34" s="75">
        <v>100</v>
      </c>
      <c r="BI34" s="88">
        <v>100</v>
      </c>
      <c r="BJ34" s="106">
        <v>3.9389463318562288</v>
      </c>
      <c r="BK34" s="55">
        <v>4.3826407882162979</v>
      </c>
      <c r="BL34" s="83">
        <v>127.3</v>
      </c>
      <c r="BM34" s="83">
        <v>117.6</v>
      </c>
      <c r="BN34" s="75">
        <v>1.6146571325007415</v>
      </c>
      <c r="BO34" s="75">
        <v>94.444444444444443</v>
      </c>
      <c r="BP34" s="82">
        <v>32</v>
      </c>
      <c r="BQ34" s="75">
        <v>4.6039819935315149</v>
      </c>
      <c r="BR34" s="75">
        <v>24.994089647255525</v>
      </c>
      <c r="BS34" s="75">
        <v>16.178524337248387</v>
      </c>
      <c r="BT34" s="75">
        <v>646.46341552582646</v>
      </c>
      <c r="BU34" s="75">
        <v>2.4031372396093564</v>
      </c>
      <c r="BV34" s="106">
        <v>502.56277769518175</v>
      </c>
      <c r="BW34" s="106">
        <v>318.06228171300302</v>
      </c>
      <c r="BX34" s="75">
        <v>2.68098475007129</v>
      </c>
      <c r="BY34" s="84">
        <v>7.2498702159655079E-2</v>
      </c>
      <c r="BZ34" s="75">
        <v>0.73117765911035182</v>
      </c>
      <c r="CA34" s="84">
        <v>8.4816608456800807E-2</v>
      </c>
      <c r="CB34" s="75">
        <v>0</v>
      </c>
      <c r="CC34" s="84">
        <v>0</v>
      </c>
      <c r="CD34" s="75">
        <v>0.73117765911035182</v>
      </c>
      <c r="CE34" s="75">
        <v>4.8940157983119548</v>
      </c>
      <c r="CF34" s="83">
        <v>29.3</v>
      </c>
      <c r="CG34" s="105">
        <v>4.4374009508716323</v>
      </c>
      <c r="CH34" s="105">
        <v>53.281537288667657</v>
      </c>
      <c r="CI34" s="105">
        <v>7.81462971376647</v>
      </c>
      <c r="CJ34" s="75">
        <v>311.40612775623509</v>
      </c>
      <c r="CK34" s="56">
        <v>279.98742374426325</v>
      </c>
      <c r="CL34" s="75">
        <v>13.1</v>
      </c>
      <c r="CM34" s="75">
        <v>830.49094974001639</v>
      </c>
      <c r="CN34" s="88">
        <v>100</v>
      </c>
      <c r="CO34" s="88" t="s">
        <v>721</v>
      </c>
      <c r="CP34" s="83">
        <v>85.5</v>
      </c>
      <c r="CQ34" s="83">
        <v>74.400000000000006</v>
      </c>
      <c r="CR34" s="152">
        <v>93.5</v>
      </c>
      <c r="CS34" s="153">
        <v>25</v>
      </c>
      <c r="CT34" s="75">
        <v>2.8919458271671377</v>
      </c>
      <c r="CU34" s="75">
        <v>1.5505050505050506</v>
      </c>
      <c r="CV34" s="87">
        <v>0.61661957935333422</v>
      </c>
      <c r="CW34" s="75">
        <v>64.135342502779707</v>
      </c>
      <c r="CX34" s="86">
        <v>51.345732481592606</v>
      </c>
      <c r="CY34" s="75">
        <v>2.13</v>
      </c>
      <c r="CZ34" s="75">
        <v>33.36</v>
      </c>
      <c r="DA34" s="75">
        <v>60.4760631499</v>
      </c>
      <c r="DB34" s="75">
        <v>3.6216111165095719</v>
      </c>
      <c r="DC34" s="75">
        <v>2.5181100519867314</v>
      </c>
      <c r="DD34" s="75">
        <v>1.1214900425789123</v>
      </c>
      <c r="DE34" s="75">
        <v>3.6095803771414365</v>
      </c>
      <c r="DF34" s="75">
        <v>7.1021723288252163</v>
      </c>
      <c r="DG34" s="78" t="s">
        <v>9</v>
      </c>
      <c r="DH34" s="78">
        <v>461.36824299065415</v>
      </c>
      <c r="DI34" s="75">
        <v>119.68622973114597</v>
      </c>
      <c r="DJ34" s="75">
        <v>24.287116405920589</v>
      </c>
      <c r="DK34" s="75">
        <v>166.19828259172522</v>
      </c>
      <c r="DL34" s="75">
        <v>52.540037885310831</v>
      </c>
      <c r="DM34" s="85">
        <v>134</v>
      </c>
      <c r="DN34" s="85">
        <v>2</v>
      </c>
      <c r="DO34" s="75">
        <v>18.952134673175774</v>
      </c>
      <c r="DP34" s="75">
        <v>9.6003626641189186</v>
      </c>
      <c r="DQ34" s="75">
        <v>69.473684210526315</v>
      </c>
      <c r="DR34" s="75">
        <v>100</v>
      </c>
      <c r="DS34" s="75">
        <v>5210.6947981084031</v>
      </c>
      <c r="DT34" s="81">
        <v>27.003929273084477</v>
      </c>
      <c r="DU34" s="81">
        <v>8.9</v>
      </c>
      <c r="DV34" s="75">
        <v>72.261370916079443</v>
      </c>
      <c r="DW34" s="84">
        <v>0.12063190042655703</v>
      </c>
      <c r="DX34" s="75">
        <v>39.755351681957187</v>
      </c>
      <c r="DY34" s="83" t="s">
        <v>9</v>
      </c>
      <c r="DZ34" s="75">
        <v>1.3848939414323511</v>
      </c>
      <c r="EA34" s="75" t="s">
        <v>9</v>
      </c>
      <c r="EB34" s="82">
        <v>260</v>
      </c>
      <c r="EC34" s="81">
        <v>7.2990058939096265</v>
      </c>
      <c r="ED34" s="81">
        <v>52.227110400024877</v>
      </c>
      <c r="EE34" s="75">
        <v>96.536694706187689</v>
      </c>
      <c r="EF34" s="75">
        <v>12.526686793949374</v>
      </c>
      <c r="EG34" s="75">
        <v>60.708412397216946</v>
      </c>
      <c r="EH34" s="75">
        <v>145.83053051706355</v>
      </c>
      <c r="EI34" s="75">
        <v>71.900000000000006</v>
      </c>
      <c r="EJ34" s="75">
        <v>58.1</v>
      </c>
      <c r="EK34" s="75">
        <v>40.4</v>
      </c>
      <c r="EL34" s="75">
        <v>62.3</v>
      </c>
      <c r="EM34" s="75">
        <v>25.3</v>
      </c>
      <c r="EN34" s="80">
        <v>61</v>
      </c>
      <c r="EO34" s="79">
        <v>-0.18279441477758793</v>
      </c>
      <c r="EP34" s="55">
        <v>1.0337000749873997</v>
      </c>
      <c r="EQ34" s="78">
        <v>0.86399999999999999</v>
      </c>
      <c r="ER34" s="75">
        <v>95</v>
      </c>
      <c r="ES34" s="75">
        <v>4.5999999999999996</v>
      </c>
      <c r="ET34" s="75">
        <v>8.3000000000000007</v>
      </c>
      <c r="EU34" s="75">
        <v>325.44168980031537</v>
      </c>
      <c r="EV34" s="77">
        <v>59.6</v>
      </c>
      <c r="EW34" s="75">
        <v>50.5</v>
      </c>
      <c r="EX34" s="75" t="s">
        <v>7</v>
      </c>
      <c r="EY34" s="75" t="s">
        <v>7</v>
      </c>
      <c r="EZ34" s="75">
        <v>4.5999999999999996</v>
      </c>
      <c r="FA34" s="75">
        <v>9.3493250011576983</v>
      </c>
      <c r="FB34" s="152">
        <v>28.2</v>
      </c>
      <c r="FC34" s="75">
        <v>16.250511665984448</v>
      </c>
      <c r="FD34" s="75">
        <v>68.237082066869306</v>
      </c>
      <c r="FE34" s="75">
        <v>80.694399656024942</v>
      </c>
      <c r="FF34" s="75">
        <v>70.446096654275095</v>
      </c>
      <c r="FG34" s="75">
        <v>72.097224503202497</v>
      </c>
      <c r="FH34" s="75">
        <v>77.14620950394368</v>
      </c>
      <c r="FI34" s="75">
        <v>79.510464703795662</v>
      </c>
      <c r="FJ34" s="75">
        <v>78.152424942263281</v>
      </c>
      <c r="FK34" s="75">
        <v>71.837668389392533</v>
      </c>
      <c r="FL34" s="75">
        <v>55.823231548258399</v>
      </c>
      <c r="FM34" s="75">
        <v>39.230007427581079</v>
      </c>
      <c r="FN34" s="75">
        <v>23.450442730648387</v>
      </c>
      <c r="FO34" s="75">
        <v>12.547622991552096</v>
      </c>
      <c r="FP34" s="75">
        <v>6.3464486458865617</v>
      </c>
      <c r="FQ34" s="75">
        <v>2.9682801435638764</v>
      </c>
      <c r="FR34" s="75">
        <v>1.42</v>
      </c>
      <c r="FS34" s="75">
        <v>21.986512209448279</v>
      </c>
      <c r="FT34" s="75">
        <v>0.59084194977843418</v>
      </c>
    </row>
    <row r="35" spans="1:176" s="76" customFormat="1" x14ac:dyDescent="0.15">
      <c r="A35" s="136">
        <v>232017</v>
      </c>
      <c r="B35" s="154" t="s">
        <v>426</v>
      </c>
      <c r="C35" s="75">
        <v>73.842296229792979</v>
      </c>
      <c r="D35" s="55">
        <v>1478.9708827607458</v>
      </c>
      <c r="E35" s="75">
        <v>203.73036405845761</v>
      </c>
      <c r="F35" s="107">
        <v>320267</v>
      </c>
      <c r="G35" s="75">
        <v>272.04241071428572</v>
      </c>
      <c r="H35" s="111">
        <v>85.379464285714292</v>
      </c>
      <c r="I35" s="111">
        <v>121.93080357142857</v>
      </c>
      <c r="J35" s="83">
        <v>36.5</v>
      </c>
      <c r="K35" s="152">
        <v>1.77</v>
      </c>
      <c r="L35" s="75">
        <v>174.03962078372084</v>
      </c>
      <c r="M35" s="152">
        <v>17.174611674029457</v>
      </c>
      <c r="N35" s="83">
        <v>84.980215380724559</v>
      </c>
      <c r="O35" s="83">
        <v>20.3125</v>
      </c>
      <c r="P35" s="105">
        <v>16.675232710867455</v>
      </c>
      <c r="Q35" s="105">
        <v>0</v>
      </c>
      <c r="R35" s="105">
        <v>3.9237668161434982</v>
      </c>
      <c r="S35" s="107">
        <v>17487</v>
      </c>
      <c r="T35" s="83">
        <v>54.098360655737707</v>
      </c>
      <c r="U35" s="165">
        <v>262</v>
      </c>
      <c r="V35" s="82">
        <v>0</v>
      </c>
      <c r="W35" s="75">
        <v>12.553524804177545</v>
      </c>
      <c r="X35" s="79">
        <v>64.731727488886591</v>
      </c>
      <c r="Y35" s="75">
        <v>95.081967213114751</v>
      </c>
      <c r="Z35" s="75">
        <v>52.459016393442624</v>
      </c>
      <c r="AA35" s="75">
        <v>4.0905631659056318</v>
      </c>
      <c r="AB35" s="106">
        <v>35.209015082548042</v>
      </c>
      <c r="AC35" s="106">
        <v>8.1932928179514306</v>
      </c>
      <c r="AD35" s="106">
        <v>4.2565755480648573</v>
      </c>
      <c r="AE35" s="106">
        <v>92.677269715043082</v>
      </c>
      <c r="AF35" s="83">
        <v>96.7</v>
      </c>
      <c r="AG35" s="83">
        <v>96</v>
      </c>
      <c r="AH35" s="109">
        <v>207</v>
      </c>
      <c r="AI35" s="83">
        <v>53</v>
      </c>
      <c r="AJ35" s="84">
        <v>5.3337303335495204E-2</v>
      </c>
      <c r="AK35" s="84">
        <v>0.19201429200778272</v>
      </c>
      <c r="AL35" s="75">
        <v>0.42764783068333345</v>
      </c>
      <c r="AM35" s="108">
        <v>93730.863908099869</v>
      </c>
      <c r="AN35" s="107">
        <v>160458.90736342044</v>
      </c>
      <c r="AO35" s="107">
        <v>272418.94852135814</v>
      </c>
      <c r="AP35" s="75">
        <v>8.9669861554845571</v>
      </c>
      <c r="AQ35" s="75">
        <v>1.2353567625133119</v>
      </c>
      <c r="AR35" s="152">
        <v>5.6</v>
      </c>
      <c r="AS35" s="75">
        <v>7.349699052799898</v>
      </c>
      <c r="AT35" s="75">
        <v>3689.1929940129303</v>
      </c>
      <c r="AU35" s="75">
        <v>2.390577935496895</v>
      </c>
      <c r="AV35" s="75">
        <v>2.8421315455351972</v>
      </c>
      <c r="AW35" s="82">
        <v>19576.75</v>
      </c>
      <c r="AX35" s="82">
        <v>3132.28</v>
      </c>
      <c r="AY35" s="75">
        <v>0.63851252123054136</v>
      </c>
      <c r="AZ35" s="106">
        <v>125.28571428571429</v>
      </c>
      <c r="BA35" s="75">
        <v>5.2954143402801757</v>
      </c>
      <c r="BB35" s="75">
        <v>27.580431887366817</v>
      </c>
      <c r="BC35" s="75">
        <v>269.76397027183526</v>
      </c>
      <c r="BD35" s="75">
        <v>4.7546071749212437</v>
      </c>
      <c r="BE35" s="106">
        <v>2.9014459665144594</v>
      </c>
      <c r="BF35" s="75">
        <v>6.1834094368340944</v>
      </c>
      <c r="BG35" s="75">
        <v>35.802940614855828</v>
      </c>
      <c r="BH35" s="75">
        <v>70.270270270270274</v>
      </c>
      <c r="BI35" s="88">
        <v>100</v>
      </c>
      <c r="BJ35" s="106">
        <v>2.2913881993507732</v>
      </c>
      <c r="BK35" s="55">
        <v>46.383897390310494</v>
      </c>
      <c r="BL35" s="83">
        <v>99.6</v>
      </c>
      <c r="BM35" s="83">
        <v>117.8</v>
      </c>
      <c r="BN35" s="75">
        <v>0.41272461743602773</v>
      </c>
      <c r="BO35" s="75">
        <v>1.2820512820512819</v>
      </c>
      <c r="BP35" s="82">
        <v>24</v>
      </c>
      <c r="BQ35" s="75">
        <v>1.4821583200080748</v>
      </c>
      <c r="BR35" s="75">
        <v>14.930487306031162</v>
      </c>
      <c r="BS35" s="75">
        <v>6.5581521363798148</v>
      </c>
      <c r="BT35" s="75">
        <v>1778.1995229468919</v>
      </c>
      <c r="BU35" s="75">
        <v>38.698941239594348</v>
      </c>
      <c r="BV35" s="106">
        <v>358.40341268281281</v>
      </c>
      <c r="BW35" s="106">
        <v>801.58468755146384</v>
      </c>
      <c r="BX35" s="75">
        <v>3.1874372473291928</v>
      </c>
      <c r="BY35" s="84">
        <v>7.2583763194662101E-2</v>
      </c>
      <c r="BZ35" s="75">
        <v>0.79685931183229819</v>
      </c>
      <c r="CA35" s="84">
        <v>0.17924818980126328</v>
      </c>
      <c r="CB35" s="75">
        <v>0.26561977061076608</v>
      </c>
      <c r="CC35" s="84">
        <v>7.2880752660181999E-2</v>
      </c>
      <c r="CD35" s="75">
        <v>0.53123954122153216</v>
      </c>
      <c r="CE35" s="75">
        <v>6.5873703111469988</v>
      </c>
      <c r="CF35" s="83">
        <v>46.1</v>
      </c>
      <c r="CG35" s="105">
        <v>10.909090909090908</v>
      </c>
      <c r="CH35" s="105">
        <v>58.39835519174531</v>
      </c>
      <c r="CI35" s="105">
        <v>5.4133138258961235</v>
      </c>
      <c r="CJ35" s="75">
        <v>275.37332858759345</v>
      </c>
      <c r="CK35" s="56">
        <v>196.35410302859663</v>
      </c>
      <c r="CL35" s="75">
        <v>24.2</v>
      </c>
      <c r="CM35" s="75">
        <v>708.87003384723607</v>
      </c>
      <c r="CN35" s="88">
        <v>100</v>
      </c>
      <c r="CO35" s="88" t="s">
        <v>721</v>
      </c>
      <c r="CP35" s="83">
        <v>99.7</v>
      </c>
      <c r="CQ35" s="83">
        <v>93.07</v>
      </c>
      <c r="CR35" s="152">
        <v>79.599999999999994</v>
      </c>
      <c r="CS35" s="153">
        <v>68.400000000000006</v>
      </c>
      <c r="CT35" s="75">
        <v>4.2467467787043311</v>
      </c>
      <c r="CU35" s="75">
        <v>1.6355555555555557</v>
      </c>
      <c r="CV35" s="87">
        <v>4.8526951613521145</v>
      </c>
      <c r="CW35" s="75">
        <v>63.747521009002838</v>
      </c>
      <c r="CX35" s="86">
        <v>40.961224825886241</v>
      </c>
      <c r="CY35" s="75">
        <v>1.72</v>
      </c>
      <c r="CZ35" s="75">
        <v>35.4</v>
      </c>
      <c r="DA35" s="75">
        <v>63.530856437499999</v>
      </c>
      <c r="DB35" s="75">
        <v>3.4424549038407597</v>
      </c>
      <c r="DC35" s="75">
        <v>1.8566609469876061</v>
      </c>
      <c r="DD35" s="75">
        <v>1.0382306535840076</v>
      </c>
      <c r="DE35" s="75">
        <v>2.5579183909816776</v>
      </c>
      <c r="DF35" s="75">
        <v>6.2526894001774345</v>
      </c>
      <c r="DG35" s="78">
        <v>876.85793871866292</v>
      </c>
      <c r="DH35" s="78">
        <v>1689.7552103120761</v>
      </c>
      <c r="DI35" s="75" t="s">
        <v>9</v>
      </c>
      <c r="DJ35" s="75" t="s">
        <v>9</v>
      </c>
      <c r="DK35" s="75">
        <v>80.006777363605551</v>
      </c>
      <c r="DL35" s="75">
        <v>71.625863151286879</v>
      </c>
      <c r="DM35" s="85">
        <v>634</v>
      </c>
      <c r="DN35" s="85">
        <v>900</v>
      </c>
      <c r="DO35" s="75">
        <v>6.9199050143700296</v>
      </c>
      <c r="DP35" s="75">
        <v>7.3656362390365437</v>
      </c>
      <c r="DQ35" s="75">
        <v>0</v>
      </c>
      <c r="DR35" s="75">
        <v>98.693979783522664</v>
      </c>
      <c r="DS35" s="75">
        <v>5968.1634485855411</v>
      </c>
      <c r="DT35" s="81">
        <v>17.009088826090277</v>
      </c>
      <c r="DU35" s="81">
        <v>10.1</v>
      </c>
      <c r="DV35" s="75">
        <v>100</v>
      </c>
      <c r="DW35" s="84">
        <v>4.1101930531770053E-2</v>
      </c>
      <c r="DX35" s="75">
        <v>35.514018691588781</v>
      </c>
      <c r="DY35" s="83">
        <v>125.66471347595345</v>
      </c>
      <c r="DZ35" s="75">
        <v>1.4894517731492714</v>
      </c>
      <c r="EA35" s="75">
        <v>567.26194846874569</v>
      </c>
      <c r="EB35" s="82">
        <v>9320</v>
      </c>
      <c r="EC35" s="81">
        <v>7.0222267623921182</v>
      </c>
      <c r="ED35" s="81">
        <v>59.839465266571601</v>
      </c>
      <c r="EE35" s="75">
        <v>80.244686425456152</v>
      </c>
      <c r="EF35" s="75">
        <v>7.510245958027852</v>
      </c>
      <c r="EG35" s="75">
        <v>68.753347667006153</v>
      </c>
      <c r="EH35" s="75">
        <v>266.74499086927096</v>
      </c>
      <c r="EI35" s="75">
        <v>59.5</v>
      </c>
      <c r="EJ35" s="75">
        <v>64.599999999999994</v>
      </c>
      <c r="EK35" s="75">
        <v>41.5</v>
      </c>
      <c r="EL35" s="75">
        <v>68.900000000000006</v>
      </c>
      <c r="EM35" s="75">
        <v>23.2</v>
      </c>
      <c r="EN35" s="80">
        <v>73.099999999999994</v>
      </c>
      <c r="EO35" s="79">
        <v>0.69061140358799189</v>
      </c>
      <c r="EP35" s="55">
        <v>0.97100583032033405</v>
      </c>
      <c r="EQ35" s="78">
        <v>0.98399999999999999</v>
      </c>
      <c r="ER35" s="75">
        <v>88</v>
      </c>
      <c r="ES35" s="75">
        <v>4.4000000000000004</v>
      </c>
      <c r="ET35" s="75">
        <v>5.6</v>
      </c>
      <c r="EU35" s="75">
        <v>255.54634002518077</v>
      </c>
      <c r="EV35" s="77">
        <v>62</v>
      </c>
      <c r="EW35" s="75">
        <v>51.9</v>
      </c>
      <c r="EX35" s="75" t="s">
        <v>7</v>
      </c>
      <c r="EY35" s="75" t="s">
        <v>7</v>
      </c>
      <c r="EZ35" s="75">
        <v>46.6</v>
      </c>
      <c r="FA35" s="75">
        <v>9.6446538708769172</v>
      </c>
      <c r="FB35" s="152">
        <v>30.6</v>
      </c>
      <c r="FC35" s="75">
        <v>16.176632529457109</v>
      </c>
      <c r="FD35" s="75">
        <v>74.99379806499627</v>
      </c>
      <c r="FE35" s="75">
        <v>77.607151042860409</v>
      </c>
      <c r="FF35" s="75">
        <v>69.492525570417001</v>
      </c>
      <c r="FG35" s="75">
        <v>72.457299802592061</v>
      </c>
      <c r="FH35" s="75">
        <v>78.598827531302021</v>
      </c>
      <c r="FI35" s="75">
        <v>78.795261698731409</v>
      </c>
      <c r="FJ35" s="75">
        <v>76.805849189570125</v>
      </c>
      <c r="FK35" s="75">
        <v>70.950620794237523</v>
      </c>
      <c r="FL35" s="75">
        <v>56.242382030297755</v>
      </c>
      <c r="FM35" s="75">
        <v>38.802386495925496</v>
      </c>
      <c r="FN35" s="75">
        <v>24.713007321702975</v>
      </c>
      <c r="FO35" s="75">
        <v>15.91892507401503</v>
      </c>
      <c r="FP35" s="75">
        <v>8.5537190082644621</v>
      </c>
      <c r="FQ35" s="75">
        <v>3.4019474916800201</v>
      </c>
      <c r="FR35" s="75">
        <v>1.53</v>
      </c>
      <c r="FS35" s="75">
        <v>42.743533486684477</v>
      </c>
      <c r="FT35" s="75" t="s">
        <v>11</v>
      </c>
    </row>
    <row r="36" spans="1:176" s="76" customFormat="1" x14ac:dyDescent="0.15">
      <c r="A36" s="136">
        <v>232025</v>
      </c>
      <c r="B36" s="154" t="s">
        <v>425</v>
      </c>
      <c r="C36" s="75">
        <v>63.57525527015607</v>
      </c>
      <c r="D36" s="55">
        <v>709.66524785304296</v>
      </c>
      <c r="E36" s="75">
        <v>138.52169440977093</v>
      </c>
      <c r="F36" s="107">
        <v>332717</v>
      </c>
      <c r="G36" s="75">
        <v>283.93442622950823</v>
      </c>
      <c r="H36" s="111">
        <v>86.885245901639351</v>
      </c>
      <c r="I36" s="111">
        <v>139.67213114754099</v>
      </c>
      <c r="J36" s="83">
        <v>47.2</v>
      </c>
      <c r="K36" s="152">
        <v>6.18</v>
      </c>
      <c r="L36" s="75">
        <v>236.07421623161989</v>
      </c>
      <c r="M36" s="152">
        <v>12.295532095396869</v>
      </c>
      <c r="N36" s="83">
        <v>83.849186579364215</v>
      </c>
      <c r="O36" s="83">
        <v>17.673425827107792</v>
      </c>
      <c r="P36" s="105">
        <v>7.3107365113890399</v>
      </c>
      <c r="Q36" s="105">
        <v>0</v>
      </c>
      <c r="R36" s="105">
        <v>4.0816326530612246</v>
      </c>
      <c r="S36" s="107">
        <v>13889</v>
      </c>
      <c r="T36" s="83">
        <v>92.982456140350877</v>
      </c>
      <c r="U36" s="165">
        <v>205</v>
      </c>
      <c r="V36" s="82">
        <v>0</v>
      </c>
      <c r="W36" s="75">
        <v>9.0274250888776031</v>
      </c>
      <c r="X36" s="79">
        <v>58.272865717101141</v>
      </c>
      <c r="Y36" s="75">
        <v>92.982456140350877</v>
      </c>
      <c r="Z36" s="75">
        <v>71.929824561403507</v>
      </c>
      <c r="AA36" s="75">
        <v>1.9622708825759263</v>
      </c>
      <c r="AB36" s="106">
        <v>27.084661551652118</v>
      </c>
      <c r="AC36" s="106">
        <v>3.0558181458438676</v>
      </c>
      <c r="AD36" s="106">
        <v>1.7807285598082969</v>
      </c>
      <c r="AE36" s="106">
        <v>99.033949765387803</v>
      </c>
      <c r="AF36" s="83">
        <v>99.1</v>
      </c>
      <c r="AG36" s="83">
        <v>98.2</v>
      </c>
      <c r="AH36" s="109">
        <v>231</v>
      </c>
      <c r="AI36" s="83">
        <v>59.7</v>
      </c>
      <c r="AJ36" s="84">
        <v>6.8946908946150673E-2</v>
      </c>
      <c r="AK36" s="84">
        <v>0.22982302982050223</v>
      </c>
      <c r="AL36" s="75">
        <v>0.20416443765619224</v>
      </c>
      <c r="AM36" s="108">
        <v>100017.0944808232</v>
      </c>
      <c r="AN36" s="107">
        <v>152701.93731193582</v>
      </c>
      <c r="AO36" s="107">
        <v>268813.23149236193</v>
      </c>
      <c r="AP36" s="75">
        <v>8.247139273564482</v>
      </c>
      <c r="AQ36" s="75">
        <v>0.8934400879694856</v>
      </c>
      <c r="AR36" s="152">
        <v>5.19</v>
      </c>
      <c r="AS36" s="75">
        <v>6.5048340453245057</v>
      </c>
      <c r="AT36" s="75">
        <v>543.23246576369138</v>
      </c>
      <c r="AU36" s="75">
        <v>2.8427959673647023</v>
      </c>
      <c r="AV36" s="75">
        <v>2.6360471697381787</v>
      </c>
      <c r="AW36" s="82">
        <v>16078.3</v>
      </c>
      <c r="AX36" s="82">
        <v>2202.5068493150684</v>
      </c>
      <c r="AY36" s="75">
        <v>4.9756504108021371</v>
      </c>
      <c r="AZ36" s="106">
        <v>444.2</v>
      </c>
      <c r="BA36" s="75">
        <v>0.47559718098014436</v>
      </c>
      <c r="BB36" s="75">
        <v>40.024127012442584</v>
      </c>
      <c r="BC36" s="75">
        <v>249.16718999956066</v>
      </c>
      <c r="BD36" s="75">
        <v>5.7927084867797065</v>
      </c>
      <c r="BE36" s="106">
        <v>1.4717031619319449</v>
      </c>
      <c r="BF36" s="75" t="s">
        <v>11</v>
      </c>
      <c r="BG36" s="75" t="s">
        <v>11</v>
      </c>
      <c r="BH36" s="75">
        <v>100</v>
      </c>
      <c r="BI36" s="88">
        <v>100</v>
      </c>
      <c r="BJ36" s="106">
        <v>2.1720653508357732</v>
      </c>
      <c r="BK36" s="55">
        <v>12.480310190233855</v>
      </c>
      <c r="BL36" s="83">
        <v>140.5</v>
      </c>
      <c r="BM36" s="83">
        <v>120.1</v>
      </c>
      <c r="BN36" s="75">
        <v>0.36350418029807341</v>
      </c>
      <c r="BO36" s="75">
        <v>5.6338028169014089</v>
      </c>
      <c r="BP36" s="82">
        <v>24</v>
      </c>
      <c r="BQ36" s="75">
        <v>3.2226968830034397</v>
      </c>
      <c r="BR36" s="75">
        <v>6.3187601274606333</v>
      </c>
      <c r="BS36" s="75">
        <v>5.4478308174589021</v>
      </c>
      <c r="BT36" s="75">
        <v>550.43507700100531</v>
      </c>
      <c r="BU36" s="75">
        <v>85.608216197217672</v>
      </c>
      <c r="BV36" s="106">
        <v>663.92207637817455</v>
      </c>
      <c r="BW36" s="106">
        <v>421.50911116107545</v>
      </c>
      <c r="BX36" s="75">
        <v>1.5506159821989285</v>
      </c>
      <c r="BY36" s="84">
        <v>0.10378531204854462</v>
      </c>
      <c r="BZ36" s="75">
        <v>0.25843599703315473</v>
      </c>
      <c r="CA36" s="84">
        <v>7.9347604169089508E-2</v>
      </c>
      <c r="CB36" s="75">
        <v>0</v>
      </c>
      <c r="CC36" s="84">
        <v>0</v>
      </c>
      <c r="CD36" s="75">
        <v>0.51687199406630946</v>
      </c>
      <c r="CE36" s="75">
        <v>2.860886487157023</v>
      </c>
      <c r="CF36" s="83">
        <v>50.1</v>
      </c>
      <c r="CG36" s="105">
        <v>3.8724373576309796</v>
      </c>
      <c r="CH36" s="105">
        <v>40.675942108307474</v>
      </c>
      <c r="CI36" s="105">
        <v>9.4774590163934427</v>
      </c>
      <c r="CJ36" s="75">
        <v>283.64384418376864</v>
      </c>
      <c r="CK36" s="56">
        <v>253.14322781391573</v>
      </c>
      <c r="CL36" s="75">
        <v>19.7</v>
      </c>
      <c r="CM36" s="75">
        <v>844.71752750812232</v>
      </c>
      <c r="CN36" s="88">
        <v>100</v>
      </c>
      <c r="CO36" s="88" t="s">
        <v>721</v>
      </c>
      <c r="CP36" s="83">
        <v>98.95</v>
      </c>
      <c r="CQ36" s="83">
        <v>97.16</v>
      </c>
      <c r="CR36" s="152">
        <v>88.4</v>
      </c>
      <c r="CS36" s="153">
        <v>85.5</v>
      </c>
      <c r="CT36" s="75">
        <v>2.8466939912801728</v>
      </c>
      <c r="CU36" s="75">
        <v>7.4347826086956523</v>
      </c>
      <c r="CV36" s="87">
        <v>0</v>
      </c>
      <c r="CW36" s="75">
        <v>66.583187771394094</v>
      </c>
      <c r="CX36" s="86">
        <v>35.997550026748129</v>
      </c>
      <c r="CY36" s="75">
        <v>1.81</v>
      </c>
      <c r="CZ36" s="75">
        <v>31.8</v>
      </c>
      <c r="DA36" s="75">
        <v>63.513706702900002</v>
      </c>
      <c r="DB36" s="75">
        <v>3.0801704647766153</v>
      </c>
      <c r="DC36" s="75">
        <v>1.409838141535058</v>
      </c>
      <c r="DD36" s="75">
        <v>1.0884316294648049</v>
      </c>
      <c r="DE36" s="75">
        <v>1.8142206991727465</v>
      </c>
      <c r="DF36" s="75">
        <v>5.7398634941063671</v>
      </c>
      <c r="DG36" s="78">
        <v>532.21818181818185</v>
      </c>
      <c r="DH36" s="78">
        <v>3021.3052547307134</v>
      </c>
      <c r="DI36" s="75" t="s">
        <v>9</v>
      </c>
      <c r="DJ36" s="75" t="s">
        <v>9</v>
      </c>
      <c r="DK36" s="75">
        <v>49.508108108108111</v>
      </c>
      <c r="DL36" s="75">
        <v>41.657519209659718</v>
      </c>
      <c r="DM36" s="85">
        <v>134</v>
      </c>
      <c r="DN36" s="85">
        <v>73</v>
      </c>
      <c r="DO36" s="75">
        <v>15.917943986582003</v>
      </c>
      <c r="DP36" s="75">
        <v>4.1375603125008071</v>
      </c>
      <c r="DQ36" s="75">
        <v>100</v>
      </c>
      <c r="DR36" s="75">
        <v>95.029947016816394</v>
      </c>
      <c r="DS36" s="75">
        <v>5760.7847042421827</v>
      </c>
      <c r="DT36" s="81">
        <v>12.967458677685951</v>
      </c>
      <c r="DU36" s="81">
        <v>10.88</v>
      </c>
      <c r="DV36" s="75">
        <v>109.42974282519569</v>
      </c>
      <c r="DW36" s="84">
        <v>4.7838804193276283E-2</v>
      </c>
      <c r="DX36" s="75">
        <v>61.111111111111114</v>
      </c>
      <c r="DY36" s="83">
        <v>631.30745355259046</v>
      </c>
      <c r="DZ36" s="75">
        <v>1.4583631354061064</v>
      </c>
      <c r="EA36" s="75">
        <v>1834.6123614044036</v>
      </c>
      <c r="EB36" s="82">
        <v>0</v>
      </c>
      <c r="EC36" s="81">
        <v>3.1930242768595045</v>
      </c>
      <c r="ED36" s="81">
        <v>67.393360638190529</v>
      </c>
      <c r="EE36" s="75">
        <v>86.318870812440522</v>
      </c>
      <c r="EF36" s="75">
        <v>15.01325476978384</v>
      </c>
      <c r="EG36" s="75">
        <v>78.873180873180871</v>
      </c>
      <c r="EH36" s="75">
        <v>410.57823277336536</v>
      </c>
      <c r="EI36" s="75">
        <v>73.599999999999994</v>
      </c>
      <c r="EJ36" s="75">
        <v>65.400000000000006</v>
      </c>
      <c r="EK36" s="75">
        <v>44.9</v>
      </c>
      <c r="EL36" s="75">
        <v>68.3</v>
      </c>
      <c r="EM36" s="75">
        <v>26.4</v>
      </c>
      <c r="EN36" s="80">
        <v>89.45</v>
      </c>
      <c r="EO36" s="79">
        <v>4.0290171937468822</v>
      </c>
      <c r="EP36" s="55">
        <v>0.93523439119697893</v>
      </c>
      <c r="EQ36" s="78">
        <v>1.0169999999999999</v>
      </c>
      <c r="ER36" s="75">
        <v>85.6</v>
      </c>
      <c r="ES36" s="75">
        <v>-1.2</v>
      </c>
      <c r="ET36" s="75">
        <v>6.4</v>
      </c>
      <c r="EU36" s="75">
        <v>159.36382102790333</v>
      </c>
      <c r="EV36" s="77">
        <v>69.400000000000006</v>
      </c>
      <c r="EW36" s="75">
        <v>45</v>
      </c>
      <c r="EX36" s="75" t="s">
        <v>7</v>
      </c>
      <c r="EY36" s="75" t="s">
        <v>7</v>
      </c>
      <c r="EZ36" s="75" t="s">
        <v>7</v>
      </c>
      <c r="FA36" s="75">
        <v>9.7378683682092699</v>
      </c>
      <c r="FB36" s="152">
        <v>26.3</v>
      </c>
      <c r="FC36" s="75">
        <v>16.466937727369999</v>
      </c>
      <c r="FD36" s="75">
        <v>74.101205905556185</v>
      </c>
      <c r="FE36" s="75">
        <v>76.923844695079353</v>
      </c>
      <c r="FF36" s="75">
        <v>65.953904127596175</v>
      </c>
      <c r="FG36" s="75">
        <v>67.546608177972743</v>
      </c>
      <c r="FH36" s="75">
        <v>73.670396463599943</v>
      </c>
      <c r="FI36" s="75">
        <v>76.716944801026955</v>
      </c>
      <c r="FJ36" s="75">
        <v>75.12512073052946</v>
      </c>
      <c r="FK36" s="75">
        <v>67.383107088989448</v>
      </c>
      <c r="FL36" s="75">
        <v>50.696954052658747</v>
      </c>
      <c r="FM36" s="75">
        <v>32.611513534121237</v>
      </c>
      <c r="FN36" s="75">
        <v>19.422070076520338</v>
      </c>
      <c r="FO36" s="75">
        <v>11.488458477049615</v>
      </c>
      <c r="FP36" s="75">
        <v>6.1059380247290491</v>
      </c>
      <c r="FQ36" s="75">
        <v>2.4161259146762393</v>
      </c>
      <c r="FR36" s="75">
        <v>1.7</v>
      </c>
      <c r="FS36" s="75">
        <v>28.120420837177569</v>
      </c>
      <c r="FT36" s="75">
        <v>1.7943148550382473</v>
      </c>
    </row>
    <row r="37" spans="1:176" s="76" customFormat="1" ht="11.1" customHeight="1" x14ac:dyDescent="0.15">
      <c r="A37" s="275">
        <v>232033</v>
      </c>
      <c r="B37" s="154" t="s">
        <v>726</v>
      </c>
      <c r="C37" s="146" t="s">
        <v>738</v>
      </c>
      <c r="D37" s="146" t="s">
        <v>738</v>
      </c>
      <c r="E37" s="146" t="s">
        <v>738</v>
      </c>
      <c r="F37" s="146" t="s">
        <v>738</v>
      </c>
      <c r="G37" s="146" t="s">
        <v>738</v>
      </c>
      <c r="H37" s="146" t="s">
        <v>738</v>
      </c>
      <c r="I37" s="146" t="s">
        <v>738</v>
      </c>
      <c r="J37" s="146" t="s">
        <v>738</v>
      </c>
      <c r="K37" s="146" t="s">
        <v>738</v>
      </c>
      <c r="L37" s="146" t="s">
        <v>738</v>
      </c>
      <c r="M37" s="146" t="s">
        <v>738</v>
      </c>
      <c r="N37" s="146" t="s">
        <v>738</v>
      </c>
      <c r="O37" s="146" t="s">
        <v>738</v>
      </c>
      <c r="P37" s="146" t="s">
        <v>738</v>
      </c>
      <c r="Q37" s="146" t="s">
        <v>738</v>
      </c>
      <c r="R37" s="146" t="s">
        <v>738</v>
      </c>
      <c r="S37" s="146" t="s">
        <v>738</v>
      </c>
      <c r="T37" s="146" t="s">
        <v>738</v>
      </c>
      <c r="U37" s="146" t="s">
        <v>738</v>
      </c>
      <c r="V37" s="146" t="s">
        <v>738</v>
      </c>
      <c r="W37" s="146" t="s">
        <v>738</v>
      </c>
      <c r="X37" s="146" t="s">
        <v>738</v>
      </c>
      <c r="Y37" s="146" t="s">
        <v>738</v>
      </c>
      <c r="Z37" s="146" t="s">
        <v>738</v>
      </c>
      <c r="AA37" s="146" t="s">
        <v>738</v>
      </c>
      <c r="AB37" s="146" t="s">
        <v>738</v>
      </c>
      <c r="AC37" s="146" t="s">
        <v>738</v>
      </c>
      <c r="AD37" s="146" t="s">
        <v>738</v>
      </c>
      <c r="AE37" s="146" t="s">
        <v>738</v>
      </c>
      <c r="AF37" s="146" t="s">
        <v>738</v>
      </c>
      <c r="AG37" s="146" t="s">
        <v>738</v>
      </c>
      <c r="AH37" s="146" t="s">
        <v>738</v>
      </c>
      <c r="AI37" s="146" t="s">
        <v>738</v>
      </c>
      <c r="AJ37" s="146" t="s">
        <v>738</v>
      </c>
      <c r="AK37" s="146" t="s">
        <v>738</v>
      </c>
      <c r="AL37" s="146" t="s">
        <v>738</v>
      </c>
      <c r="AM37" s="146" t="s">
        <v>738</v>
      </c>
      <c r="AN37" s="146" t="s">
        <v>738</v>
      </c>
      <c r="AO37" s="146" t="s">
        <v>738</v>
      </c>
      <c r="AP37" s="146" t="s">
        <v>738</v>
      </c>
      <c r="AQ37" s="146" t="s">
        <v>738</v>
      </c>
      <c r="AR37" s="146" t="s">
        <v>738</v>
      </c>
      <c r="AS37" s="146" t="s">
        <v>738</v>
      </c>
      <c r="AT37" s="146" t="s">
        <v>738</v>
      </c>
      <c r="AU37" s="146" t="s">
        <v>738</v>
      </c>
      <c r="AV37" s="146" t="s">
        <v>738</v>
      </c>
      <c r="AW37" s="146" t="s">
        <v>738</v>
      </c>
      <c r="AX37" s="146" t="s">
        <v>738</v>
      </c>
      <c r="AY37" s="146" t="s">
        <v>738</v>
      </c>
      <c r="AZ37" s="146" t="s">
        <v>738</v>
      </c>
      <c r="BA37" s="146" t="s">
        <v>738</v>
      </c>
      <c r="BB37" s="146" t="s">
        <v>738</v>
      </c>
      <c r="BC37" s="146" t="s">
        <v>738</v>
      </c>
      <c r="BD37" s="146" t="s">
        <v>738</v>
      </c>
      <c r="BE37" s="146" t="s">
        <v>738</v>
      </c>
      <c r="BF37" s="146" t="s">
        <v>738</v>
      </c>
      <c r="BG37" s="146" t="s">
        <v>738</v>
      </c>
      <c r="BH37" s="146" t="s">
        <v>738</v>
      </c>
      <c r="BI37" s="146" t="s">
        <v>738</v>
      </c>
      <c r="BJ37" s="146" t="s">
        <v>738</v>
      </c>
      <c r="BK37" s="146" t="s">
        <v>738</v>
      </c>
      <c r="BL37" s="146" t="s">
        <v>738</v>
      </c>
      <c r="BM37" s="146" t="s">
        <v>738</v>
      </c>
      <c r="BN37" s="146" t="s">
        <v>738</v>
      </c>
      <c r="BO37" s="146" t="s">
        <v>738</v>
      </c>
      <c r="BP37" s="146" t="s">
        <v>738</v>
      </c>
      <c r="BQ37" s="146" t="s">
        <v>738</v>
      </c>
      <c r="BR37" s="146" t="s">
        <v>738</v>
      </c>
      <c r="BS37" s="146" t="s">
        <v>738</v>
      </c>
      <c r="BT37" s="146" t="s">
        <v>738</v>
      </c>
      <c r="BU37" s="146" t="s">
        <v>738</v>
      </c>
      <c r="BV37" s="146" t="s">
        <v>738</v>
      </c>
      <c r="BW37" s="146" t="s">
        <v>738</v>
      </c>
      <c r="BX37" s="146" t="s">
        <v>738</v>
      </c>
      <c r="BY37" s="146" t="s">
        <v>738</v>
      </c>
      <c r="BZ37" s="146" t="s">
        <v>738</v>
      </c>
      <c r="CA37" s="146" t="s">
        <v>738</v>
      </c>
      <c r="CB37" s="146" t="s">
        <v>738</v>
      </c>
      <c r="CC37" s="146" t="s">
        <v>738</v>
      </c>
      <c r="CD37" s="146" t="s">
        <v>738</v>
      </c>
      <c r="CE37" s="146" t="s">
        <v>738</v>
      </c>
      <c r="CF37" s="146" t="s">
        <v>738</v>
      </c>
      <c r="CG37" s="146" t="s">
        <v>738</v>
      </c>
      <c r="CH37" s="146" t="s">
        <v>738</v>
      </c>
      <c r="CI37" s="146" t="s">
        <v>738</v>
      </c>
      <c r="CJ37" s="146" t="s">
        <v>738</v>
      </c>
      <c r="CK37" s="146" t="s">
        <v>738</v>
      </c>
      <c r="CL37" s="146" t="s">
        <v>738</v>
      </c>
      <c r="CM37" s="146" t="s">
        <v>738</v>
      </c>
      <c r="CN37" s="146" t="s">
        <v>738</v>
      </c>
      <c r="CO37" s="146" t="s">
        <v>738</v>
      </c>
      <c r="CP37" s="146" t="s">
        <v>738</v>
      </c>
      <c r="CQ37" s="146" t="s">
        <v>738</v>
      </c>
      <c r="CR37" s="146" t="s">
        <v>738</v>
      </c>
      <c r="CS37" s="146" t="s">
        <v>738</v>
      </c>
      <c r="CT37" s="146" t="s">
        <v>738</v>
      </c>
      <c r="CU37" s="146" t="s">
        <v>738</v>
      </c>
      <c r="CV37" s="146" t="s">
        <v>738</v>
      </c>
      <c r="CW37" s="146" t="s">
        <v>738</v>
      </c>
      <c r="CX37" s="146" t="s">
        <v>738</v>
      </c>
      <c r="CY37" s="146" t="s">
        <v>738</v>
      </c>
      <c r="CZ37" s="146" t="s">
        <v>738</v>
      </c>
      <c r="DA37" s="146" t="s">
        <v>738</v>
      </c>
      <c r="DB37" s="146" t="s">
        <v>738</v>
      </c>
      <c r="DC37" s="146" t="s">
        <v>738</v>
      </c>
      <c r="DD37" s="146" t="s">
        <v>738</v>
      </c>
      <c r="DE37" s="146" t="s">
        <v>738</v>
      </c>
      <c r="DF37" s="146" t="s">
        <v>738</v>
      </c>
      <c r="DG37" s="146" t="s">
        <v>738</v>
      </c>
      <c r="DH37" s="146" t="s">
        <v>738</v>
      </c>
      <c r="DI37" s="146" t="s">
        <v>738</v>
      </c>
      <c r="DJ37" s="146" t="s">
        <v>738</v>
      </c>
      <c r="DK37" s="146" t="s">
        <v>738</v>
      </c>
      <c r="DL37" s="146" t="s">
        <v>738</v>
      </c>
      <c r="DM37" s="146" t="s">
        <v>738</v>
      </c>
      <c r="DN37" s="146" t="s">
        <v>738</v>
      </c>
      <c r="DO37" s="146" t="s">
        <v>738</v>
      </c>
      <c r="DP37" s="146" t="s">
        <v>738</v>
      </c>
      <c r="DQ37" s="146" t="s">
        <v>738</v>
      </c>
      <c r="DR37" s="146" t="s">
        <v>738</v>
      </c>
      <c r="DS37" s="146" t="s">
        <v>738</v>
      </c>
      <c r="DT37" s="146" t="s">
        <v>738</v>
      </c>
      <c r="DU37" s="146" t="s">
        <v>738</v>
      </c>
      <c r="DV37" s="146" t="s">
        <v>738</v>
      </c>
      <c r="DW37" s="146" t="s">
        <v>738</v>
      </c>
      <c r="DX37" s="146" t="s">
        <v>738</v>
      </c>
      <c r="DY37" s="146" t="s">
        <v>738</v>
      </c>
      <c r="DZ37" s="146" t="s">
        <v>738</v>
      </c>
      <c r="EA37" s="146" t="s">
        <v>738</v>
      </c>
      <c r="EB37" s="146" t="s">
        <v>738</v>
      </c>
      <c r="EC37" s="146" t="s">
        <v>738</v>
      </c>
      <c r="ED37" s="146" t="s">
        <v>738</v>
      </c>
      <c r="EE37" s="146" t="s">
        <v>738</v>
      </c>
      <c r="EF37" s="146" t="s">
        <v>738</v>
      </c>
      <c r="EG37" s="146" t="s">
        <v>738</v>
      </c>
      <c r="EH37" s="146" t="s">
        <v>738</v>
      </c>
      <c r="EI37" s="146" t="s">
        <v>738</v>
      </c>
      <c r="EJ37" s="146" t="s">
        <v>738</v>
      </c>
      <c r="EK37" s="146" t="s">
        <v>738</v>
      </c>
      <c r="EL37" s="146" t="s">
        <v>738</v>
      </c>
      <c r="EM37" s="146" t="s">
        <v>738</v>
      </c>
      <c r="EN37" s="146" t="s">
        <v>738</v>
      </c>
      <c r="EO37" s="146" t="s">
        <v>738</v>
      </c>
      <c r="EP37" s="146" t="s">
        <v>738</v>
      </c>
      <c r="EQ37" s="146" t="s">
        <v>738</v>
      </c>
      <c r="ER37" s="146" t="s">
        <v>738</v>
      </c>
      <c r="ES37" s="146" t="s">
        <v>738</v>
      </c>
      <c r="ET37" s="146" t="s">
        <v>738</v>
      </c>
      <c r="EU37" s="146" t="s">
        <v>738</v>
      </c>
      <c r="EV37" s="146" t="s">
        <v>738</v>
      </c>
      <c r="EW37" s="146" t="s">
        <v>738</v>
      </c>
      <c r="EX37" s="146" t="s">
        <v>738</v>
      </c>
      <c r="EY37" s="146" t="s">
        <v>738</v>
      </c>
      <c r="EZ37" s="146" t="s">
        <v>738</v>
      </c>
      <c r="FA37" s="146" t="s">
        <v>738</v>
      </c>
      <c r="FB37" s="146" t="s">
        <v>738</v>
      </c>
      <c r="FC37" s="146" t="s">
        <v>738</v>
      </c>
      <c r="FD37" s="146" t="s">
        <v>738</v>
      </c>
      <c r="FE37" s="146" t="s">
        <v>738</v>
      </c>
      <c r="FF37" s="146" t="s">
        <v>738</v>
      </c>
      <c r="FG37" s="146" t="s">
        <v>738</v>
      </c>
      <c r="FH37" s="146" t="s">
        <v>738</v>
      </c>
      <c r="FI37" s="146" t="s">
        <v>738</v>
      </c>
      <c r="FJ37" s="146" t="s">
        <v>738</v>
      </c>
      <c r="FK37" s="146" t="s">
        <v>738</v>
      </c>
      <c r="FL37" s="146" t="s">
        <v>738</v>
      </c>
      <c r="FM37" s="146" t="s">
        <v>738</v>
      </c>
      <c r="FN37" s="146" t="s">
        <v>738</v>
      </c>
      <c r="FO37" s="146" t="s">
        <v>738</v>
      </c>
      <c r="FP37" s="146" t="s">
        <v>738</v>
      </c>
      <c r="FQ37" s="146" t="s">
        <v>738</v>
      </c>
      <c r="FR37" s="146" t="s">
        <v>738</v>
      </c>
      <c r="FS37" s="146" t="s">
        <v>738</v>
      </c>
      <c r="FT37" s="146" t="s">
        <v>738</v>
      </c>
    </row>
    <row r="38" spans="1:176" s="76" customFormat="1" x14ac:dyDescent="0.15">
      <c r="A38" s="136">
        <v>232114</v>
      </c>
      <c r="B38" s="154" t="s">
        <v>424</v>
      </c>
      <c r="C38" s="75">
        <v>58.421672555948177</v>
      </c>
      <c r="D38" s="55">
        <v>779.03415783274443</v>
      </c>
      <c r="E38" s="75">
        <v>164.19316843345112</v>
      </c>
      <c r="F38" s="107">
        <v>330530</v>
      </c>
      <c r="G38" s="75">
        <v>278.05037618580309</v>
      </c>
      <c r="H38" s="111">
        <v>74.910042525351642</v>
      </c>
      <c r="I38" s="111">
        <v>97.154072620215899</v>
      </c>
      <c r="J38" s="83">
        <v>36.9</v>
      </c>
      <c r="K38" s="152">
        <v>2.34</v>
      </c>
      <c r="L38" s="75">
        <v>274.65274461740893</v>
      </c>
      <c r="M38" s="152">
        <v>23.31306571589257</v>
      </c>
      <c r="N38" s="83">
        <v>85.614236144271487</v>
      </c>
      <c r="O38" s="83">
        <v>22.394335029873865</v>
      </c>
      <c r="P38" s="105">
        <v>8.9405214411906417</v>
      </c>
      <c r="Q38" s="105">
        <v>0</v>
      </c>
      <c r="R38" s="105">
        <v>5.0254916241806269</v>
      </c>
      <c r="S38" s="107">
        <v>17485</v>
      </c>
      <c r="T38" s="83">
        <v>53.164556962025308</v>
      </c>
      <c r="U38" s="165">
        <v>80</v>
      </c>
      <c r="V38" s="82">
        <v>0</v>
      </c>
      <c r="W38" s="75">
        <v>13.32167832167832</v>
      </c>
      <c r="X38" s="79">
        <v>48.290355063263426</v>
      </c>
      <c r="Y38" s="75">
        <v>89.87341772151899</v>
      </c>
      <c r="Z38" s="75">
        <v>87.341772151898738</v>
      </c>
      <c r="AA38" s="75">
        <v>2.7558407370845672</v>
      </c>
      <c r="AB38" s="106">
        <v>24.009451875606565</v>
      </c>
      <c r="AC38" s="106">
        <v>5.1689944723406045</v>
      </c>
      <c r="AD38" s="106">
        <v>1.6456390565002743</v>
      </c>
      <c r="AE38" s="106">
        <v>96.796218487394952</v>
      </c>
      <c r="AF38" s="83">
        <v>96.6</v>
      </c>
      <c r="AG38" s="83">
        <v>96.8</v>
      </c>
      <c r="AH38" s="109">
        <v>154</v>
      </c>
      <c r="AI38" s="83">
        <v>42.3</v>
      </c>
      <c r="AJ38" s="84">
        <v>2.1222636063625462E-2</v>
      </c>
      <c r="AK38" s="84">
        <v>0.28650558685894378</v>
      </c>
      <c r="AL38" s="75">
        <v>1.1354534746760894</v>
      </c>
      <c r="AM38" s="108">
        <v>100114.67268711019</v>
      </c>
      <c r="AN38" s="107">
        <v>158324.45646145314</v>
      </c>
      <c r="AO38" s="107">
        <v>261578.0181430096</v>
      </c>
      <c r="AP38" s="75">
        <v>24.275494119073603</v>
      </c>
      <c r="AQ38" s="75">
        <v>1.0670546865526858</v>
      </c>
      <c r="AR38" s="152">
        <v>5.53</v>
      </c>
      <c r="AS38" s="75">
        <v>6.386336866902238</v>
      </c>
      <c r="AT38" s="75">
        <v>439.5759717314487</v>
      </c>
      <c r="AU38" s="75">
        <v>3.0624263839811539</v>
      </c>
      <c r="AV38" s="75">
        <v>3.1095406360424027</v>
      </c>
      <c r="AW38" s="82">
        <v>11150.625</v>
      </c>
      <c r="AX38" s="82">
        <v>1651.9444444444443</v>
      </c>
      <c r="AY38" s="75">
        <v>6.7260803766605006</v>
      </c>
      <c r="AZ38" s="106">
        <v>414.28571428571428</v>
      </c>
      <c r="BA38" s="75">
        <v>6.6519316843345111</v>
      </c>
      <c r="BB38" s="75">
        <v>55.381786771964464</v>
      </c>
      <c r="BC38" s="75">
        <v>414.93568904593639</v>
      </c>
      <c r="BD38" s="75">
        <v>7.3688127208480569</v>
      </c>
      <c r="BE38" s="106">
        <v>1.1516946363935505</v>
      </c>
      <c r="BF38" s="75">
        <v>5.6350773280684434</v>
      </c>
      <c r="BG38" s="75">
        <v>31.226827057757269</v>
      </c>
      <c r="BH38" s="75">
        <v>51.456310679611647</v>
      </c>
      <c r="BI38" s="88">
        <v>100</v>
      </c>
      <c r="BJ38" s="106">
        <v>2.6365658729504817</v>
      </c>
      <c r="BK38" s="55">
        <v>24.801777826552168</v>
      </c>
      <c r="BL38" s="83">
        <v>100</v>
      </c>
      <c r="BM38" s="83">
        <v>100</v>
      </c>
      <c r="BN38" s="75">
        <v>0.52127630387664947</v>
      </c>
      <c r="BO38" s="75">
        <v>24.324324324324326</v>
      </c>
      <c r="BP38" s="82">
        <v>27</v>
      </c>
      <c r="BQ38" s="75">
        <v>0</v>
      </c>
      <c r="BR38" s="75">
        <v>25.354534746760894</v>
      </c>
      <c r="BS38" s="75">
        <v>6.3886925795053005</v>
      </c>
      <c r="BT38" s="75">
        <v>774.95641931684338</v>
      </c>
      <c r="BU38" s="75">
        <v>139.45206124852768</v>
      </c>
      <c r="BV38" s="106">
        <v>1001.4157832744405</v>
      </c>
      <c r="BW38" s="106">
        <v>1265.1707891637218</v>
      </c>
      <c r="BX38" s="75">
        <v>3.2979976442873968</v>
      </c>
      <c r="BY38" s="84">
        <v>0.12988928150765608</v>
      </c>
      <c r="BZ38" s="75">
        <v>0.47114252061248529</v>
      </c>
      <c r="CA38" s="84">
        <v>7.9787985865724387E-2</v>
      </c>
      <c r="CB38" s="75">
        <v>0.23557126030624265</v>
      </c>
      <c r="CC38" s="84">
        <v>6.5959952885747936E-2</v>
      </c>
      <c r="CD38" s="75">
        <v>1.4134275618374559</v>
      </c>
      <c r="CE38" s="75">
        <v>5.5265017667844525</v>
      </c>
      <c r="CF38" s="83">
        <v>56.2</v>
      </c>
      <c r="CG38" s="105">
        <v>23.29059829059829</v>
      </c>
      <c r="CH38" s="105">
        <v>64.419034807465948</v>
      </c>
      <c r="CI38" s="105">
        <v>8.2026537997587461</v>
      </c>
      <c r="CJ38" s="75">
        <v>288.54416961130744</v>
      </c>
      <c r="CK38" s="56">
        <v>244.8080094228504</v>
      </c>
      <c r="CL38" s="75">
        <v>19.7</v>
      </c>
      <c r="CM38" s="75">
        <v>783.09695532213561</v>
      </c>
      <c r="CN38" s="88">
        <v>100</v>
      </c>
      <c r="CO38" s="88" t="s">
        <v>721</v>
      </c>
      <c r="CP38" s="83">
        <v>99.95</v>
      </c>
      <c r="CQ38" s="83">
        <v>90.07</v>
      </c>
      <c r="CR38" s="152">
        <v>71.188221436984691</v>
      </c>
      <c r="CS38" s="153">
        <v>23.9</v>
      </c>
      <c r="CT38" s="75">
        <v>4.6802309287595989</v>
      </c>
      <c r="CU38" s="75">
        <v>1.5148148148148148</v>
      </c>
      <c r="CV38" s="87">
        <v>8.6878538198531476</v>
      </c>
      <c r="CW38" s="75">
        <v>65.129234662259861</v>
      </c>
      <c r="CX38" s="86">
        <v>31.818610129564188</v>
      </c>
      <c r="CY38" s="75">
        <v>1.1060000000000001</v>
      </c>
      <c r="CZ38" s="75">
        <v>27.47</v>
      </c>
      <c r="DA38" s="75">
        <v>64.156949962200002</v>
      </c>
      <c r="DB38" s="75">
        <v>2.8015969926049911</v>
      </c>
      <c r="DC38" s="75">
        <v>4.4700730270906952</v>
      </c>
      <c r="DD38" s="75">
        <v>0.89093757361601889</v>
      </c>
      <c r="DE38" s="75">
        <v>1.055359246171967</v>
      </c>
      <c r="DF38" s="75">
        <v>4.6690223792697294</v>
      </c>
      <c r="DG38" s="78">
        <v>1112.3197452229299</v>
      </c>
      <c r="DH38" s="78">
        <v>17061.404095808382</v>
      </c>
      <c r="DI38" s="75" t="s">
        <v>9</v>
      </c>
      <c r="DJ38" s="75" t="s">
        <v>9</v>
      </c>
      <c r="DK38" s="75">
        <v>69.857911436060149</v>
      </c>
      <c r="DL38" s="75">
        <v>40.825688073394495</v>
      </c>
      <c r="DM38" s="85">
        <v>243</v>
      </c>
      <c r="DN38" s="85">
        <v>131</v>
      </c>
      <c r="DO38" s="75">
        <v>25.14010129564193</v>
      </c>
      <c r="DP38" s="75">
        <v>6.8998822143698471</v>
      </c>
      <c r="DQ38" s="75">
        <v>100</v>
      </c>
      <c r="DR38" s="75">
        <v>94.907447640566602</v>
      </c>
      <c r="DS38" s="75">
        <v>5967.6900584795321</v>
      </c>
      <c r="DT38" s="81">
        <v>4.469030403345239</v>
      </c>
      <c r="DU38" s="81">
        <v>10.96</v>
      </c>
      <c r="DV38" s="75">
        <v>76.923076923076934</v>
      </c>
      <c r="DW38" s="84">
        <v>3.3011820514061666E-2</v>
      </c>
      <c r="DX38" s="75">
        <v>82.222222222222214</v>
      </c>
      <c r="DY38" s="83">
        <v>102.50647820965843</v>
      </c>
      <c r="DZ38" s="75">
        <v>1.5935429628384059</v>
      </c>
      <c r="EA38" s="75">
        <v>1677.2028333091307</v>
      </c>
      <c r="EB38" s="82">
        <v>320</v>
      </c>
      <c r="EC38" s="81">
        <v>1.85663189302204</v>
      </c>
      <c r="ED38" s="81">
        <v>74.868019314112658</v>
      </c>
      <c r="EE38" s="75">
        <v>94.2351323222437</v>
      </c>
      <c r="EF38" s="75">
        <v>16.583456117477041</v>
      </c>
      <c r="EG38" s="75">
        <v>64.935572042171032</v>
      </c>
      <c r="EH38" s="75">
        <v>775.65158903648899</v>
      </c>
      <c r="EI38" s="75">
        <v>65.599999999999994</v>
      </c>
      <c r="EJ38" s="75">
        <v>68.599999999999994</v>
      </c>
      <c r="EK38" s="75">
        <v>44.8</v>
      </c>
      <c r="EL38" s="75">
        <v>71.599999999999994</v>
      </c>
      <c r="EM38" s="75">
        <v>24.9</v>
      </c>
      <c r="EN38" s="80">
        <v>80.91</v>
      </c>
      <c r="EO38" s="79">
        <v>1.5948174322732627</v>
      </c>
      <c r="EP38" s="55">
        <v>1.1048274491056511</v>
      </c>
      <c r="EQ38" s="78">
        <v>1.5169999999999999</v>
      </c>
      <c r="ER38" s="75">
        <v>76.400000000000006</v>
      </c>
      <c r="ES38" s="75">
        <v>3.4</v>
      </c>
      <c r="ET38" s="75">
        <v>3.4</v>
      </c>
      <c r="EU38" s="75">
        <v>137.90640753828032</v>
      </c>
      <c r="EV38" s="77">
        <v>70.900000000000006</v>
      </c>
      <c r="EW38" s="75">
        <v>38.4</v>
      </c>
      <c r="EX38" s="110">
        <v>-3.37</v>
      </c>
      <c r="EY38" s="110">
        <v>-16.72</v>
      </c>
      <c r="EZ38" s="75">
        <v>-56.31</v>
      </c>
      <c r="FA38" s="75">
        <v>7.9952885747938751</v>
      </c>
      <c r="FB38" s="152">
        <v>26.5</v>
      </c>
      <c r="FC38" s="75">
        <v>16.134555342934835</v>
      </c>
      <c r="FD38" s="75">
        <v>72.647119130613078</v>
      </c>
      <c r="FE38" s="75">
        <v>76.963498170216766</v>
      </c>
      <c r="FF38" s="75">
        <v>63.821908370651045</v>
      </c>
      <c r="FG38" s="75">
        <v>67.530264476829359</v>
      </c>
      <c r="FH38" s="75">
        <v>73.155858632220841</v>
      </c>
      <c r="FI38" s="75">
        <v>76.487361282367445</v>
      </c>
      <c r="FJ38" s="75">
        <v>73.873233176282341</v>
      </c>
      <c r="FK38" s="75">
        <v>66.186191700330525</v>
      </c>
      <c r="FL38" s="75">
        <v>49.101652958556258</v>
      </c>
      <c r="FM38" s="75">
        <v>31.369150779896017</v>
      </c>
      <c r="FN38" s="75">
        <v>18.18349299926308</v>
      </c>
      <c r="FO38" s="75">
        <v>11.677367576243981</v>
      </c>
      <c r="FP38" s="75">
        <v>6.6499821237039676</v>
      </c>
      <c r="FQ38" s="75">
        <v>2.8142879233029228</v>
      </c>
      <c r="FR38" s="75">
        <v>1.65</v>
      </c>
      <c r="FS38" s="75">
        <v>38.461719670200232</v>
      </c>
      <c r="FT38" s="75">
        <v>1.7302463541237536</v>
      </c>
    </row>
    <row r="39" spans="1:176" s="76" customFormat="1" x14ac:dyDescent="0.15">
      <c r="A39" s="136">
        <v>252018</v>
      </c>
      <c r="B39" s="154" t="s">
        <v>423</v>
      </c>
      <c r="C39" s="75">
        <v>90.327634994504336</v>
      </c>
      <c r="D39" s="55">
        <v>1179.5210589088188</v>
      </c>
      <c r="E39" s="75">
        <v>355.46409111105913</v>
      </c>
      <c r="F39" s="107">
        <v>376702</v>
      </c>
      <c r="G39" s="75">
        <v>280.66732090284592</v>
      </c>
      <c r="H39" s="111">
        <v>80.798168138698074</v>
      </c>
      <c r="I39" s="111">
        <v>172.39123323519789</v>
      </c>
      <c r="J39" s="83">
        <v>38.1</v>
      </c>
      <c r="K39" s="152">
        <v>3.57</v>
      </c>
      <c r="L39" s="75">
        <v>90.563305801544516</v>
      </c>
      <c r="M39" s="152">
        <v>17.244758092074409</v>
      </c>
      <c r="N39" s="83">
        <v>81.85561392335876</v>
      </c>
      <c r="O39" s="83">
        <v>19.320594479830149</v>
      </c>
      <c r="P39" s="105">
        <v>14.222756410256411</v>
      </c>
      <c r="Q39" s="105">
        <v>4.6511627906976747</v>
      </c>
      <c r="R39" s="105">
        <v>0.75949367088607589</v>
      </c>
      <c r="S39" s="107">
        <v>14972</v>
      </c>
      <c r="T39" s="83">
        <v>68.316831683168317</v>
      </c>
      <c r="U39" s="165">
        <v>376</v>
      </c>
      <c r="V39" s="82">
        <v>58</v>
      </c>
      <c r="W39" s="75">
        <v>15.064140284806401</v>
      </c>
      <c r="X39" s="79">
        <v>63.386485280999104</v>
      </c>
      <c r="Y39" s="75">
        <v>100</v>
      </c>
      <c r="Z39" s="75">
        <v>73.267326732673268</v>
      </c>
      <c r="AA39" s="75">
        <v>2.6765162464536161</v>
      </c>
      <c r="AB39" s="106">
        <v>38.513747305102342</v>
      </c>
      <c r="AC39" s="106">
        <v>10.406962817066354</v>
      </c>
      <c r="AD39" s="106">
        <v>8.3575097814803971</v>
      </c>
      <c r="AE39" s="106">
        <v>96.88066739209286</v>
      </c>
      <c r="AF39" s="83">
        <v>93.6</v>
      </c>
      <c r="AG39" s="83">
        <v>90</v>
      </c>
      <c r="AH39" s="109">
        <v>208</v>
      </c>
      <c r="AI39" s="83">
        <v>72.400000000000006</v>
      </c>
      <c r="AJ39" s="84">
        <v>5.6651636307734586E-2</v>
      </c>
      <c r="AK39" s="84">
        <v>9.0642618092375338E-2</v>
      </c>
      <c r="AL39" s="75">
        <v>0.42386754285447015</v>
      </c>
      <c r="AM39" s="108">
        <v>96259.775749292196</v>
      </c>
      <c r="AN39" s="107">
        <v>137834.58700854701</v>
      </c>
      <c r="AO39" s="107">
        <v>272016.99833147944</v>
      </c>
      <c r="AP39" s="75">
        <v>13.832227734520675</v>
      </c>
      <c r="AQ39" s="75">
        <v>4.7124501350450343</v>
      </c>
      <c r="AR39" s="152">
        <v>11.87</v>
      </c>
      <c r="AS39" s="75">
        <v>5.9019901311943128</v>
      </c>
      <c r="AT39" s="75">
        <v>323.01629989944104</v>
      </c>
      <c r="AU39" s="75">
        <v>3.8001917635228359</v>
      </c>
      <c r="AV39" s="75">
        <v>2.3093473024484927</v>
      </c>
      <c r="AW39" s="82">
        <v>14669.6</v>
      </c>
      <c r="AX39" s="82">
        <v>2716.5925925925926</v>
      </c>
      <c r="AY39" s="75">
        <v>2.0450455363472759</v>
      </c>
      <c r="AZ39" s="106">
        <v>483.33333333333331</v>
      </c>
      <c r="BA39" s="75">
        <v>2.8319525969925867</v>
      </c>
      <c r="BB39" s="75">
        <v>27.909694341844656</v>
      </c>
      <c r="BC39" s="75">
        <v>259.01200860597271</v>
      </c>
      <c r="BD39" s="75">
        <v>4.6871857533734014</v>
      </c>
      <c r="BE39" s="106">
        <v>0</v>
      </c>
      <c r="BF39" s="75">
        <v>5.2995021679781598</v>
      </c>
      <c r="BG39" s="75">
        <v>26.108767529358111</v>
      </c>
      <c r="BH39" s="75">
        <v>100</v>
      </c>
      <c r="BI39" s="88">
        <v>100</v>
      </c>
      <c r="BJ39" s="106">
        <v>1.5961691939345573</v>
      </c>
      <c r="BK39" s="55">
        <v>1.2749526446160571</v>
      </c>
      <c r="BL39" s="83">
        <v>91.5</v>
      </c>
      <c r="BM39" s="83">
        <v>71.8</v>
      </c>
      <c r="BN39" s="75">
        <v>0.32784496575841471</v>
      </c>
      <c r="BO39" s="75">
        <v>6.8965517241379306</v>
      </c>
      <c r="BP39" s="82">
        <v>12</v>
      </c>
      <c r="BQ39" s="75">
        <v>1.7305488646196299</v>
      </c>
      <c r="BR39" s="75">
        <v>31.278501438226421</v>
      </c>
      <c r="BS39" s="75">
        <v>9.2023105165922221</v>
      </c>
      <c r="BT39" s="75">
        <v>364.72486611632092</v>
      </c>
      <c r="BU39" s="75" t="s">
        <v>9</v>
      </c>
      <c r="BV39" s="106">
        <v>446.66869343560717</v>
      </c>
      <c r="BW39" s="106">
        <v>285.89134959425644</v>
      </c>
      <c r="BX39" s="75">
        <v>2.0462571034353734</v>
      </c>
      <c r="BY39" s="84">
        <v>2.8802530343069621E-2</v>
      </c>
      <c r="BZ39" s="75">
        <v>0.29232244334791052</v>
      </c>
      <c r="CA39" s="84">
        <v>6.2694394424826355E-2</v>
      </c>
      <c r="CB39" s="75">
        <v>0.29232244334791052</v>
      </c>
      <c r="CC39" s="84">
        <v>9.3113467879609918E-2</v>
      </c>
      <c r="CD39" s="75">
        <v>3.8001917635228359</v>
      </c>
      <c r="CE39" s="75">
        <v>17.761511657819039</v>
      </c>
      <c r="CF39" s="83">
        <v>46.7</v>
      </c>
      <c r="CG39" s="105">
        <v>0</v>
      </c>
      <c r="CH39" s="105">
        <v>9.8707531221028511</v>
      </c>
      <c r="CI39" s="105">
        <v>1.4475271411338964</v>
      </c>
      <c r="CJ39" s="75">
        <v>275.86761301185658</v>
      </c>
      <c r="CK39" s="56">
        <v>245.8168658356914</v>
      </c>
      <c r="CL39" s="75">
        <v>15.76</v>
      </c>
      <c r="CM39" s="75">
        <v>723.55811354156083</v>
      </c>
      <c r="CN39" s="88">
        <v>100</v>
      </c>
      <c r="CO39" s="88" t="s">
        <v>721</v>
      </c>
      <c r="CP39" s="83">
        <v>99.97</v>
      </c>
      <c r="CQ39" s="83">
        <v>94.3</v>
      </c>
      <c r="CR39" s="152">
        <v>98.4</v>
      </c>
      <c r="CS39" s="153">
        <v>73.599999999999994</v>
      </c>
      <c r="CT39" s="75">
        <v>4.1214484375852098</v>
      </c>
      <c r="CU39" s="75">
        <v>0.67375886524822692</v>
      </c>
      <c r="CV39" s="87">
        <v>8.452854883568742</v>
      </c>
      <c r="CW39" s="75">
        <v>73.044282369084385</v>
      </c>
      <c r="CX39" s="86">
        <v>33.22829213535698</v>
      </c>
      <c r="CY39" s="75">
        <v>1.08</v>
      </c>
      <c r="CZ39" s="75">
        <v>33.700000000000003</v>
      </c>
      <c r="DA39" s="75">
        <v>58.2390521632</v>
      </c>
      <c r="DB39" s="75">
        <v>3.7948041340747021</v>
      </c>
      <c r="DC39" s="75">
        <v>0.60122249245808101</v>
      </c>
      <c r="DD39" s="75">
        <v>0.77017317181543932</v>
      </c>
      <c r="DE39" s="75">
        <v>1.058207244919436</v>
      </c>
      <c r="DF39" s="75">
        <v>4.5982320338626321</v>
      </c>
      <c r="DG39" s="78">
        <v>806.38805970149258</v>
      </c>
      <c r="DH39" s="78">
        <v>1695.6309523809523</v>
      </c>
      <c r="DI39" s="75" t="s">
        <v>9</v>
      </c>
      <c r="DJ39" s="75" t="s">
        <v>9</v>
      </c>
      <c r="DK39" s="75">
        <v>32.268073223704633</v>
      </c>
      <c r="DL39" s="75">
        <v>53.739424703891714</v>
      </c>
      <c r="DM39" s="85">
        <v>29</v>
      </c>
      <c r="DN39" s="85">
        <v>7</v>
      </c>
      <c r="DO39" s="75">
        <v>40.402761862444748</v>
      </c>
      <c r="DP39" s="75">
        <v>11.374266270667196</v>
      </c>
      <c r="DQ39" s="75">
        <v>100</v>
      </c>
      <c r="DR39" s="75">
        <v>94.263638492156403</v>
      </c>
      <c r="DS39" s="75">
        <v>6909.1306584362137</v>
      </c>
      <c r="DT39" s="81">
        <v>8.3701104389571821</v>
      </c>
      <c r="DU39" s="81">
        <v>9.9499999999999993</v>
      </c>
      <c r="DV39" s="75">
        <v>72.534332084893876</v>
      </c>
      <c r="DW39" s="84">
        <v>8.3798000546522838E-2</v>
      </c>
      <c r="DX39" s="75">
        <v>33.17307692307692</v>
      </c>
      <c r="DY39" s="83">
        <v>111.48008699515914</v>
      </c>
      <c r="DZ39" s="75">
        <v>1.0581065605060807</v>
      </c>
      <c r="EA39" s="75">
        <v>8606.8537039095609</v>
      </c>
      <c r="EB39" s="82" t="s">
        <v>7</v>
      </c>
      <c r="EC39" s="81">
        <v>2.162326968203053</v>
      </c>
      <c r="ED39" s="81">
        <v>71.868299618982363</v>
      </c>
      <c r="EE39" s="75">
        <v>95.978557412882651</v>
      </c>
      <c r="EF39" s="75">
        <v>13.577181891984131</v>
      </c>
      <c r="EG39" s="75">
        <v>35.132594498317829</v>
      </c>
      <c r="EH39" s="75">
        <v>223.38714075366744</v>
      </c>
      <c r="EI39" s="75">
        <v>70.5</v>
      </c>
      <c r="EJ39" s="75">
        <v>68</v>
      </c>
      <c r="EK39" s="75">
        <v>44.4</v>
      </c>
      <c r="EL39" s="75">
        <v>74</v>
      </c>
      <c r="EM39" s="75">
        <v>26.9</v>
      </c>
      <c r="EN39" s="80">
        <v>60.2</v>
      </c>
      <c r="EO39" s="79">
        <v>1.1108252847220599</v>
      </c>
      <c r="EP39" s="55">
        <v>0.91075539705489883</v>
      </c>
      <c r="EQ39" s="78">
        <v>0.81699999999999995</v>
      </c>
      <c r="ER39" s="75">
        <v>88.8</v>
      </c>
      <c r="ES39" s="75">
        <v>2.8</v>
      </c>
      <c r="ET39" s="75">
        <v>5.0999999999999996</v>
      </c>
      <c r="EU39" s="75">
        <v>340.50756530483386</v>
      </c>
      <c r="EV39" s="77">
        <v>52.4</v>
      </c>
      <c r="EW39" s="75">
        <v>58.6</v>
      </c>
      <c r="EX39" s="75" t="s">
        <v>7</v>
      </c>
      <c r="EY39" s="75" t="s">
        <v>7</v>
      </c>
      <c r="EZ39" s="75">
        <v>16.899999999999999</v>
      </c>
      <c r="FA39" s="75">
        <v>6.8491148476415429</v>
      </c>
      <c r="FB39" s="152">
        <v>29.6</v>
      </c>
      <c r="FC39" s="75">
        <v>14.113892979872361</v>
      </c>
      <c r="FD39" s="75">
        <v>66.078824315297254</v>
      </c>
      <c r="FE39" s="75">
        <v>80.477715505737919</v>
      </c>
      <c r="FF39" s="75">
        <v>68.564582382473759</v>
      </c>
      <c r="FG39" s="75">
        <v>67.7723332076894</v>
      </c>
      <c r="FH39" s="75">
        <v>72.700924330252235</v>
      </c>
      <c r="FI39" s="75">
        <v>75.996831264853455</v>
      </c>
      <c r="FJ39" s="75">
        <v>73.696483536983493</v>
      </c>
      <c r="FK39" s="75">
        <v>65.437009048423988</v>
      </c>
      <c r="FL39" s="75">
        <v>47.304669440591773</v>
      </c>
      <c r="FM39" s="75">
        <v>28.534508969291579</v>
      </c>
      <c r="FN39" s="75">
        <v>14.93908528060715</v>
      </c>
      <c r="FO39" s="75">
        <v>8.7155380510735618</v>
      </c>
      <c r="FP39" s="75">
        <v>4.2398546335554208</v>
      </c>
      <c r="FQ39" s="75">
        <v>1.783621924228616</v>
      </c>
      <c r="FR39" s="75">
        <v>1.49</v>
      </c>
      <c r="FS39" s="75">
        <v>12.102149154603495</v>
      </c>
      <c r="FT39" s="75">
        <v>0.45604834112415915</v>
      </c>
    </row>
    <row r="40" spans="1:176" s="76" customFormat="1" x14ac:dyDescent="0.15">
      <c r="A40" s="136">
        <v>272035</v>
      </c>
      <c r="B40" s="154" t="s">
        <v>422</v>
      </c>
      <c r="C40" s="75">
        <v>110.49096958292124</v>
      </c>
      <c r="D40" s="55">
        <v>1001.8176751022905</v>
      </c>
      <c r="E40" s="75">
        <v>214.32288519544323</v>
      </c>
      <c r="F40" s="107">
        <v>390238</v>
      </c>
      <c r="G40" s="75">
        <v>302.78774496273809</v>
      </c>
      <c r="H40" s="111">
        <v>59.067071487717357</v>
      </c>
      <c r="I40" s="111">
        <v>185.75765939828869</v>
      </c>
      <c r="J40" s="83">
        <v>29</v>
      </c>
      <c r="K40" s="152">
        <v>2.8</v>
      </c>
      <c r="L40" s="75">
        <v>84.841280215457388</v>
      </c>
      <c r="M40" s="152">
        <v>16.664560625995563</v>
      </c>
      <c r="N40" s="83">
        <v>78.218074877652583</v>
      </c>
      <c r="O40" s="83">
        <v>18.276275476222192</v>
      </c>
      <c r="P40" s="105">
        <v>15.710116731517509</v>
      </c>
      <c r="Q40" s="105">
        <v>5.2631578947368416</v>
      </c>
      <c r="R40" s="105">
        <v>4.5063291139240507</v>
      </c>
      <c r="S40" s="107">
        <v>6570</v>
      </c>
      <c r="T40" s="83">
        <v>52.777777777777779</v>
      </c>
      <c r="U40" s="165">
        <v>331</v>
      </c>
      <c r="V40" s="82">
        <v>0</v>
      </c>
      <c r="W40" s="75">
        <v>11.970172684458399</v>
      </c>
      <c r="X40" s="79">
        <v>64.253251136210238</v>
      </c>
      <c r="Y40" s="75">
        <v>81.481481481481481</v>
      </c>
      <c r="Z40" s="75">
        <v>91.666666666666657</v>
      </c>
      <c r="AA40" s="75">
        <v>1.876773780097043</v>
      </c>
      <c r="AB40" s="106">
        <v>40.133181381421643</v>
      </c>
      <c r="AC40" s="106">
        <v>9.1171147013474574</v>
      </c>
      <c r="AD40" s="106">
        <v>3.0613841031485332</v>
      </c>
      <c r="AE40" s="106">
        <v>92.536889897843352</v>
      </c>
      <c r="AF40" s="83">
        <v>96.6</v>
      </c>
      <c r="AG40" s="83">
        <v>93.1</v>
      </c>
      <c r="AH40" s="109">
        <v>303</v>
      </c>
      <c r="AI40" s="83">
        <v>70</v>
      </c>
      <c r="AJ40" s="84">
        <v>0</v>
      </c>
      <c r="AK40" s="84">
        <v>0.13540559997907015</v>
      </c>
      <c r="AL40" s="75">
        <v>0.1085179165546548</v>
      </c>
      <c r="AM40" s="108">
        <v>113659.96270076883</v>
      </c>
      <c r="AN40" s="107">
        <v>143189.52568093385</v>
      </c>
      <c r="AO40" s="107">
        <v>274241.3757606491</v>
      </c>
      <c r="AP40" s="75">
        <v>11.196046637325303</v>
      </c>
      <c r="AQ40" s="75">
        <v>5.3470774457570842</v>
      </c>
      <c r="AR40" s="152">
        <v>25.6</v>
      </c>
      <c r="AS40" s="75">
        <v>6.9698098223512375</v>
      </c>
      <c r="AT40" s="75">
        <v>255.26373553197212</v>
      </c>
      <c r="AU40" s="75">
        <v>1.4797897711998382</v>
      </c>
      <c r="AV40" s="75">
        <v>2.3430004710664103</v>
      </c>
      <c r="AW40" s="82">
        <v>18950.8</v>
      </c>
      <c r="AX40" s="82">
        <v>2560.9189189189187</v>
      </c>
      <c r="AY40" s="75">
        <v>0</v>
      </c>
      <c r="AZ40" s="106">
        <v>370.42857142857144</v>
      </c>
      <c r="BA40" s="75">
        <v>1.0673526314361605</v>
      </c>
      <c r="BB40" s="75">
        <v>50.784171015288841</v>
      </c>
      <c r="BC40" s="75">
        <v>262.59930005943824</v>
      </c>
      <c r="BD40" s="75">
        <v>9.0650737551885125</v>
      </c>
      <c r="BE40" s="106">
        <v>1.8309988098507737</v>
      </c>
      <c r="BF40" s="75">
        <v>5.6760963105373978</v>
      </c>
      <c r="BG40" s="75">
        <v>25.069046101550882</v>
      </c>
      <c r="BH40" s="75">
        <v>66.101694915254242</v>
      </c>
      <c r="BI40" s="88">
        <v>100</v>
      </c>
      <c r="BJ40" s="106">
        <v>2.9742936052687488</v>
      </c>
      <c r="BK40" s="55">
        <v>1.5355086372360844</v>
      </c>
      <c r="BL40" s="83">
        <v>113.9</v>
      </c>
      <c r="BM40" s="83">
        <v>109.6</v>
      </c>
      <c r="BN40" s="75">
        <v>0.38387715930902111</v>
      </c>
      <c r="BO40" s="75">
        <v>22.950819672131146</v>
      </c>
      <c r="BP40" s="82">
        <v>8</v>
      </c>
      <c r="BQ40" s="75">
        <v>0.6289106527599313</v>
      </c>
      <c r="BR40" s="75">
        <v>25.400591422645224</v>
      </c>
      <c r="BS40" s="75">
        <v>3.3147290874876374</v>
      </c>
      <c r="BT40" s="75">
        <v>1309.1330158362168</v>
      </c>
      <c r="BU40" s="75" t="s">
        <v>9</v>
      </c>
      <c r="BV40" s="106">
        <v>22.196846567997575</v>
      </c>
      <c r="BW40" s="106">
        <v>949.2851382246962</v>
      </c>
      <c r="BX40" s="75">
        <v>1.4797897711998382</v>
      </c>
      <c r="BY40" s="84">
        <v>6.6269918586899415E-2</v>
      </c>
      <c r="BZ40" s="75">
        <v>0.98652651413322545</v>
      </c>
      <c r="CA40" s="84">
        <v>9.9118785191250502E-2</v>
      </c>
      <c r="CB40" s="75">
        <v>0</v>
      </c>
      <c r="CC40" s="84">
        <v>0</v>
      </c>
      <c r="CD40" s="75">
        <v>0.49326325706661273</v>
      </c>
      <c r="CE40" s="75">
        <v>2.9127195329783482</v>
      </c>
      <c r="CF40" s="83">
        <v>38.4</v>
      </c>
      <c r="CG40" s="105">
        <v>5.2493438320209975</v>
      </c>
      <c r="CH40" s="105">
        <v>6.2899719273064987</v>
      </c>
      <c r="CI40" s="105">
        <v>11.269146608315099</v>
      </c>
      <c r="CJ40" s="75">
        <v>276.57517455353508</v>
      </c>
      <c r="CK40" s="56">
        <v>233.15321003396116</v>
      </c>
      <c r="CL40" s="75">
        <v>15.1</v>
      </c>
      <c r="CM40" s="75">
        <v>708.29900902398106</v>
      </c>
      <c r="CN40" s="88">
        <v>100</v>
      </c>
      <c r="CO40" s="88" t="s">
        <v>721</v>
      </c>
      <c r="CP40" s="83">
        <v>100</v>
      </c>
      <c r="CQ40" s="83">
        <v>96.9</v>
      </c>
      <c r="CR40" s="152">
        <v>99.9</v>
      </c>
      <c r="CS40" s="153">
        <v>81.900000000000006</v>
      </c>
      <c r="CT40" s="75">
        <v>8.8312894442450975</v>
      </c>
      <c r="CU40" s="75">
        <v>7.4444444444444446</v>
      </c>
      <c r="CV40" s="87">
        <v>5.1712856449331959</v>
      </c>
      <c r="CW40" s="75">
        <v>55.44856363344568</v>
      </c>
      <c r="CX40" s="86">
        <v>32.17062962588448</v>
      </c>
      <c r="CY40" s="75">
        <v>0.96</v>
      </c>
      <c r="CZ40" s="75">
        <v>28</v>
      </c>
      <c r="DA40" s="75">
        <v>58.022150998500003</v>
      </c>
      <c r="DB40" s="75">
        <v>4.4686681157288621</v>
      </c>
      <c r="DC40" s="75">
        <v>1.8896471441290574</v>
      </c>
      <c r="DD40" s="75">
        <v>0.79263212672919603</v>
      </c>
      <c r="DE40" s="75">
        <v>1.2257591938105326</v>
      </c>
      <c r="DF40" s="75">
        <v>4.1730071547835443</v>
      </c>
      <c r="DG40" s="78">
        <v>464.66403162055337</v>
      </c>
      <c r="DH40" s="78">
        <v>591.12357563850685</v>
      </c>
      <c r="DI40" s="75" t="s">
        <v>9</v>
      </c>
      <c r="DJ40" s="75" t="s">
        <v>9</v>
      </c>
      <c r="DK40" s="75">
        <v>0</v>
      </c>
      <c r="DL40" s="75">
        <v>27.636363636363637</v>
      </c>
      <c r="DM40" s="85">
        <v>0</v>
      </c>
      <c r="DN40" s="85">
        <v>0</v>
      </c>
      <c r="DO40" s="75" t="s">
        <v>9</v>
      </c>
      <c r="DP40" s="75">
        <v>3.1618174777969879</v>
      </c>
      <c r="DQ40" s="75">
        <v>51.428571428571438</v>
      </c>
      <c r="DR40" s="75">
        <v>100</v>
      </c>
      <c r="DS40" s="75">
        <v>10867.793349821379</v>
      </c>
      <c r="DT40" s="81">
        <v>99.426229508196712</v>
      </c>
      <c r="DU40" s="81">
        <v>4</v>
      </c>
      <c r="DV40" s="75" t="s">
        <v>9</v>
      </c>
      <c r="DW40" s="84">
        <v>0.1265318907027275</v>
      </c>
      <c r="DX40" s="75">
        <v>59.595959595959592</v>
      </c>
      <c r="DY40" s="83">
        <v>74.016618039130577</v>
      </c>
      <c r="DZ40" s="75">
        <v>0.59124680752263759</v>
      </c>
      <c r="EA40" s="75">
        <v>5105.1395700210678</v>
      </c>
      <c r="EB40" s="82">
        <v>8322</v>
      </c>
      <c r="EC40" s="81">
        <v>11.368275956284153</v>
      </c>
      <c r="ED40" s="81">
        <v>78.312860964752687</v>
      </c>
      <c r="EE40" s="75">
        <v>98.871361499337183</v>
      </c>
      <c r="EF40" s="75">
        <v>34.446957516963238</v>
      </c>
      <c r="EG40" s="75">
        <v>87.523615011488388</v>
      </c>
      <c r="EH40" s="75">
        <v>782.64242142811918</v>
      </c>
      <c r="EI40" s="75">
        <v>72.900000000000006</v>
      </c>
      <c r="EJ40" s="75">
        <v>65</v>
      </c>
      <c r="EK40" s="75">
        <v>37.200000000000003</v>
      </c>
      <c r="EL40" s="75">
        <v>68.599999999999994</v>
      </c>
      <c r="EM40" s="75">
        <v>28.5</v>
      </c>
      <c r="EN40" s="80">
        <v>41.6</v>
      </c>
      <c r="EO40" s="79">
        <v>5.1422694549194379</v>
      </c>
      <c r="EP40" s="55">
        <v>0.88473977126471948</v>
      </c>
      <c r="EQ40" s="78">
        <v>0.91900000000000004</v>
      </c>
      <c r="ER40" s="75">
        <v>93.5</v>
      </c>
      <c r="ES40" s="75">
        <v>5.0999999999999996</v>
      </c>
      <c r="ET40" s="75">
        <v>1.6</v>
      </c>
      <c r="EU40" s="75">
        <v>212.46776894562512</v>
      </c>
      <c r="EV40" s="77">
        <v>55.2</v>
      </c>
      <c r="EW40" s="75">
        <v>59.6</v>
      </c>
      <c r="EX40" s="75" t="s">
        <v>7</v>
      </c>
      <c r="EY40" s="75" t="s">
        <v>7</v>
      </c>
      <c r="EZ40" s="75">
        <v>2.6</v>
      </c>
      <c r="FA40" s="75">
        <v>8.7480238640763766</v>
      </c>
      <c r="FB40" s="152">
        <v>27.3</v>
      </c>
      <c r="FC40" s="75">
        <v>13.722126929674101</v>
      </c>
      <c r="FD40" s="75">
        <v>64.049987867022566</v>
      </c>
      <c r="FE40" s="75">
        <v>78.708532120270718</v>
      </c>
      <c r="FF40" s="75">
        <v>66.871051653660345</v>
      </c>
      <c r="FG40" s="75">
        <v>62.365920931657982</v>
      </c>
      <c r="FH40" s="75">
        <v>66.299698037242067</v>
      </c>
      <c r="FI40" s="75">
        <v>70.936027855533553</v>
      </c>
      <c r="FJ40" s="75">
        <v>71.458906802988594</v>
      </c>
      <c r="FK40" s="75">
        <v>64.14951143155298</v>
      </c>
      <c r="FL40" s="75">
        <v>48.693733451015007</v>
      </c>
      <c r="FM40" s="75">
        <v>30.781915624570566</v>
      </c>
      <c r="FN40" s="75">
        <v>18.082170780315806</v>
      </c>
      <c r="FO40" s="75">
        <v>9.9357763505855701</v>
      </c>
      <c r="FP40" s="75">
        <v>6.1873530503650542</v>
      </c>
      <c r="FQ40" s="75">
        <v>2.4166971805199564</v>
      </c>
      <c r="FR40" s="75">
        <v>1.5</v>
      </c>
      <c r="FS40" s="75">
        <v>13.239185819667886</v>
      </c>
      <c r="FT40" s="75">
        <v>10.728701933290845</v>
      </c>
    </row>
    <row r="41" spans="1:176" s="76" customFormat="1" x14ac:dyDescent="0.15">
      <c r="A41" s="136">
        <v>272051</v>
      </c>
      <c r="B41" s="154" t="s">
        <v>723</v>
      </c>
      <c r="C41" s="27" t="s">
        <v>714</v>
      </c>
      <c r="D41" s="27" t="s">
        <v>714</v>
      </c>
      <c r="E41" s="27" t="s">
        <v>714</v>
      </c>
      <c r="F41" s="27" t="s">
        <v>714</v>
      </c>
      <c r="G41" s="27" t="s">
        <v>714</v>
      </c>
      <c r="H41" s="27" t="s">
        <v>714</v>
      </c>
      <c r="I41" s="27" t="s">
        <v>714</v>
      </c>
      <c r="J41" s="27" t="s">
        <v>714</v>
      </c>
      <c r="K41" s="27" t="s">
        <v>714</v>
      </c>
      <c r="L41" s="27" t="s">
        <v>714</v>
      </c>
      <c r="M41" s="27" t="s">
        <v>714</v>
      </c>
      <c r="N41" s="27" t="s">
        <v>714</v>
      </c>
      <c r="O41" s="27" t="s">
        <v>714</v>
      </c>
      <c r="P41" s="27" t="s">
        <v>714</v>
      </c>
      <c r="Q41" s="27" t="s">
        <v>714</v>
      </c>
      <c r="R41" s="27" t="s">
        <v>714</v>
      </c>
      <c r="S41" s="27" t="s">
        <v>714</v>
      </c>
      <c r="T41" s="27" t="s">
        <v>714</v>
      </c>
      <c r="U41" s="27" t="s">
        <v>714</v>
      </c>
      <c r="V41" s="27" t="s">
        <v>714</v>
      </c>
      <c r="W41" s="27" t="s">
        <v>714</v>
      </c>
      <c r="X41" s="27" t="s">
        <v>714</v>
      </c>
      <c r="Y41" s="27" t="s">
        <v>714</v>
      </c>
      <c r="Z41" s="27" t="s">
        <v>714</v>
      </c>
      <c r="AA41" s="27" t="s">
        <v>714</v>
      </c>
      <c r="AB41" s="27" t="s">
        <v>714</v>
      </c>
      <c r="AC41" s="27" t="s">
        <v>714</v>
      </c>
      <c r="AD41" s="27" t="s">
        <v>714</v>
      </c>
      <c r="AE41" s="27" t="s">
        <v>714</v>
      </c>
      <c r="AF41" s="27" t="s">
        <v>714</v>
      </c>
      <c r="AG41" s="27" t="s">
        <v>714</v>
      </c>
      <c r="AH41" s="27" t="s">
        <v>714</v>
      </c>
      <c r="AI41" s="27" t="s">
        <v>714</v>
      </c>
      <c r="AJ41" s="27" t="s">
        <v>714</v>
      </c>
      <c r="AK41" s="27" t="s">
        <v>714</v>
      </c>
      <c r="AL41" s="27" t="s">
        <v>714</v>
      </c>
      <c r="AM41" s="27" t="s">
        <v>714</v>
      </c>
      <c r="AN41" s="27" t="s">
        <v>714</v>
      </c>
      <c r="AO41" s="27" t="s">
        <v>714</v>
      </c>
      <c r="AP41" s="27" t="s">
        <v>714</v>
      </c>
      <c r="AQ41" s="27" t="s">
        <v>714</v>
      </c>
      <c r="AR41" s="27" t="s">
        <v>714</v>
      </c>
      <c r="AS41" s="27" t="s">
        <v>714</v>
      </c>
      <c r="AT41" s="27" t="s">
        <v>714</v>
      </c>
      <c r="AU41" s="27" t="s">
        <v>714</v>
      </c>
      <c r="AV41" s="27" t="s">
        <v>714</v>
      </c>
      <c r="AW41" s="27" t="s">
        <v>714</v>
      </c>
      <c r="AX41" s="27" t="s">
        <v>714</v>
      </c>
      <c r="AY41" s="27" t="s">
        <v>714</v>
      </c>
      <c r="AZ41" s="27" t="s">
        <v>714</v>
      </c>
      <c r="BA41" s="27" t="s">
        <v>714</v>
      </c>
      <c r="BB41" s="27" t="s">
        <v>714</v>
      </c>
      <c r="BC41" s="27" t="s">
        <v>714</v>
      </c>
      <c r="BD41" s="27" t="s">
        <v>714</v>
      </c>
      <c r="BE41" s="27" t="s">
        <v>714</v>
      </c>
      <c r="BF41" s="27" t="s">
        <v>714</v>
      </c>
      <c r="BG41" s="27" t="s">
        <v>714</v>
      </c>
      <c r="BH41" s="27" t="s">
        <v>714</v>
      </c>
      <c r="BI41" s="27" t="s">
        <v>714</v>
      </c>
      <c r="BJ41" s="27" t="s">
        <v>714</v>
      </c>
      <c r="BK41" s="27" t="s">
        <v>714</v>
      </c>
      <c r="BL41" s="27" t="s">
        <v>714</v>
      </c>
      <c r="BM41" s="27" t="s">
        <v>714</v>
      </c>
      <c r="BN41" s="27" t="s">
        <v>714</v>
      </c>
      <c r="BO41" s="27" t="s">
        <v>714</v>
      </c>
      <c r="BP41" s="27" t="s">
        <v>714</v>
      </c>
      <c r="BQ41" s="27" t="s">
        <v>714</v>
      </c>
      <c r="BR41" s="27" t="s">
        <v>714</v>
      </c>
      <c r="BS41" s="27" t="s">
        <v>714</v>
      </c>
      <c r="BT41" s="27" t="s">
        <v>714</v>
      </c>
      <c r="BU41" s="27" t="s">
        <v>714</v>
      </c>
      <c r="BV41" s="27" t="s">
        <v>714</v>
      </c>
      <c r="BW41" s="27" t="s">
        <v>714</v>
      </c>
      <c r="BX41" s="27" t="s">
        <v>714</v>
      </c>
      <c r="BY41" s="27" t="s">
        <v>714</v>
      </c>
      <c r="BZ41" s="27" t="s">
        <v>714</v>
      </c>
      <c r="CA41" s="27" t="s">
        <v>714</v>
      </c>
      <c r="CB41" s="27" t="s">
        <v>714</v>
      </c>
      <c r="CC41" s="27" t="s">
        <v>714</v>
      </c>
      <c r="CD41" s="27" t="s">
        <v>714</v>
      </c>
      <c r="CE41" s="27" t="s">
        <v>714</v>
      </c>
      <c r="CF41" s="27" t="s">
        <v>714</v>
      </c>
      <c r="CG41" s="27" t="s">
        <v>714</v>
      </c>
      <c r="CH41" s="27" t="s">
        <v>714</v>
      </c>
      <c r="CI41" s="27" t="s">
        <v>714</v>
      </c>
      <c r="CJ41" s="27" t="s">
        <v>714</v>
      </c>
      <c r="CK41" s="27" t="s">
        <v>714</v>
      </c>
      <c r="CL41" s="27" t="s">
        <v>714</v>
      </c>
      <c r="CM41" s="27" t="s">
        <v>714</v>
      </c>
      <c r="CN41" s="27" t="s">
        <v>714</v>
      </c>
      <c r="CO41" s="27" t="s">
        <v>714</v>
      </c>
      <c r="CP41" s="27" t="s">
        <v>714</v>
      </c>
      <c r="CQ41" s="27" t="s">
        <v>714</v>
      </c>
      <c r="CR41" s="27" t="s">
        <v>714</v>
      </c>
      <c r="CS41" s="27" t="s">
        <v>714</v>
      </c>
      <c r="CT41" s="27" t="s">
        <v>714</v>
      </c>
      <c r="CU41" s="27" t="s">
        <v>714</v>
      </c>
      <c r="CV41" s="27" t="s">
        <v>714</v>
      </c>
      <c r="CW41" s="27" t="s">
        <v>714</v>
      </c>
      <c r="CX41" s="27" t="s">
        <v>714</v>
      </c>
      <c r="CY41" s="27" t="s">
        <v>714</v>
      </c>
      <c r="CZ41" s="27" t="s">
        <v>714</v>
      </c>
      <c r="DA41" s="27" t="s">
        <v>714</v>
      </c>
      <c r="DB41" s="27" t="s">
        <v>714</v>
      </c>
      <c r="DC41" s="27" t="s">
        <v>714</v>
      </c>
      <c r="DD41" s="27" t="s">
        <v>714</v>
      </c>
      <c r="DE41" s="27" t="s">
        <v>714</v>
      </c>
      <c r="DF41" s="27" t="s">
        <v>714</v>
      </c>
      <c r="DG41" s="27" t="s">
        <v>714</v>
      </c>
      <c r="DH41" s="27" t="s">
        <v>714</v>
      </c>
      <c r="DI41" s="27" t="s">
        <v>714</v>
      </c>
      <c r="DJ41" s="27" t="s">
        <v>714</v>
      </c>
      <c r="DK41" s="27" t="s">
        <v>714</v>
      </c>
      <c r="DL41" s="27" t="s">
        <v>714</v>
      </c>
      <c r="DM41" s="27" t="s">
        <v>714</v>
      </c>
      <c r="DN41" s="27" t="s">
        <v>714</v>
      </c>
      <c r="DO41" s="27" t="s">
        <v>714</v>
      </c>
      <c r="DP41" s="27" t="s">
        <v>714</v>
      </c>
      <c r="DQ41" s="27" t="s">
        <v>714</v>
      </c>
      <c r="DR41" s="27" t="s">
        <v>714</v>
      </c>
      <c r="DS41" s="27" t="s">
        <v>714</v>
      </c>
      <c r="DT41" s="27" t="s">
        <v>714</v>
      </c>
      <c r="DU41" s="27" t="s">
        <v>714</v>
      </c>
      <c r="DV41" s="27" t="s">
        <v>714</v>
      </c>
      <c r="DW41" s="27" t="s">
        <v>714</v>
      </c>
      <c r="DX41" s="27" t="s">
        <v>714</v>
      </c>
      <c r="DY41" s="27" t="s">
        <v>714</v>
      </c>
      <c r="DZ41" s="27" t="s">
        <v>714</v>
      </c>
      <c r="EA41" s="27" t="s">
        <v>714</v>
      </c>
      <c r="EB41" s="27" t="s">
        <v>714</v>
      </c>
      <c r="EC41" s="27" t="s">
        <v>714</v>
      </c>
      <c r="ED41" s="27" t="s">
        <v>714</v>
      </c>
      <c r="EE41" s="27" t="s">
        <v>714</v>
      </c>
      <c r="EF41" s="27" t="s">
        <v>714</v>
      </c>
      <c r="EG41" s="27" t="s">
        <v>714</v>
      </c>
      <c r="EH41" s="27" t="s">
        <v>714</v>
      </c>
      <c r="EI41" s="27" t="s">
        <v>714</v>
      </c>
      <c r="EJ41" s="27" t="s">
        <v>714</v>
      </c>
      <c r="EK41" s="27" t="s">
        <v>714</v>
      </c>
      <c r="EL41" s="27" t="s">
        <v>714</v>
      </c>
      <c r="EM41" s="27" t="s">
        <v>714</v>
      </c>
      <c r="EN41" s="27" t="s">
        <v>714</v>
      </c>
      <c r="EO41" s="27" t="s">
        <v>714</v>
      </c>
      <c r="EP41" s="27" t="s">
        <v>714</v>
      </c>
      <c r="EQ41" s="27" t="s">
        <v>714</v>
      </c>
      <c r="ER41" s="27" t="s">
        <v>714</v>
      </c>
      <c r="ES41" s="27" t="s">
        <v>714</v>
      </c>
      <c r="ET41" s="27" t="s">
        <v>714</v>
      </c>
      <c r="EU41" s="27" t="s">
        <v>714</v>
      </c>
      <c r="EV41" s="27" t="s">
        <v>714</v>
      </c>
      <c r="EW41" s="27" t="s">
        <v>714</v>
      </c>
      <c r="EX41" s="27" t="s">
        <v>714</v>
      </c>
      <c r="EY41" s="27" t="s">
        <v>714</v>
      </c>
      <c r="EZ41" s="27" t="s">
        <v>714</v>
      </c>
      <c r="FA41" s="27" t="s">
        <v>714</v>
      </c>
      <c r="FB41" s="27" t="s">
        <v>714</v>
      </c>
      <c r="FC41" s="27" t="s">
        <v>714</v>
      </c>
      <c r="FD41" s="27" t="s">
        <v>714</v>
      </c>
      <c r="FE41" s="27" t="s">
        <v>714</v>
      </c>
      <c r="FF41" s="27" t="s">
        <v>714</v>
      </c>
      <c r="FG41" s="27" t="s">
        <v>714</v>
      </c>
      <c r="FH41" s="27" t="s">
        <v>714</v>
      </c>
      <c r="FI41" s="27" t="s">
        <v>714</v>
      </c>
      <c r="FJ41" s="27" t="s">
        <v>714</v>
      </c>
      <c r="FK41" s="27" t="s">
        <v>714</v>
      </c>
      <c r="FL41" s="27" t="s">
        <v>714</v>
      </c>
      <c r="FM41" s="27" t="s">
        <v>714</v>
      </c>
      <c r="FN41" s="27" t="s">
        <v>714</v>
      </c>
      <c r="FO41" s="27" t="s">
        <v>714</v>
      </c>
      <c r="FP41" s="27" t="s">
        <v>714</v>
      </c>
      <c r="FQ41" s="27" t="s">
        <v>714</v>
      </c>
      <c r="FR41" s="27" t="s">
        <v>714</v>
      </c>
      <c r="FS41" s="27" t="s">
        <v>714</v>
      </c>
      <c r="FT41" s="27" t="s">
        <v>714</v>
      </c>
    </row>
    <row r="42" spans="1:176" s="76" customFormat="1" x14ac:dyDescent="0.15">
      <c r="A42" s="136">
        <v>272078</v>
      </c>
      <c r="B42" s="154" t="s">
        <v>421</v>
      </c>
      <c r="C42" s="75">
        <v>88.104478880421539</v>
      </c>
      <c r="D42" s="55">
        <v>1268.8744723646562</v>
      </c>
      <c r="E42" s="75">
        <v>392.92897815802144</v>
      </c>
      <c r="F42" s="107">
        <v>415817</v>
      </c>
      <c r="G42" s="75">
        <v>305.39815090963316</v>
      </c>
      <c r="H42" s="111">
        <v>54.279749478079339</v>
      </c>
      <c r="I42" s="111">
        <v>178.04950790337011</v>
      </c>
      <c r="J42" s="83">
        <v>41.3</v>
      </c>
      <c r="K42" s="152">
        <v>1.2909999999999999</v>
      </c>
      <c r="L42" s="75">
        <v>130.66078704640978</v>
      </c>
      <c r="M42" s="152">
        <v>11.193573506884393</v>
      </c>
      <c r="N42" s="83">
        <v>83.642971200830573</v>
      </c>
      <c r="O42" s="83">
        <v>15.991792891195461</v>
      </c>
      <c r="P42" s="105">
        <v>18.541601745091931</v>
      </c>
      <c r="Q42" s="105">
        <v>4.7826086956521738</v>
      </c>
      <c r="R42" s="105">
        <v>2.8914348063284234</v>
      </c>
      <c r="S42" s="107">
        <v>11556</v>
      </c>
      <c r="T42" s="83">
        <v>45.121951219512198</v>
      </c>
      <c r="U42" s="165">
        <v>111</v>
      </c>
      <c r="V42" s="82">
        <v>0</v>
      </c>
      <c r="W42" s="75">
        <v>12.775643761559255</v>
      </c>
      <c r="X42" s="79">
        <v>58.830220306513411</v>
      </c>
      <c r="Y42" s="75">
        <v>89.024390243902445</v>
      </c>
      <c r="Z42" s="75">
        <v>90.243902439024396</v>
      </c>
      <c r="AA42" s="75">
        <v>3.7256191102344949</v>
      </c>
      <c r="AB42" s="106">
        <v>54.249343757938412</v>
      </c>
      <c r="AC42" s="106">
        <v>15.411103897936719</v>
      </c>
      <c r="AD42" s="106">
        <v>6.4071805582996983</v>
      </c>
      <c r="AE42" s="106">
        <v>80.113207547169807</v>
      </c>
      <c r="AF42" s="83">
        <v>98.5</v>
      </c>
      <c r="AG42" s="83">
        <v>95.4</v>
      </c>
      <c r="AH42" s="109">
        <v>632</v>
      </c>
      <c r="AI42" s="83">
        <v>62.89</v>
      </c>
      <c r="AJ42" s="84">
        <v>4.9354380541818309E-2</v>
      </c>
      <c r="AK42" s="84">
        <v>0.11845051330036395</v>
      </c>
      <c r="AL42" s="75">
        <v>0.23230119833423044</v>
      </c>
      <c r="AM42" s="108">
        <v>100626.45230330208</v>
      </c>
      <c r="AN42" s="107">
        <v>152468.46723952738</v>
      </c>
      <c r="AO42" s="107">
        <v>264847.15912993706</v>
      </c>
      <c r="AP42" s="75">
        <v>12.480022099011464</v>
      </c>
      <c r="AQ42" s="75">
        <v>2.2197667765040152</v>
      </c>
      <c r="AR42" s="152">
        <v>17.21</v>
      </c>
      <c r="AS42" s="75">
        <v>7.33165245474376</v>
      </c>
      <c r="AT42" s="75">
        <v>281.87767358848691</v>
      </c>
      <c r="AU42" s="75">
        <v>1.4164707215501855</v>
      </c>
      <c r="AV42" s="75">
        <v>2.2946825689113006</v>
      </c>
      <c r="AW42" s="82">
        <v>17753</v>
      </c>
      <c r="AX42" s="82">
        <v>2853.1607142857142</v>
      </c>
      <c r="AY42" s="75">
        <v>0</v>
      </c>
      <c r="AZ42" s="106">
        <v>622.20000000000005</v>
      </c>
      <c r="BA42" s="75">
        <v>1.701385308365676</v>
      </c>
      <c r="BB42" s="75">
        <v>61.486302870918259</v>
      </c>
      <c r="BC42" s="75">
        <v>467.38944446018297</v>
      </c>
      <c r="BD42" s="75">
        <v>9.4615343210855833</v>
      </c>
      <c r="BE42" s="106">
        <v>1.9723865877712032</v>
      </c>
      <c r="BF42" s="75">
        <v>4.9857549857549861</v>
      </c>
      <c r="BG42" s="75">
        <v>28.10464983434251</v>
      </c>
      <c r="BH42" s="75">
        <v>30.508474576271187</v>
      </c>
      <c r="BI42" s="88">
        <v>100</v>
      </c>
      <c r="BJ42" s="106">
        <v>2.7419170570090254</v>
      </c>
      <c r="BK42" s="55">
        <v>2.592112571745973</v>
      </c>
      <c r="BL42" s="83">
        <v>109.6</v>
      </c>
      <c r="BM42" s="83">
        <v>108.2</v>
      </c>
      <c r="BN42" s="75">
        <v>0.14812071838548416</v>
      </c>
      <c r="BO42" s="75">
        <v>6.7796610169491522</v>
      </c>
      <c r="BP42" s="82">
        <v>28</v>
      </c>
      <c r="BQ42" s="75" t="s">
        <v>9</v>
      </c>
      <c r="BR42" s="75" t="s">
        <v>9</v>
      </c>
      <c r="BS42" s="75">
        <v>4.4307204170089802</v>
      </c>
      <c r="BT42" s="75" t="s">
        <v>9</v>
      </c>
      <c r="BU42" s="75" t="s">
        <v>9</v>
      </c>
      <c r="BV42" s="106">
        <v>452.64738377857725</v>
      </c>
      <c r="BW42" s="106">
        <v>616.37723448256327</v>
      </c>
      <c r="BX42" s="75">
        <v>0.84988243293011134</v>
      </c>
      <c r="BY42" s="84">
        <v>4.1703730983880562E-2</v>
      </c>
      <c r="BZ42" s="75">
        <v>0.56658828862007415</v>
      </c>
      <c r="CA42" s="84">
        <v>7.6044647157143264E-2</v>
      </c>
      <c r="CB42" s="75">
        <v>0.28329414431003708</v>
      </c>
      <c r="CC42" s="84">
        <v>7.0027479531998074E-2</v>
      </c>
      <c r="CD42" s="75">
        <v>0.84988243293011134</v>
      </c>
      <c r="CE42" s="75">
        <v>6.1956429360605112</v>
      </c>
      <c r="CF42" s="83">
        <v>44.6</v>
      </c>
      <c r="CG42" s="105">
        <v>3.3333333333333335</v>
      </c>
      <c r="CH42" s="105">
        <v>37.402129217597022</v>
      </c>
      <c r="CI42" s="105">
        <v>14.132379248658319</v>
      </c>
      <c r="CJ42" s="75">
        <v>280.1325816595371</v>
      </c>
      <c r="CK42" s="56">
        <v>246.20810787841015</v>
      </c>
      <c r="CL42" s="75">
        <v>13.1</v>
      </c>
      <c r="CM42" s="75">
        <v>773.94407928820988</v>
      </c>
      <c r="CN42" s="88">
        <v>100</v>
      </c>
      <c r="CO42" s="88" t="s">
        <v>721</v>
      </c>
      <c r="CP42" s="83">
        <v>99.99</v>
      </c>
      <c r="CQ42" s="83">
        <v>96.81</v>
      </c>
      <c r="CR42" s="152">
        <v>99.6</v>
      </c>
      <c r="CS42" s="153">
        <v>46.9</v>
      </c>
      <c r="CT42" s="75">
        <v>9.4193782584477113</v>
      </c>
      <c r="CU42" s="75">
        <v>37</v>
      </c>
      <c r="CV42" s="87">
        <v>0</v>
      </c>
      <c r="CW42" s="75">
        <v>65.118339537631016</v>
      </c>
      <c r="CX42" s="86">
        <v>26.403014249695456</v>
      </c>
      <c r="CY42" s="75">
        <v>1.1299999999999999</v>
      </c>
      <c r="CZ42" s="75">
        <v>32.700000000000003</v>
      </c>
      <c r="DA42" s="75">
        <v>55.3061976726</v>
      </c>
      <c r="DB42" s="75">
        <v>4.6550892426435118</v>
      </c>
      <c r="DC42" s="75">
        <v>0.6878863423893028</v>
      </c>
      <c r="DD42" s="75">
        <v>0.88449531148191163</v>
      </c>
      <c r="DE42" s="75">
        <v>0.73656477520609642</v>
      </c>
      <c r="DF42" s="75">
        <v>4.1502592141420438</v>
      </c>
      <c r="DG42" s="78">
        <v>108.13440860215054</v>
      </c>
      <c r="DH42" s="78">
        <v>2057.3848958333333</v>
      </c>
      <c r="DI42" s="75" t="s">
        <v>9</v>
      </c>
      <c r="DJ42" s="75" t="s">
        <v>9</v>
      </c>
      <c r="DK42" s="75">
        <v>6.3594470046082945</v>
      </c>
      <c r="DL42" s="75">
        <v>36.85778108711839</v>
      </c>
      <c r="DM42" s="85">
        <v>6</v>
      </c>
      <c r="DN42" s="85">
        <v>0</v>
      </c>
      <c r="DO42" s="75">
        <v>2.6785631321000594</v>
      </c>
      <c r="DP42" s="75">
        <v>1.053854216833338</v>
      </c>
      <c r="DQ42" s="75">
        <v>100</v>
      </c>
      <c r="DR42" s="75">
        <v>106.77506775067751</v>
      </c>
      <c r="DS42" s="75">
        <v>10275.575757575758</v>
      </c>
      <c r="DT42" s="81">
        <v>31.342007788014055</v>
      </c>
      <c r="DU42" s="81">
        <v>5.26</v>
      </c>
      <c r="DV42" s="75">
        <v>61.085450346420323</v>
      </c>
      <c r="DW42" s="84">
        <v>0.17563936577814498</v>
      </c>
      <c r="DX42" s="75">
        <v>67.289719626168221</v>
      </c>
      <c r="DY42" s="83" t="s">
        <v>9</v>
      </c>
      <c r="DZ42" s="75">
        <v>0.68211319526590186</v>
      </c>
      <c r="EA42" s="75">
        <v>3906.3545981162101</v>
      </c>
      <c r="EB42" s="82">
        <v>4400</v>
      </c>
      <c r="EC42" s="81">
        <v>5.2478639946813557</v>
      </c>
      <c r="ED42" s="81">
        <v>76.233610096688437</v>
      </c>
      <c r="EE42" s="75">
        <v>90.699057950972801</v>
      </c>
      <c r="EF42" s="75">
        <v>12.690060790101995</v>
      </c>
      <c r="EG42" s="75">
        <v>59.828767811564198</v>
      </c>
      <c r="EH42" s="75">
        <v>246.27449507751427</v>
      </c>
      <c r="EI42" s="75">
        <v>79.099999999999994</v>
      </c>
      <c r="EJ42" s="75">
        <v>54.5</v>
      </c>
      <c r="EK42" s="75">
        <v>57.5</v>
      </c>
      <c r="EL42" s="75">
        <v>68.7</v>
      </c>
      <c r="EM42" s="75">
        <v>30.6</v>
      </c>
      <c r="EN42" s="80">
        <v>62.2</v>
      </c>
      <c r="EO42" s="79">
        <v>0.21813649111872857</v>
      </c>
      <c r="EP42" s="55">
        <v>0.87937321823954251</v>
      </c>
      <c r="EQ42" s="78">
        <v>0.81499999999999995</v>
      </c>
      <c r="ER42" s="75">
        <v>94.8</v>
      </c>
      <c r="ES42" s="75">
        <v>0.2</v>
      </c>
      <c r="ET42" s="75">
        <v>1.8</v>
      </c>
      <c r="EU42" s="75">
        <v>138.19579591489844</v>
      </c>
      <c r="EV42" s="77">
        <v>50.8</v>
      </c>
      <c r="EW42" s="75">
        <v>56.1</v>
      </c>
      <c r="EX42" s="75" t="s">
        <v>7</v>
      </c>
      <c r="EY42" s="75" t="s">
        <v>7</v>
      </c>
      <c r="EZ42" s="75" t="s">
        <v>7</v>
      </c>
      <c r="FA42" s="75">
        <v>7.1390124366129353</v>
      </c>
      <c r="FB42" s="152">
        <v>28.3</v>
      </c>
      <c r="FC42" s="75">
        <v>15.106382978723405</v>
      </c>
      <c r="FD42" s="75">
        <v>66.863439590712318</v>
      </c>
      <c r="FE42" s="75">
        <v>81.620424645043627</v>
      </c>
      <c r="FF42" s="75">
        <v>72.298494242692641</v>
      </c>
      <c r="FG42" s="75">
        <v>68.246705710102489</v>
      </c>
      <c r="FH42" s="75">
        <v>71.227233304423237</v>
      </c>
      <c r="FI42" s="75">
        <v>73.298951921477297</v>
      </c>
      <c r="FJ42" s="75">
        <v>70.317950762483804</v>
      </c>
      <c r="FK42" s="75">
        <v>61.867489802667841</v>
      </c>
      <c r="FL42" s="75">
        <v>43.664259927797829</v>
      </c>
      <c r="FM42" s="75">
        <v>24.164298281228856</v>
      </c>
      <c r="FN42" s="75">
        <v>12.360902255639097</v>
      </c>
      <c r="FO42" s="75">
        <v>5.999798326106685</v>
      </c>
      <c r="FP42" s="75">
        <v>3.247650635710337</v>
      </c>
      <c r="FQ42" s="75">
        <v>1.6064257028112447</v>
      </c>
      <c r="FR42" s="75">
        <v>1.39</v>
      </c>
      <c r="FS42" s="75">
        <v>8.5668149239355227</v>
      </c>
      <c r="FT42" s="75">
        <v>0.57123272021021354</v>
      </c>
    </row>
    <row r="43" spans="1:176" s="76" customFormat="1" x14ac:dyDescent="0.15">
      <c r="A43" s="136">
        <v>272108</v>
      </c>
      <c r="B43" s="154" t="s">
        <v>420</v>
      </c>
      <c r="C43" s="75">
        <v>77.991495449668164</v>
      </c>
      <c r="D43" s="55">
        <v>1388.9440845686127</v>
      </c>
      <c r="E43" s="75">
        <v>304.26618447720858</v>
      </c>
      <c r="F43" s="107">
        <v>386182</v>
      </c>
      <c r="G43" s="75">
        <v>304.50704225352115</v>
      </c>
      <c r="H43" s="111">
        <v>68.732394366197184</v>
      </c>
      <c r="I43" s="111">
        <v>169.85915492957744</v>
      </c>
      <c r="J43" s="83">
        <v>33.700000000000003</v>
      </c>
      <c r="K43" s="152">
        <v>2.72</v>
      </c>
      <c r="L43" s="75">
        <v>116.56662792171683</v>
      </c>
      <c r="M43" s="152">
        <v>22.979734176961831</v>
      </c>
      <c r="N43" s="83">
        <v>81.201942894372479</v>
      </c>
      <c r="O43" s="83">
        <v>19.062545209046633</v>
      </c>
      <c r="P43" s="105">
        <v>15.294117647058824</v>
      </c>
      <c r="Q43" s="105">
        <v>2.5773195876288657</v>
      </c>
      <c r="R43" s="105">
        <v>2.9278142352347301</v>
      </c>
      <c r="S43" s="107">
        <v>10674</v>
      </c>
      <c r="T43" s="83">
        <v>70.270270270270274</v>
      </c>
      <c r="U43" s="165">
        <v>197</v>
      </c>
      <c r="V43" s="82">
        <v>30</v>
      </c>
      <c r="W43" s="75">
        <v>13.949671772428884</v>
      </c>
      <c r="X43" s="79">
        <v>70.210475318942784</v>
      </c>
      <c r="Y43" s="75">
        <v>78.378378378378372</v>
      </c>
      <c r="Z43" s="75">
        <v>94.594594594594597</v>
      </c>
      <c r="AA43" s="75">
        <v>2.09389977199758</v>
      </c>
      <c r="AB43" s="106">
        <v>40.453034593130617</v>
      </c>
      <c r="AC43" s="106">
        <v>6.8693832327957649</v>
      </c>
      <c r="AD43" s="106">
        <v>2.2405515203742459</v>
      </c>
      <c r="AE43" s="106">
        <v>78.962331201137175</v>
      </c>
      <c r="AF43" s="83">
        <v>96.2</v>
      </c>
      <c r="AG43" s="83">
        <v>88.2</v>
      </c>
      <c r="AH43" s="109" t="s">
        <v>7</v>
      </c>
      <c r="AI43" s="83">
        <v>60.8</v>
      </c>
      <c r="AJ43" s="84">
        <v>1.8129967792474819E-2</v>
      </c>
      <c r="AK43" s="84">
        <v>0.11784479065108631</v>
      </c>
      <c r="AL43" s="75">
        <v>0.22354250288121447</v>
      </c>
      <c r="AM43" s="108">
        <v>112967.46271144072</v>
      </c>
      <c r="AN43" s="107">
        <v>135593.99107142858</v>
      </c>
      <c r="AO43" s="107">
        <v>275767.50714637752</v>
      </c>
      <c r="AP43" s="75">
        <v>10.594200400910665</v>
      </c>
      <c r="AQ43" s="75">
        <v>1.4694010830030204</v>
      </c>
      <c r="AR43" s="152">
        <v>19.399999999999999</v>
      </c>
      <c r="AS43" s="75">
        <v>6.738564559074832</v>
      </c>
      <c r="AT43" s="75">
        <v>372.57083813535746</v>
      </c>
      <c r="AU43" s="75">
        <v>1.4902833525414299</v>
      </c>
      <c r="AV43" s="75">
        <v>2.8315383698287171</v>
      </c>
      <c r="AW43" s="82">
        <v>16253.454545454546</v>
      </c>
      <c r="AX43" s="82">
        <v>2591.1304347826085</v>
      </c>
      <c r="AY43" s="75">
        <v>0.55932165469718331</v>
      </c>
      <c r="AZ43" s="106">
        <v>479.66666666666669</v>
      </c>
      <c r="BA43" s="75">
        <v>2.1141855104717244</v>
      </c>
      <c r="BB43" s="75">
        <v>43.300684007258852</v>
      </c>
      <c r="BC43" s="75">
        <v>315.68721932996857</v>
      </c>
      <c r="BD43" s="75">
        <v>8.5508658546278262</v>
      </c>
      <c r="BE43" s="106">
        <v>2.09389977199758</v>
      </c>
      <c r="BF43" s="75">
        <v>4.7927039225722394</v>
      </c>
      <c r="BG43" s="75">
        <v>38.090599123234291</v>
      </c>
      <c r="BH43" s="75">
        <v>29.6875</v>
      </c>
      <c r="BI43" s="88">
        <v>100</v>
      </c>
      <c r="BJ43" s="106">
        <v>1.8509498295177789</v>
      </c>
      <c r="BK43" s="55">
        <v>1.6689759415543519</v>
      </c>
      <c r="BL43" s="83">
        <v>74</v>
      </c>
      <c r="BM43" s="83">
        <v>79.12</v>
      </c>
      <c r="BN43" s="75">
        <v>0.6298022420959819</v>
      </c>
      <c r="BO43" s="75">
        <v>32.835820895522389</v>
      </c>
      <c r="BP43" s="82">
        <v>21</v>
      </c>
      <c r="BQ43" s="75">
        <v>4.8185828398839563</v>
      </c>
      <c r="BR43" s="75">
        <v>39.191968366252034</v>
      </c>
      <c r="BS43" s="75">
        <v>7.1931009815999678</v>
      </c>
      <c r="BT43" s="75">
        <v>904.38342010094186</v>
      </c>
      <c r="BU43" s="75" t="s">
        <v>9</v>
      </c>
      <c r="BV43" s="106">
        <v>343.01355164328578</v>
      </c>
      <c r="BW43" s="106">
        <v>1058.3495608631722</v>
      </c>
      <c r="BX43" s="75">
        <v>0.99352223502761994</v>
      </c>
      <c r="BY43" s="84">
        <v>4.447005523983627E-2</v>
      </c>
      <c r="BZ43" s="75">
        <v>0.99352223502761994</v>
      </c>
      <c r="CA43" s="84">
        <v>9.2342924134642138E-2</v>
      </c>
      <c r="CB43" s="75">
        <v>0.24838055875690498</v>
      </c>
      <c r="CC43" s="84">
        <v>6.3242657870683144E-2</v>
      </c>
      <c r="CD43" s="75">
        <v>0.49676111751380997</v>
      </c>
      <c r="CE43" s="75">
        <v>6.9347852004927875</v>
      </c>
      <c r="CF43" s="83">
        <v>37.6</v>
      </c>
      <c r="CG43" s="105">
        <v>4</v>
      </c>
      <c r="CH43" s="105">
        <v>11.152873794661833</v>
      </c>
      <c r="CI43" s="105">
        <v>6.7005076142131985</v>
      </c>
      <c r="CJ43" s="75">
        <v>262.60282955132533</v>
      </c>
      <c r="CK43" s="56">
        <v>226.12069308111117</v>
      </c>
      <c r="CL43" s="75">
        <v>20.2</v>
      </c>
      <c r="CM43" s="75">
        <v>671.15829449523358</v>
      </c>
      <c r="CN43" s="88">
        <v>100</v>
      </c>
      <c r="CO43" s="88" t="s">
        <v>721</v>
      </c>
      <c r="CP43" s="83">
        <v>100</v>
      </c>
      <c r="CQ43" s="83">
        <v>92.6</v>
      </c>
      <c r="CR43" s="152">
        <v>96.1</v>
      </c>
      <c r="CS43" s="153">
        <v>33</v>
      </c>
      <c r="CT43" s="75">
        <v>8.2734859162807339</v>
      </c>
      <c r="CU43" s="75">
        <v>15</v>
      </c>
      <c r="CV43" s="87">
        <v>0</v>
      </c>
      <c r="CW43" s="75">
        <v>68.062570103374057</v>
      </c>
      <c r="CX43" s="86">
        <v>25.021857489170607</v>
      </c>
      <c r="CY43" s="75">
        <v>0.84</v>
      </c>
      <c r="CZ43" s="75">
        <v>32.799999999999997</v>
      </c>
      <c r="DA43" s="75">
        <v>56.151875160300001</v>
      </c>
      <c r="DB43" s="75">
        <v>4.7295391731062102</v>
      </c>
      <c r="DC43" s="75">
        <v>0.45735554186702698</v>
      </c>
      <c r="DD43" s="75">
        <v>0.79318344394547546</v>
      </c>
      <c r="DE43" s="75">
        <v>0.61846759130469342</v>
      </c>
      <c r="DF43" s="75">
        <v>3.9244128283590989</v>
      </c>
      <c r="DG43" s="78">
        <v>1201.1958041958042</v>
      </c>
      <c r="DH43" s="78">
        <v>2406.0707903780071</v>
      </c>
      <c r="DI43" s="75" t="s">
        <v>9</v>
      </c>
      <c r="DJ43" s="75" t="s">
        <v>9</v>
      </c>
      <c r="DK43" s="75">
        <v>6.666666666666667</v>
      </c>
      <c r="DL43" s="75">
        <v>37.58169934640523</v>
      </c>
      <c r="DM43" s="85">
        <v>7</v>
      </c>
      <c r="DN43" s="85">
        <v>0</v>
      </c>
      <c r="DO43" s="75" t="s">
        <v>9</v>
      </c>
      <c r="DP43" s="75">
        <v>1.1177125144060724</v>
      </c>
      <c r="DQ43" s="75">
        <v>100</v>
      </c>
      <c r="DR43" s="75">
        <v>99.681902189365928</v>
      </c>
      <c r="DS43" s="75">
        <v>9581.5486400392056</v>
      </c>
      <c r="DT43" s="81">
        <v>62.668918918918912</v>
      </c>
      <c r="DU43" s="81">
        <v>5.51</v>
      </c>
      <c r="DV43" s="75" t="s">
        <v>9</v>
      </c>
      <c r="DW43" s="84">
        <v>0.25113444587862482</v>
      </c>
      <c r="DX43" s="75">
        <v>71.810089020771514</v>
      </c>
      <c r="DY43" s="83" t="s">
        <v>9</v>
      </c>
      <c r="DZ43" s="75">
        <v>0.780969640020583</v>
      </c>
      <c r="EA43" s="75">
        <v>4325.4963936503864</v>
      </c>
      <c r="EB43" s="82">
        <v>12300</v>
      </c>
      <c r="EC43" s="81">
        <v>7.7512853194103188</v>
      </c>
      <c r="ED43" s="81">
        <v>83.328027538369952</v>
      </c>
      <c r="EE43" s="75">
        <v>97.155964489996634</v>
      </c>
      <c r="EF43" s="75">
        <v>22.029013639775343</v>
      </c>
      <c r="EG43" s="75">
        <v>60.63562865904656</v>
      </c>
      <c r="EH43" s="75" t="s">
        <v>7</v>
      </c>
      <c r="EI43" s="75">
        <v>69.099999999999994</v>
      </c>
      <c r="EJ43" s="75">
        <v>60.9</v>
      </c>
      <c r="EK43" s="75">
        <v>45.4</v>
      </c>
      <c r="EL43" s="75">
        <v>71.900000000000006</v>
      </c>
      <c r="EM43" s="75">
        <v>21.3</v>
      </c>
      <c r="EN43" s="80">
        <v>70</v>
      </c>
      <c r="EO43" s="79">
        <v>-0.86188053888646032</v>
      </c>
      <c r="EP43" s="55">
        <v>0.88847265385300578</v>
      </c>
      <c r="EQ43" s="78">
        <v>0.80900000000000005</v>
      </c>
      <c r="ER43" s="75">
        <v>94.5</v>
      </c>
      <c r="ES43" s="75">
        <v>-0.3</v>
      </c>
      <c r="ET43" s="75">
        <v>2.2000000000000002</v>
      </c>
      <c r="EU43" s="75">
        <v>252.65260004768908</v>
      </c>
      <c r="EV43" s="77">
        <v>48.8</v>
      </c>
      <c r="EW43" s="75">
        <v>57.6</v>
      </c>
      <c r="EX43" s="75" t="s">
        <v>7</v>
      </c>
      <c r="EY43" s="75" t="s">
        <v>7</v>
      </c>
      <c r="EZ43" s="75" t="s">
        <v>7</v>
      </c>
      <c r="FA43" s="75">
        <v>7.2278742598259349</v>
      </c>
      <c r="FB43" s="152">
        <v>33.4</v>
      </c>
      <c r="FC43" s="75">
        <v>15.154671388397043</v>
      </c>
      <c r="FD43" s="75">
        <v>64.012566352507847</v>
      </c>
      <c r="FE43" s="75">
        <v>81.42628402512625</v>
      </c>
      <c r="FF43" s="75">
        <v>71.070040953481055</v>
      </c>
      <c r="FG43" s="75">
        <v>66.70283806343906</v>
      </c>
      <c r="FH43" s="75">
        <v>69.93743826144221</v>
      </c>
      <c r="FI43" s="75">
        <v>71.972318339100354</v>
      </c>
      <c r="FJ43" s="75">
        <v>71.057482822188703</v>
      </c>
      <c r="FK43" s="75">
        <v>62.25367749097974</v>
      </c>
      <c r="FL43" s="75">
        <v>43.425869432580846</v>
      </c>
      <c r="FM43" s="75">
        <v>24.938773072098442</v>
      </c>
      <c r="FN43" s="75">
        <v>13.248864801523364</v>
      </c>
      <c r="FO43" s="75">
        <v>7.5729360645561767</v>
      </c>
      <c r="FP43" s="75">
        <v>4.4527434645216895</v>
      </c>
      <c r="FQ43" s="75">
        <v>1.9437877593905961</v>
      </c>
      <c r="FR43" s="75">
        <v>1.28</v>
      </c>
      <c r="FS43" s="75">
        <v>10.762329610936693</v>
      </c>
      <c r="FT43" s="75">
        <v>0.38967364831953238</v>
      </c>
    </row>
    <row r="44" spans="1:176" x14ac:dyDescent="0.15">
      <c r="A44" s="136">
        <v>272124</v>
      </c>
      <c r="B44" s="159" t="s">
        <v>708</v>
      </c>
      <c r="C44" s="75">
        <v>86.490939044481053</v>
      </c>
      <c r="D44" s="55">
        <v>931.93050771304479</v>
      </c>
      <c r="E44" s="75">
        <v>188.70750336977684</v>
      </c>
      <c r="F44" s="107">
        <v>375307</v>
      </c>
      <c r="G44" s="75">
        <v>309.95639534883725</v>
      </c>
      <c r="H44" s="111">
        <v>62.863372093023258</v>
      </c>
      <c r="I44" s="111">
        <v>175.87209302325581</v>
      </c>
      <c r="J44" s="83">
        <v>32</v>
      </c>
      <c r="K44" s="152">
        <v>3.94</v>
      </c>
      <c r="L44" s="75">
        <v>99.181090737927647</v>
      </c>
      <c r="M44" s="152">
        <v>22.893087143499006</v>
      </c>
      <c r="N44" s="83">
        <v>78.367904747641163</v>
      </c>
      <c r="O44" s="83">
        <v>21.400754157136674</v>
      </c>
      <c r="P44" s="105">
        <v>13.800358933102295</v>
      </c>
      <c r="Q44" s="105">
        <v>4.2168674698795181</v>
      </c>
      <c r="R44" s="105">
        <v>3.3417402269861283</v>
      </c>
      <c r="S44" s="107">
        <v>12104</v>
      </c>
      <c r="T44" s="83">
        <v>65.384615384615387</v>
      </c>
      <c r="U44" s="165">
        <v>190</v>
      </c>
      <c r="V44" s="82">
        <v>18</v>
      </c>
      <c r="W44" s="75">
        <v>15.390356769667116</v>
      </c>
      <c r="X44" s="79">
        <v>63.848747591522162</v>
      </c>
      <c r="Y44" s="75">
        <v>92.307692307692307</v>
      </c>
      <c r="Z44" s="75">
        <v>90.384615384615387</v>
      </c>
      <c r="AA44" s="75">
        <v>5.5849056603773581</v>
      </c>
      <c r="AB44" s="106">
        <v>27.653846153846153</v>
      </c>
      <c r="AC44" s="106">
        <v>10.730769230769232</v>
      </c>
      <c r="AD44" s="106">
        <v>2.3461538461538463</v>
      </c>
      <c r="AE44" s="106">
        <v>93.734209196563924</v>
      </c>
      <c r="AF44" s="83">
        <v>96.4</v>
      </c>
      <c r="AG44" s="83">
        <v>93.9</v>
      </c>
      <c r="AH44" s="109">
        <v>197</v>
      </c>
      <c r="AI44" s="83">
        <v>64.5</v>
      </c>
      <c r="AJ44" s="84">
        <v>2.6744260681657719E-2</v>
      </c>
      <c r="AK44" s="84">
        <v>0.20058195511243287</v>
      </c>
      <c r="AL44" s="75">
        <v>0.32200089860715891</v>
      </c>
      <c r="AM44" s="108">
        <v>119567.80636283575</v>
      </c>
      <c r="AN44" s="107">
        <v>140190.83988355167</v>
      </c>
      <c r="AO44" s="107">
        <v>276405.3047357584</v>
      </c>
      <c r="AP44" s="75">
        <v>12.254901960784313</v>
      </c>
      <c r="AQ44" s="75">
        <v>0.32144005143040821</v>
      </c>
      <c r="AR44" s="152">
        <v>29.32</v>
      </c>
      <c r="AS44" s="75">
        <v>10.992960910588588</v>
      </c>
      <c r="AT44" s="75">
        <v>403.62438220757826</v>
      </c>
      <c r="AU44" s="75">
        <v>1.1232589486296241</v>
      </c>
      <c r="AV44" s="75">
        <v>1.1607009135839448</v>
      </c>
      <c r="AW44" s="82">
        <v>20599.333333333332</v>
      </c>
      <c r="AX44" s="82">
        <v>3531.3142857142857</v>
      </c>
      <c r="AY44" s="75">
        <v>1.6181753454804362</v>
      </c>
      <c r="AZ44" s="106">
        <v>798.5</v>
      </c>
      <c r="BA44" s="75">
        <v>0.43090459787329638</v>
      </c>
      <c r="BB44" s="75">
        <v>62.585283018867926</v>
      </c>
      <c r="BC44" s="75">
        <v>267.66249812790176</v>
      </c>
      <c r="BD44" s="75">
        <v>7.728560730867156</v>
      </c>
      <c r="BE44" s="106">
        <v>1.8867924528301887</v>
      </c>
      <c r="BF44" s="75">
        <v>4.3773584905660377</v>
      </c>
      <c r="BG44" s="75">
        <v>23.05605786618445</v>
      </c>
      <c r="BH44" s="75">
        <v>0</v>
      </c>
      <c r="BI44" s="88">
        <v>100</v>
      </c>
      <c r="BJ44" s="106">
        <v>2.8631705846895721</v>
      </c>
      <c r="BK44" s="55">
        <v>17.198028763954543</v>
      </c>
      <c r="BL44" s="83">
        <v>97.9</v>
      </c>
      <c r="BM44" s="83">
        <v>145.4</v>
      </c>
      <c r="BN44" s="75">
        <v>1.5588856481947098</v>
      </c>
      <c r="BO44" s="75">
        <v>72.093023255813947</v>
      </c>
      <c r="BP44" s="82">
        <v>13</v>
      </c>
      <c r="BQ44" s="75">
        <v>0</v>
      </c>
      <c r="BR44" s="75">
        <v>11.779242174629324</v>
      </c>
      <c r="BS44" s="75">
        <v>5.3916429534221955</v>
      </c>
      <c r="BT44" s="75">
        <v>1484.731166691628</v>
      </c>
      <c r="BU44" s="75" t="s">
        <v>9</v>
      </c>
      <c r="BV44" s="106">
        <v>169.61210124307323</v>
      </c>
      <c r="BW44" s="106">
        <v>328.74045229893665</v>
      </c>
      <c r="BX44" s="75">
        <v>0.748839299086416</v>
      </c>
      <c r="BY44" s="84">
        <v>5.9067470420847687E-2</v>
      </c>
      <c r="BZ44" s="75">
        <v>0.748839299086416</v>
      </c>
      <c r="CA44" s="84">
        <v>6.8762168638610149E-2</v>
      </c>
      <c r="CB44" s="75">
        <v>0</v>
      </c>
      <c r="CC44" s="84">
        <v>0</v>
      </c>
      <c r="CD44" s="75">
        <v>0.374419649543208</v>
      </c>
      <c r="CE44" s="75">
        <v>1.6993410214168039</v>
      </c>
      <c r="CF44" s="83">
        <v>29.9</v>
      </c>
      <c r="CG44" s="105">
        <v>3.594771241830065</v>
      </c>
      <c r="CH44" s="105">
        <v>3.8350755687886342</v>
      </c>
      <c r="CI44" s="105">
        <v>4.6371833404894804</v>
      </c>
      <c r="CJ44" s="75">
        <v>183.08372023363788</v>
      </c>
      <c r="CK44" s="56">
        <v>157.77669612101244</v>
      </c>
      <c r="CL44" s="75">
        <v>15.2</v>
      </c>
      <c r="CM44" s="75">
        <v>672.90904577357151</v>
      </c>
      <c r="CN44" s="88">
        <v>100</v>
      </c>
      <c r="CO44" s="88" t="s">
        <v>721</v>
      </c>
      <c r="CP44" s="83">
        <v>99.9</v>
      </c>
      <c r="CQ44" s="83">
        <v>93.2</v>
      </c>
      <c r="CR44" s="152">
        <v>86.8</v>
      </c>
      <c r="CS44" s="153">
        <v>90.8</v>
      </c>
      <c r="CT44" s="75">
        <v>5.3108514838667915</v>
      </c>
      <c r="CU44" s="75">
        <v>10.333333333333334</v>
      </c>
      <c r="CV44" s="87">
        <v>0</v>
      </c>
      <c r="CW44" s="75">
        <v>64.888799066665442</v>
      </c>
      <c r="CX44" s="86">
        <v>44.70570615545904</v>
      </c>
      <c r="CY44" s="75">
        <v>1.21</v>
      </c>
      <c r="CZ44" s="75">
        <v>34</v>
      </c>
      <c r="DA44" s="75">
        <v>56.585147488499999</v>
      </c>
      <c r="DB44" s="75">
        <v>5.8941583045342885</v>
      </c>
      <c r="DC44" s="75">
        <v>1.4260371424292346</v>
      </c>
      <c r="DD44" s="75">
        <v>0.9475101093305377</v>
      </c>
      <c r="DE44" s="75">
        <v>1.6586790474764117</v>
      </c>
      <c r="DF44" s="75">
        <v>5.2343867006140483</v>
      </c>
      <c r="DG44" s="78" t="s">
        <v>9</v>
      </c>
      <c r="DH44" s="78">
        <v>684.42910606060605</v>
      </c>
      <c r="DI44" s="75" t="s">
        <v>9</v>
      </c>
      <c r="DJ44" s="75" t="s">
        <v>9</v>
      </c>
      <c r="DK44" s="75" t="s">
        <v>9</v>
      </c>
      <c r="DL44" s="75">
        <v>27.897435897435898</v>
      </c>
      <c r="DM44" s="85">
        <v>32</v>
      </c>
      <c r="DN44" s="85">
        <v>0</v>
      </c>
      <c r="DO44" s="75" t="s">
        <v>9</v>
      </c>
      <c r="DP44" s="75">
        <v>0.96600269582147669</v>
      </c>
      <c r="DQ44" s="75">
        <v>0</v>
      </c>
      <c r="DR44" s="75">
        <v>86.044638203099083</v>
      </c>
      <c r="DS44" s="75">
        <v>8496.1180622393331</v>
      </c>
      <c r="DT44" s="81">
        <v>74.712368168744021</v>
      </c>
      <c r="DU44" s="81">
        <v>2.77</v>
      </c>
      <c r="DV44" s="75" t="s">
        <v>9</v>
      </c>
      <c r="DW44" s="84" t="s">
        <v>9</v>
      </c>
      <c r="DX44" s="75" t="s">
        <v>9</v>
      </c>
      <c r="DY44" s="83" t="s">
        <v>9</v>
      </c>
      <c r="DZ44" s="75">
        <v>0.71756367519984465</v>
      </c>
      <c r="EA44" s="75">
        <v>3360.6471612835721</v>
      </c>
      <c r="EB44" s="82">
        <v>0</v>
      </c>
      <c r="EC44" s="81">
        <v>8.1141802492809205</v>
      </c>
      <c r="ED44" s="81">
        <v>78.247543601183281</v>
      </c>
      <c r="EE44" s="75">
        <v>95.869379147180382</v>
      </c>
      <c r="EF44" s="75">
        <v>19.805523622973439</v>
      </c>
      <c r="EG44" s="75">
        <v>54.831008920718681</v>
      </c>
      <c r="EH44" s="75">
        <v>568.38409010000328</v>
      </c>
      <c r="EI44" s="75">
        <v>70.5</v>
      </c>
      <c r="EJ44" s="75">
        <v>60</v>
      </c>
      <c r="EK44" s="75">
        <v>29.5</v>
      </c>
      <c r="EL44" s="75">
        <v>58.5</v>
      </c>
      <c r="EM44" s="75">
        <v>19.2</v>
      </c>
      <c r="EN44" s="80">
        <v>63.35</v>
      </c>
      <c r="EO44" s="79">
        <v>-1.4976785981728322</v>
      </c>
      <c r="EP44" s="55">
        <v>0.94451636904761904</v>
      </c>
      <c r="EQ44" s="78">
        <v>0.76</v>
      </c>
      <c r="ER44" s="75">
        <v>100.8</v>
      </c>
      <c r="ES44" s="75">
        <v>6.9</v>
      </c>
      <c r="ET44" s="75">
        <v>0.1</v>
      </c>
      <c r="EU44" s="75">
        <v>355.46672906994161</v>
      </c>
      <c r="EV44" s="77">
        <v>43.5</v>
      </c>
      <c r="EW44" s="75">
        <v>55.4</v>
      </c>
      <c r="EX44" s="75" t="s">
        <v>7</v>
      </c>
      <c r="EY44" s="75" t="s">
        <v>7</v>
      </c>
      <c r="EZ44" s="75">
        <v>30.5</v>
      </c>
      <c r="FA44" s="75">
        <v>8.899955069642056</v>
      </c>
      <c r="FB44" s="152">
        <v>35.6</v>
      </c>
      <c r="FC44" s="75">
        <v>15.37173476222371</v>
      </c>
      <c r="FD44" s="75">
        <v>67.122072391767205</v>
      </c>
      <c r="FE44" s="75">
        <v>77.640529896168999</v>
      </c>
      <c r="FF44" s="75">
        <v>69.052933673469383</v>
      </c>
      <c r="FG44" s="75">
        <v>67.846133226109089</v>
      </c>
      <c r="FH44" s="75">
        <v>71.066599899849763</v>
      </c>
      <c r="FI44" s="75">
        <v>73.474945533769059</v>
      </c>
      <c r="FJ44" s="75">
        <v>71.315136476426801</v>
      </c>
      <c r="FK44" s="75">
        <v>63.569165786694825</v>
      </c>
      <c r="FL44" s="75">
        <v>45.988112927191679</v>
      </c>
      <c r="FM44" s="75">
        <v>27.448405253283305</v>
      </c>
      <c r="FN44" s="75">
        <v>15.347173934637926</v>
      </c>
      <c r="FO44" s="75">
        <v>7.5490946187197148</v>
      </c>
      <c r="FP44" s="75">
        <v>4.11660777385159</v>
      </c>
      <c r="FQ44" s="75">
        <v>1.2577469923441487</v>
      </c>
      <c r="FR44" s="75">
        <v>1.36</v>
      </c>
      <c r="FS44" s="75">
        <v>26.598771903549498</v>
      </c>
      <c r="FT44" s="75">
        <v>0</v>
      </c>
    </row>
    <row r="45" spans="1:176" x14ac:dyDescent="0.15">
      <c r="A45" s="136">
        <v>272159</v>
      </c>
      <c r="B45" s="154" t="s">
        <v>707</v>
      </c>
      <c r="C45" s="75">
        <v>83.457170716752316</v>
      </c>
      <c r="D45" s="55">
        <v>847.34576390988332</v>
      </c>
      <c r="E45" s="75">
        <v>158.82410549667662</v>
      </c>
      <c r="F45" s="107">
        <v>375679</v>
      </c>
      <c r="G45" s="75">
        <v>312.55337318531167</v>
      </c>
      <c r="H45" s="111">
        <v>62.339880444064903</v>
      </c>
      <c r="I45" s="111">
        <v>163.96242527754058</v>
      </c>
      <c r="J45" s="83">
        <v>36.799999999999997</v>
      </c>
      <c r="K45" s="152">
        <v>2.0099999999999998</v>
      </c>
      <c r="L45" s="75">
        <v>142.17901553708757</v>
      </c>
      <c r="M45" s="152">
        <v>17.74664651016181</v>
      </c>
      <c r="N45" s="83">
        <v>82.201892625889911</v>
      </c>
      <c r="O45" s="83">
        <v>21.900041305245765</v>
      </c>
      <c r="P45" s="105">
        <v>15.244983336878677</v>
      </c>
      <c r="Q45" s="105">
        <v>3.0769230769230771</v>
      </c>
      <c r="R45" s="105">
        <v>2.0376175548589339</v>
      </c>
      <c r="S45" s="107">
        <v>8994</v>
      </c>
      <c r="T45" s="83">
        <v>63.829787234042556</v>
      </c>
      <c r="U45" s="165">
        <v>90</v>
      </c>
      <c r="V45" s="82">
        <v>0</v>
      </c>
      <c r="W45" s="75">
        <v>12.947768661196719</v>
      </c>
      <c r="X45" s="79">
        <v>63.603603603603609</v>
      </c>
      <c r="Y45" s="75">
        <v>93.61702127659575</v>
      </c>
      <c r="Z45" s="75">
        <v>93.61702127659575</v>
      </c>
      <c r="AA45" s="75">
        <v>3.6646406864497676</v>
      </c>
      <c r="AB45" s="106">
        <v>38.974544468056244</v>
      </c>
      <c r="AC45" s="106">
        <v>5.335262467784962</v>
      </c>
      <c r="AD45" s="106">
        <v>1.1755663064610933</v>
      </c>
      <c r="AE45" s="106">
        <v>86.581663630843963</v>
      </c>
      <c r="AF45" s="83">
        <v>93.1</v>
      </c>
      <c r="AG45" s="83">
        <v>88.7</v>
      </c>
      <c r="AH45" s="109">
        <v>175</v>
      </c>
      <c r="AI45" s="83">
        <v>65</v>
      </c>
      <c r="AJ45" s="84">
        <v>5.8812415940884204E-2</v>
      </c>
      <c r="AK45" s="84">
        <v>0.1764372478226526</v>
      </c>
      <c r="AL45" s="75">
        <v>0.2341910402766009</v>
      </c>
      <c r="AM45" s="108">
        <v>108398.3141917531</v>
      </c>
      <c r="AN45" s="107">
        <v>135314.30626057531</v>
      </c>
      <c r="AO45" s="107">
        <v>267776.28527131781</v>
      </c>
      <c r="AP45" s="75">
        <v>15.718045610268925</v>
      </c>
      <c r="AQ45" s="75">
        <v>1.8379379806207818</v>
      </c>
      <c r="AR45" s="152">
        <v>31</v>
      </c>
      <c r="AS45" s="75">
        <v>9.4315118947758361</v>
      </c>
      <c r="AT45" s="75">
        <v>411.32462710399363</v>
      </c>
      <c r="AU45" s="75">
        <v>2.5548113484720099</v>
      </c>
      <c r="AV45" s="75">
        <v>3.1509339964488121</v>
      </c>
      <c r="AW45" s="82">
        <v>15622</v>
      </c>
      <c r="AX45" s="82">
        <v>6834.625</v>
      </c>
      <c r="AY45" s="75">
        <v>0</v>
      </c>
      <c r="AZ45" s="106">
        <v>511.75</v>
      </c>
      <c r="BA45" s="75">
        <v>0.89292785638553807</v>
      </c>
      <c r="BB45" s="75">
        <v>31.425187701108332</v>
      </c>
      <c r="BC45" s="75">
        <v>226.38822061647596</v>
      </c>
      <c r="BD45" s="75">
        <v>4.656292713252232</v>
      </c>
      <c r="BE45" s="106">
        <v>2.1451555237754736</v>
      </c>
      <c r="BF45" s="75">
        <v>2.8602073650339648</v>
      </c>
      <c r="BG45" s="75">
        <v>29.864589130031536</v>
      </c>
      <c r="BH45" s="75">
        <v>100</v>
      </c>
      <c r="BI45" s="88">
        <v>100</v>
      </c>
      <c r="BJ45" s="106">
        <v>2.2259321090706736</v>
      </c>
      <c r="BK45" s="55">
        <v>2.292056215694553</v>
      </c>
      <c r="BL45" s="83">
        <v>99.8</v>
      </c>
      <c r="BM45" s="83">
        <v>98.4</v>
      </c>
      <c r="BN45" s="75">
        <v>1.568248989685747</v>
      </c>
      <c r="BO45" s="75">
        <v>72.222222222222214</v>
      </c>
      <c r="BP45" s="82">
        <v>8</v>
      </c>
      <c r="BQ45" s="75" t="s">
        <v>9</v>
      </c>
      <c r="BR45" s="75">
        <v>57.742994494381541</v>
      </c>
      <c r="BS45" s="75">
        <v>5.1223967536863801</v>
      </c>
      <c r="BT45" s="75">
        <v>1446.0147071973292</v>
      </c>
      <c r="BU45" s="75" t="s">
        <v>9</v>
      </c>
      <c r="BV45" s="106">
        <v>30.078645609343795</v>
      </c>
      <c r="BW45" s="106">
        <v>241.95340875704173</v>
      </c>
      <c r="BX45" s="75">
        <v>0.42580189141200164</v>
      </c>
      <c r="BY45" s="84">
        <v>3.0827120174067812E-2</v>
      </c>
      <c r="BZ45" s="75">
        <v>0</v>
      </c>
      <c r="CA45" s="84">
        <v>0</v>
      </c>
      <c r="CB45" s="75">
        <v>0</v>
      </c>
      <c r="CC45" s="84">
        <v>0</v>
      </c>
      <c r="CD45" s="75">
        <v>0</v>
      </c>
      <c r="CE45" s="75">
        <v>0</v>
      </c>
      <c r="CF45" s="83" t="s">
        <v>7</v>
      </c>
      <c r="CG45" s="105">
        <v>5.7692307692307692</v>
      </c>
      <c r="CH45" s="105">
        <v>9.2360590376209366</v>
      </c>
      <c r="CI45" s="105">
        <v>17.436974789915965</v>
      </c>
      <c r="CJ45" s="75">
        <v>272.46637229562577</v>
      </c>
      <c r="CK45" s="56">
        <v>215.12363157917147</v>
      </c>
      <c r="CL45" s="75">
        <v>21.1</v>
      </c>
      <c r="CM45" s="75">
        <v>656.99481974085234</v>
      </c>
      <c r="CN45" s="88">
        <v>100</v>
      </c>
      <c r="CO45" s="88" t="s">
        <v>721</v>
      </c>
      <c r="CP45" s="83">
        <v>100</v>
      </c>
      <c r="CQ45" s="83">
        <v>98</v>
      </c>
      <c r="CR45" s="152">
        <v>99.7</v>
      </c>
      <c r="CS45" s="153">
        <v>33.6</v>
      </c>
      <c r="CT45" s="75">
        <v>7.8799129432851114</v>
      </c>
      <c r="CU45" s="75">
        <v>0</v>
      </c>
      <c r="CV45" s="87">
        <v>12.345227426523037</v>
      </c>
      <c r="CW45" s="75">
        <v>63.702997437578212</v>
      </c>
      <c r="CX45" s="86">
        <v>30.214902214595639</v>
      </c>
      <c r="CY45" s="75">
        <v>0.89</v>
      </c>
      <c r="CZ45" s="75">
        <v>32.1</v>
      </c>
      <c r="DA45" s="75">
        <v>56.605195612899998</v>
      </c>
      <c r="DB45" s="75">
        <v>6.206646120613402</v>
      </c>
      <c r="DC45" s="75">
        <v>0.83243843969154907</v>
      </c>
      <c r="DD45" s="75">
        <v>0.81736079471665013</v>
      </c>
      <c r="DE45" s="75">
        <v>0.89844199087932353</v>
      </c>
      <c r="DF45" s="75">
        <v>4.6412406163908182</v>
      </c>
      <c r="DG45" s="78">
        <v>577.8844444444444</v>
      </c>
      <c r="DH45" s="78">
        <v>815.26013157894738</v>
      </c>
      <c r="DI45" s="75" t="s">
        <v>9</v>
      </c>
      <c r="DJ45" s="75" t="s">
        <v>9</v>
      </c>
      <c r="DK45" s="75">
        <v>0</v>
      </c>
      <c r="DL45" s="75">
        <v>31.111111111111111</v>
      </c>
      <c r="DM45" s="85">
        <v>4</v>
      </c>
      <c r="DN45" s="85">
        <v>0</v>
      </c>
      <c r="DO45" s="75" t="s">
        <v>9</v>
      </c>
      <c r="DP45" s="75">
        <v>1.2177934094383249</v>
      </c>
      <c r="DQ45" s="75">
        <v>100</v>
      </c>
      <c r="DR45" s="75">
        <v>94.279176201372991</v>
      </c>
      <c r="DS45" s="75">
        <v>11975.155279503106</v>
      </c>
      <c r="DT45" s="81">
        <v>78.218623481781378</v>
      </c>
      <c r="DU45" s="81">
        <v>5.5</v>
      </c>
      <c r="DV45" s="75" t="s">
        <v>9</v>
      </c>
      <c r="DW45" s="84">
        <v>0.20310750220352478</v>
      </c>
      <c r="DX45" s="75">
        <v>65.333333333333329</v>
      </c>
      <c r="DY45" s="83">
        <v>310.57564157699989</v>
      </c>
      <c r="DZ45" s="75">
        <v>0.67382080216544438</v>
      </c>
      <c r="EA45" s="75">
        <v>3455.9948035837119</v>
      </c>
      <c r="EB45" s="82">
        <v>0</v>
      </c>
      <c r="EC45" s="81">
        <v>7.8217813765182189</v>
      </c>
      <c r="ED45" s="81">
        <v>79.75872671487339</v>
      </c>
      <c r="EE45" s="75">
        <v>99.456285554644282</v>
      </c>
      <c r="EF45" s="75">
        <v>26.136523299013536</v>
      </c>
      <c r="EG45" s="75">
        <v>76.620715350223549</v>
      </c>
      <c r="EH45" s="75">
        <v>560.86654351921288</v>
      </c>
      <c r="EI45" s="75">
        <v>64.599999999999994</v>
      </c>
      <c r="EJ45" s="75">
        <v>63.7</v>
      </c>
      <c r="EK45" s="75">
        <v>43.8</v>
      </c>
      <c r="EL45" s="75">
        <v>68.2</v>
      </c>
      <c r="EM45" s="75">
        <v>24.4</v>
      </c>
      <c r="EN45" s="80">
        <v>88.1</v>
      </c>
      <c r="EO45" s="79">
        <v>-4.2665349519482572</v>
      </c>
      <c r="EP45" s="55">
        <v>0.88803374902112686</v>
      </c>
      <c r="EQ45" s="78">
        <v>0.68</v>
      </c>
      <c r="ER45" s="75">
        <v>93.6</v>
      </c>
      <c r="ES45" s="75">
        <v>1.7</v>
      </c>
      <c r="ET45" s="75">
        <v>3.5</v>
      </c>
      <c r="EU45" s="75">
        <v>270.28254510306533</v>
      </c>
      <c r="EV45" s="77">
        <v>38.299999999999997</v>
      </c>
      <c r="EW45" s="75">
        <v>54.4</v>
      </c>
      <c r="EX45" s="75" t="s">
        <v>7</v>
      </c>
      <c r="EY45" s="75" t="s">
        <v>7</v>
      </c>
      <c r="EZ45" s="75" t="s">
        <v>7</v>
      </c>
      <c r="FA45" s="75">
        <v>4.8583995810109393</v>
      </c>
      <c r="FB45" s="152">
        <v>26.2</v>
      </c>
      <c r="FC45" s="75">
        <v>18.304278922345482</v>
      </c>
      <c r="FD45" s="75">
        <v>68.002613809627533</v>
      </c>
      <c r="FE45" s="75">
        <v>78.178730630439404</v>
      </c>
      <c r="FF45" s="75">
        <v>69.058459297031504</v>
      </c>
      <c r="FG45" s="75">
        <v>68.519610734296663</v>
      </c>
      <c r="FH45" s="75">
        <v>73.824521934758152</v>
      </c>
      <c r="FI45" s="75">
        <v>74.563808574277175</v>
      </c>
      <c r="FJ45" s="75">
        <v>70.141291810841992</v>
      </c>
      <c r="FK45" s="75">
        <v>62.43212111239098</v>
      </c>
      <c r="FL45" s="75">
        <v>45.462667517549463</v>
      </c>
      <c r="FM45" s="75">
        <v>28.201519842386713</v>
      </c>
      <c r="FN45" s="75">
        <v>15.692891794979962</v>
      </c>
      <c r="FO45" s="75">
        <v>8.1660173808810317</v>
      </c>
      <c r="FP45" s="75">
        <v>4.5987376014427417</v>
      </c>
      <c r="FQ45" s="75">
        <v>2.0075282308657463</v>
      </c>
      <c r="FR45" s="75">
        <v>1.36</v>
      </c>
      <c r="FS45" s="75">
        <v>12.177934094383247</v>
      </c>
      <c r="FT45" s="75">
        <v>0.55648302726766841</v>
      </c>
    </row>
    <row r="46" spans="1:176" s="76" customFormat="1" x14ac:dyDescent="0.15">
      <c r="A46" s="136">
        <v>272272</v>
      </c>
      <c r="B46" s="154" t="s">
        <v>419</v>
      </c>
      <c r="C46" s="75">
        <v>87.779683178479928</v>
      </c>
      <c r="D46" s="55">
        <v>944.19167335367274</v>
      </c>
      <c r="E46" s="75">
        <v>168.43108582042436</v>
      </c>
      <c r="F46" s="107">
        <v>389008.5</v>
      </c>
      <c r="G46" s="75">
        <v>312.05107741420591</v>
      </c>
      <c r="H46" s="111">
        <v>67.039106145251395</v>
      </c>
      <c r="I46" s="111">
        <v>174.38148443735037</v>
      </c>
      <c r="J46" s="83">
        <v>28.6</v>
      </c>
      <c r="K46" s="152">
        <v>3.37</v>
      </c>
      <c r="L46" s="75">
        <v>238.19173902362422</v>
      </c>
      <c r="M46" s="152">
        <v>11.828077026063408</v>
      </c>
      <c r="N46" s="83">
        <v>78.081505965855442</v>
      </c>
      <c r="O46" s="83">
        <v>19.644465196944935</v>
      </c>
      <c r="P46" s="105">
        <v>15.999348074102246</v>
      </c>
      <c r="Q46" s="105">
        <v>2.766798418972332</v>
      </c>
      <c r="R46" s="105">
        <v>1.4792899408284024</v>
      </c>
      <c r="S46" s="107">
        <v>11879</v>
      </c>
      <c r="T46" s="83">
        <v>100</v>
      </c>
      <c r="U46" s="165">
        <v>519</v>
      </c>
      <c r="V46" s="82">
        <v>80</v>
      </c>
      <c r="W46" s="75">
        <v>12.881757680736621</v>
      </c>
      <c r="X46" s="79">
        <v>64.679932869815389</v>
      </c>
      <c r="Y46" s="75">
        <v>93.877551020408163</v>
      </c>
      <c r="Z46" s="75">
        <v>93.877551020408163</v>
      </c>
      <c r="AA46" s="75">
        <v>2.6388705633988652</v>
      </c>
      <c r="AB46" s="106">
        <v>6.1849177968198275</v>
      </c>
      <c r="AC46" s="106">
        <v>2.721363830600724</v>
      </c>
      <c r="AD46" s="106">
        <v>0.22490610170253919</v>
      </c>
      <c r="AE46" s="106">
        <v>94.927321269652921</v>
      </c>
      <c r="AF46" s="83">
        <v>96.7</v>
      </c>
      <c r="AG46" s="83">
        <v>95.9</v>
      </c>
      <c r="AH46" s="109">
        <v>262</v>
      </c>
      <c r="AI46" s="83">
        <v>70.400000000000006</v>
      </c>
      <c r="AJ46" s="84">
        <v>4.3861843112719678E-2</v>
      </c>
      <c r="AK46" s="84">
        <v>0.16082675807997215</v>
      </c>
      <c r="AL46" s="75">
        <v>0.32790090468063265</v>
      </c>
      <c r="AM46" s="108">
        <v>107961.10999669349</v>
      </c>
      <c r="AN46" s="107">
        <v>116406.3625</v>
      </c>
      <c r="AO46" s="107">
        <v>273027.49809160305</v>
      </c>
      <c r="AP46" s="75">
        <v>13.568838460638672</v>
      </c>
      <c r="AQ46" s="75">
        <v>1.0893086910749796</v>
      </c>
      <c r="AR46" s="152">
        <v>38.57</v>
      </c>
      <c r="AS46" s="75">
        <v>13.8634873177706</v>
      </c>
      <c r="AT46" s="75">
        <v>425.04918513570209</v>
      </c>
      <c r="AU46" s="75">
        <v>2.4439818982407404</v>
      </c>
      <c r="AV46" s="75">
        <v>2.5661809931527775</v>
      </c>
      <c r="AW46" s="82">
        <v>15798.6</v>
      </c>
      <c r="AX46" s="82">
        <v>3702.796875</v>
      </c>
      <c r="AY46" s="75">
        <v>1.2659349562619473</v>
      </c>
      <c r="AZ46" s="106">
        <v>574.83333333333337</v>
      </c>
      <c r="BA46" s="75">
        <v>0.88221229241428756</v>
      </c>
      <c r="BB46" s="75">
        <v>30.402999516207064</v>
      </c>
      <c r="BC46" s="75">
        <v>159.30933071555717</v>
      </c>
      <c r="BD46" s="75">
        <v>4.1316532315550649</v>
      </c>
      <c r="BE46" s="106">
        <v>0</v>
      </c>
      <c r="BF46" s="75">
        <v>7.5207811056867664</v>
      </c>
      <c r="BG46" s="75">
        <v>43.07032436779555</v>
      </c>
      <c r="BH46" s="75">
        <v>32.894736842105267</v>
      </c>
      <c r="BI46" s="88">
        <v>100</v>
      </c>
      <c r="BJ46" s="106">
        <v>2.3232955053167723</v>
      </c>
      <c r="BK46" s="55">
        <v>9.6970054232492338</v>
      </c>
      <c r="BL46" s="83">
        <v>78</v>
      </c>
      <c r="BM46" s="83">
        <v>71.599999999999994</v>
      </c>
      <c r="BN46" s="75">
        <v>0.61895779297335529</v>
      </c>
      <c r="BO46" s="75">
        <v>27.848101265822784</v>
      </c>
      <c r="BP46" s="82">
        <v>23</v>
      </c>
      <c r="BQ46" s="75">
        <v>0.7576343884546296</v>
      </c>
      <c r="BR46" s="75">
        <v>64.366336593333628</v>
      </c>
      <c r="BS46" s="75">
        <v>0</v>
      </c>
      <c r="BT46" s="75" t="s">
        <v>9</v>
      </c>
      <c r="BU46" s="75">
        <v>8.0321465085681929</v>
      </c>
      <c r="BV46" s="106">
        <v>115.07081437550153</v>
      </c>
      <c r="BW46" s="106">
        <v>549.48859678779309</v>
      </c>
      <c r="BX46" s="75">
        <v>0.40733031637345674</v>
      </c>
      <c r="BY46" s="84">
        <v>3.3386829381550381E-2</v>
      </c>
      <c r="BZ46" s="75">
        <v>1.2219909491203702</v>
      </c>
      <c r="CA46" s="84">
        <v>9.5356027063026219E-2</v>
      </c>
      <c r="CB46" s="75">
        <v>0.20366515818672837</v>
      </c>
      <c r="CC46" s="84">
        <v>2.749479635520833E-2</v>
      </c>
      <c r="CD46" s="75">
        <v>0.20366515818672837</v>
      </c>
      <c r="CE46" s="75">
        <v>1.6354312202394288</v>
      </c>
      <c r="CF46" s="83">
        <v>42.1</v>
      </c>
      <c r="CG46" s="105">
        <v>1.3245033112582782</v>
      </c>
      <c r="CH46" s="105">
        <v>10.54101840247448</v>
      </c>
      <c r="CI46" s="105">
        <v>1.2599681020733653</v>
      </c>
      <c r="CJ46" s="75">
        <v>353.216483843243</v>
      </c>
      <c r="CK46" s="56" t="s">
        <v>11</v>
      </c>
      <c r="CL46" s="75">
        <v>10</v>
      </c>
      <c r="CM46" s="75">
        <v>952.4498770280934</v>
      </c>
      <c r="CN46" s="88">
        <v>87.5</v>
      </c>
      <c r="CO46" s="88" t="s">
        <v>721</v>
      </c>
      <c r="CP46" s="83">
        <v>99.9</v>
      </c>
      <c r="CQ46" s="83">
        <v>94.32</v>
      </c>
      <c r="CR46" s="152">
        <v>98.8</v>
      </c>
      <c r="CS46" s="153">
        <v>92</v>
      </c>
      <c r="CT46" s="75">
        <v>4.585216411580773</v>
      </c>
      <c r="CU46" s="75">
        <v>4.625</v>
      </c>
      <c r="CV46" s="87">
        <v>0.63296747813097365</v>
      </c>
      <c r="CW46" s="75">
        <v>58.668446898549412</v>
      </c>
      <c r="CX46" s="86">
        <v>50.191241583537341</v>
      </c>
      <c r="CY46" s="75">
        <v>1.21</v>
      </c>
      <c r="CZ46" s="75">
        <v>34</v>
      </c>
      <c r="DA46" s="75">
        <v>59.3815685239</v>
      </c>
      <c r="DB46" s="75">
        <v>5.3264436716797547</v>
      </c>
      <c r="DC46" s="75">
        <v>2.8355953743569273</v>
      </c>
      <c r="DD46" s="75">
        <v>0.82512291192296572</v>
      </c>
      <c r="DE46" s="75">
        <v>3.4561977344287804</v>
      </c>
      <c r="DF46" s="75">
        <v>5.2810375517818668</v>
      </c>
      <c r="DG46" s="78">
        <v>350.04606112785194</v>
      </c>
      <c r="DH46" s="78">
        <v>449.77262435677528</v>
      </c>
      <c r="DI46" s="75" t="s">
        <v>9</v>
      </c>
      <c r="DJ46" s="75" t="s">
        <v>9</v>
      </c>
      <c r="DK46" s="75" t="s">
        <v>9</v>
      </c>
      <c r="DL46" s="75">
        <v>23.561151079136692</v>
      </c>
      <c r="DM46" s="85">
        <v>2</v>
      </c>
      <c r="DN46" s="85">
        <v>0</v>
      </c>
      <c r="DO46" s="75" t="s">
        <v>9</v>
      </c>
      <c r="DP46" s="75">
        <v>2.2708665137820212</v>
      </c>
      <c r="DQ46" s="75">
        <v>100</v>
      </c>
      <c r="DR46" s="75">
        <v>100</v>
      </c>
      <c r="DS46" s="75">
        <v>10134.323232323231</v>
      </c>
      <c r="DT46" s="81">
        <v>80.123017157656193</v>
      </c>
      <c r="DU46" s="81">
        <v>2.73</v>
      </c>
      <c r="DV46" s="75" t="s">
        <v>9</v>
      </c>
      <c r="DW46" s="84">
        <v>0.11387091970107759</v>
      </c>
      <c r="DX46" s="75">
        <v>54.615384615384613</v>
      </c>
      <c r="DY46" s="83" t="s">
        <v>9</v>
      </c>
      <c r="DZ46" s="75">
        <v>0.65695694555213757</v>
      </c>
      <c r="EA46" s="75">
        <v>4606.2920927755622</v>
      </c>
      <c r="EB46" s="82">
        <v>6900</v>
      </c>
      <c r="EC46" s="81">
        <v>8.710587568792489</v>
      </c>
      <c r="ED46" s="81">
        <v>68.107226975664787</v>
      </c>
      <c r="EE46" s="75">
        <v>98.628074198303523</v>
      </c>
      <c r="EF46" s="75">
        <v>17.90226581189286</v>
      </c>
      <c r="EG46" s="75">
        <v>65.613820783526748</v>
      </c>
      <c r="EH46" s="75">
        <v>235.54829752847297</v>
      </c>
      <c r="EI46" s="75">
        <v>69.8</v>
      </c>
      <c r="EJ46" s="75">
        <v>58.9</v>
      </c>
      <c r="EK46" s="75">
        <v>40.200000000000003</v>
      </c>
      <c r="EL46" s="75">
        <v>56.1</v>
      </c>
      <c r="EM46" s="75">
        <v>20.3</v>
      </c>
      <c r="EN46" s="80">
        <v>70.87</v>
      </c>
      <c r="EO46" s="79">
        <v>1.8268764689349535</v>
      </c>
      <c r="EP46" s="55">
        <v>1.0383206307281059</v>
      </c>
      <c r="EQ46" s="78">
        <v>0.75917999999999997</v>
      </c>
      <c r="ER46" s="75">
        <v>95</v>
      </c>
      <c r="ES46" s="75">
        <v>4.4000000000000004</v>
      </c>
      <c r="ET46" s="75">
        <v>1.9</v>
      </c>
      <c r="EU46" s="75">
        <v>388.00389407782455</v>
      </c>
      <c r="EV46" s="77">
        <v>45.4</v>
      </c>
      <c r="EW46" s="75">
        <v>59.8</v>
      </c>
      <c r="EX46" s="75" t="s">
        <v>7</v>
      </c>
      <c r="EY46" s="75" t="s">
        <v>7</v>
      </c>
      <c r="EZ46" s="75">
        <v>8.6999999999999993</v>
      </c>
      <c r="FA46" s="75">
        <v>6.0997714876925144</v>
      </c>
      <c r="FB46" s="152">
        <v>31.9</v>
      </c>
      <c r="FC46" s="75">
        <v>17.120869171570845</v>
      </c>
      <c r="FD46" s="75">
        <v>67.005680776983695</v>
      </c>
      <c r="FE46" s="75">
        <v>79.252742907976668</v>
      </c>
      <c r="FF46" s="75">
        <v>70.307635964109139</v>
      </c>
      <c r="FG46" s="75">
        <v>69.306398340886403</v>
      </c>
      <c r="FH46" s="75">
        <v>72.09341303983463</v>
      </c>
      <c r="FI46" s="75">
        <v>74.52682338758288</v>
      </c>
      <c r="FJ46" s="75">
        <v>72.318074300820925</v>
      </c>
      <c r="FK46" s="75">
        <v>65.726916339978317</v>
      </c>
      <c r="FL46" s="75">
        <v>50.777238517268067</v>
      </c>
      <c r="FM46" s="75">
        <v>33.877058638413935</v>
      </c>
      <c r="FN46" s="75">
        <v>20.436048238578984</v>
      </c>
      <c r="FO46" s="75">
        <v>11.214307645072152</v>
      </c>
      <c r="FP46" s="75">
        <v>6.5512708150744965</v>
      </c>
      <c r="FQ46" s="75">
        <v>3.2381812027530184</v>
      </c>
      <c r="FR46" s="75">
        <v>1.25</v>
      </c>
      <c r="FS46" s="75">
        <v>35.612889560531322</v>
      </c>
      <c r="FT46" s="75">
        <v>0.35743007774104191</v>
      </c>
    </row>
    <row r="47" spans="1:176" s="76" customFormat="1" x14ac:dyDescent="0.15">
      <c r="A47" s="136">
        <v>282014</v>
      </c>
      <c r="B47" s="154" t="s">
        <v>418</v>
      </c>
      <c r="C47" s="75">
        <v>83.735106780868946</v>
      </c>
      <c r="D47" s="55">
        <v>1200.0171191773863</v>
      </c>
      <c r="E47" s="75">
        <v>215.85049747957328</v>
      </c>
      <c r="F47" s="107">
        <v>368035</v>
      </c>
      <c r="G47" s="75">
        <v>283.77386196769453</v>
      </c>
      <c r="H47" s="111">
        <v>89.02349486049927</v>
      </c>
      <c r="I47" s="111">
        <v>171.2555066079295</v>
      </c>
      <c r="J47" s="83">
        <v>35.6</v>
      </c>
      <c r="K47" s="152">
        <v>2.74</v>
      </c>
      <c r="L47" s="75">
        <v>343.97715101749378</v>
      </c>
      <c r="M47" s="152">
        <v>19.543020349875043</v>
      </c>
      <c r="N47" s="83">
        <v>78.427704391288827</v>
      </c>
      <c r="O47" s="83">
        <v>18.64490930755991</v>
      </c>
      <c r="P47" s="105">
        <v>7.871949619522435</v>
      </c>
      <c r="Q47" s="105">
        <v>0.5494505494505495</v>
      </c>
      <c r="R47" s="105">
        <v>2.7291242362525456</v>
      </c>
      <c r="S47" s="107" t="s">
        <v>7</v>
      </c>
      <c r="T47" s="83">
        <v>56.481481481481474</v>
      </c>
      <c r="U47" s="165">
        <v>127</v>
      </c>
      <c r="V47" s="82">
        <v>185</v>
      </c>
      <c r="W47" s="75">
        <v>8.4979527332806537</v>
      </c>
      <c r="X47" s="79">
        <v>60.870513006830407</v>
      </c>
      <c r="Y47" s="75">
        <v>80.555555555555557</v>
      </c>
      <c r="Z47" s="75">
        <v>95.370370370370367</v>
      </c>
      <c r="AA47" s="75">
        <v>4.3969633471883478</v>
      </c>
      <c r="AB47" s="106">
        <v>23.986966619293561</v>
      </c>
      <c r="AC47" s="106">
        <v>10.745606433498562</v>
      </c>
      <c r="AD47" s="106">
        <v>3.5183195258067874</v>
      </c>
      <c r="AE47" s="106">
        <v>99.608565507713564</v>
      </c>
      <c r="AF47" s="83">
        <v>97.1</v>
      </c>
      <c r="AG47" s="83">
        <v>98.1</v>
      </c>
      <c r="AH47" s="109">
        <v>721</v>
      </c>
      <c r="AI47" s="83">
        <v>75.2</v>
      </c>
      <c r="AJ47" s="84">
        <v>2.8561228132809712E-2</v>
      </c>
      <c r="AK47" s="84">
        <v>0.17136736879685827</v>
      </c>
      <c r="AL47" s="75">
        <v>0.36657368968513737</v>
      </c>
      <c r="AM47" s="108">
        <v>96058.254431168243</v>
      </c>
      <c r="AN47" s="107">
        <v>141039.72588540168</v>
      </c>
      <c r="AO47" s="107">
        <v>264522.93943028484</v>
      </c>
      <c r="AP47" s="75">
        <v>15.063706329186289</v>
      </c>
      <c r="AQ47" s="75">
        <v>5.1236610237317688</v>
      </c>
      <c r="AR47" s="152">
        <v>16.329999999999998</v>
      </c>
      <c r="AS47" s="75">
        <v>10.798107214430722</v>
      </c>
      <c r="AT47" s="75">
        <v>686.44179758805672</v>
      </c>
      <c r="AU47" s="75">
        <v>2.6050922109603674</v>
      </c>
      <c r="AV47" s="75">
        <v>3.4796588817827763</v>
      </c>
      <c r="AW47" s="82">
        <v>11791.8</v>
      </c>
      <c r="AX47" s="82">
        <v>2807.5714285714284</v>
      </c>
      <c r="AY47" s="75">
        <v>2.1201173696975864</v>
      </c>
      <c r="AZ47" s="106">
        <v>441</v>
      </c>
      <c r="BA47" s="75">
        <v>1.900859494351602</v>
      </c>
      <c r="BB47" s="75">
        <v>25.589639655113189</v>
      </c>
      <c r="BC47" s="75">
        <v>247.18212757880869</v>
      </c>
      <c r="BD47" s="75">
        <v>4.1679168007979026</v>
      </c>
      <c r="BE47" s="106">
        <v>3.4351276149908967E-2</v>
      </c>
      <c r="BF47" s="75">
        <v>6.2862835354333413</v>
      </c>
      <c r="BG47" s="75">
        <v>45.832139788026353</v>
      </c>
      <c r="BH47" s="75">
        <v>0</v>
      </c>
      <c r="BI47" s="88">
        <v>100</v>
      </c>
      <c r="BJ47" s="106">
        <v>1.2890289315382413</v>
      </c>
      <c r="BK47" s="55">
        <v>6.639582124201973</v>
      </c>
      <c r="BL47" s="83">
        <v>103.6</v>
      </c>
      <c r="BM47" s="83">
        <v>108.3</v>
      </c>
      <c r="BN47" s="75">
        <v>0.90539756239117819</v>
      </c>
      <c r="BO47" s="75">
        <v>40</v>
      </c>
      <c r="BP47" s="82">
        <v>42</v>
      </c>
      <c r="BQ47" s="75">
        <v>0.21212893717820133</v>
      </c>
      <c r="BR47" s="75">
        <v>9.9849462885809501</v>
      </c>
      <c r="BS47" s="75">
        <v>1.3583695100007629</v>
      </c>
      <c r="BT47" s="75">
        <v>425.51204017796499</v>
      </c>
      <c r="BU47" s="75">
        <v>24.827831316557781</v>
      </c>
      <c r="BV47" s="106">
        <v>37.959915073993926</v>
      </c>
      <c r="BW47" s="106">
        <v>384.43717913172276</v>
      </c>
      <c r="BX47" s="75">
        <v>1.3025461054801837</v>
      </c>
      <c r="BY47" s="84">
        <v>6.050884894000659E-2</v>
      </c>
      <c r="BZ47" s="75">
        <v>1.4886241205487813</v>
      </c>
      <c r="CA47" s="84">
        <v>0.23772396815088695</v>
      </c>
      <c r="CB47" s="75">
        <v>0.18607801506859767</v>
      </c>
      <c r="CC47" s="84">
        <v>7.3686893967164671E-2</v>
      </c>
      <c r="CD47" s="75">
        <v>0.93039007534298834</v>
      </c>
      <c r="CE47" s="75">
        <v>3.8685619332761454</v>
      </c>
      <c r="CF47" s="83">
        <v>41.6</v>
      </c>
      <c r="CG47" s="105">
        <v>3.0456852791878175</v>
      </c>
      <c r="CH47" s="105">
        <v>23.851320409097848</v>
      </c>
      <c r="CI47" s="105">
        <v>5.1348250143430869</v>
      </c>
      <c r="CJ47" s="75">
        <v>297.1237921210847</v>
      </c>
      <c r="CK47" s="56">
        <v>261.34471138369474</v>
      </c>
      <c r="CL47" s="75">
        <v>16.300999999999998</v>
      </c>
      <c r="CM47" s="75">
        <v>871.10001191154197</v>
      </c>
      <c r="CN47" s="88">
        <v>100</v>
      </c>
      <c r="CO47" s="88" t="s">
        <v>721</v>
      </c>
      <c r="CP47" s="83">
        <v>99.6</v>
      </c>
      <c r="CQ47" s="83">
        <v>90.9</v>
      </c>
      <c r="CR47" s="152">
        <v>91.7</v>
      </c>
      <c r="CS47" s="153">
        <v>36.9</v>
      </c>
      <c r="CT47" s="75">
        <v>5.0768330534778405</v>
      </c>
      <c r="CU47" s="75">
        <v>1.9837837837837837</v>
      </c>
      <c r="CV47" s="87">
        <v>5.6819145507895312</v>
      </c>
      <c r="CW47" s="75">
        <v>66.126828426366728</v>
      </c>
      <c r="CX47" s="86">
        <v>44.026058365230206</v>
      </c>
      <c r="CY47" s="75">
        <v>1.62</v>
      </c>
      <c r="CZ47" s="75">
        <v>35.4</v>
      </c>
      <c r="DA47" s="75">
        <v>58.408520961699999</v>
      </c>
      <c r="DB47" s="75">
        <v>4.5015614487444244</v>
      </c>
      <c r="DC47" s="75">
        <v>2.0548930144452364</v>
      </c>
      <c r="DD47" s="75">
        <v>1.075605358302522</v>
      </c>
      <c r="DE47" s="75">
        <v>2.523217884330184</v>
      </c>
      <c r="DF47" s="75">
        <v>6.8625571957298819</v>
      </c>
      <c r="DG47" s="78">
        <v>823.80475206611573</v>
      </c>
      <c r="DH47" s="78">
        <v>2251.2091532258064</v>
      </c>
      <c r="DI47" s="75" t="s">
        <v>9</v>
      </c>
      <c r="DJ47" s="75">
        <v>33.353453328842647</v>
      </c>
      <c r="DK47" s="75">
        <v>40.588235294117645</v>
      </c>
      <c r="DL47" s="75">
        <v>35.190369540873462</v>
      </c>
      <c r="DM47" s="85">
        <v>51</v>
      </c>
      <c r="DN47" s="85">
        <v>8</v>
      </c>
      <c r="DO47" s="75">
        <v>18.537493789646248</v>
      </c>
      <c r="DP47" s="75">
        <v>11.099553598841851</v>
      </c>
      <c r="DQ47" s="75">
        <v>100</v>
      </c>
      <c r="DR47" s="75">
        <v>97.532393194968989</v>
      </c>
      <c r="DS47" s="75">
        <v>4176.9535431385139</v>
      </c>
      <c r="DT47" s="81">
        <v>17.478670857656038</v>
      </c>
      <c r="DU47" s="81">
        <v>8.8000000000000007</v>
      </c>
      <c r="DV47" s="75">
        <v>80.563272865936696</v>
      </c>
      <c r="DW47" s="84">
        <v>7.4173699544723179E-2</v>
      </c>
      <c r="DX47" s="75">
        <v>37.19806763285024</v>
      </c>
      <c r="DY47" s="83">
        <v>468.2150838560575</v>
      </c>
      <c r="DZ47" s="75">
        <v>1.2189105988907545</v>
      </c>
      <c r="EA47" s="75">
        <v>2337.7516325987986</v>
      </c>
      <c r="EB47" s="82">
        <v>3720</v>
      </c>
      <c r="EC47" s="81">
        <v>3.1626818590031429</v>
      </c>
      <c r="ED47" s="81">
        <v>68.268230165297595</v>
      </c>
      <c r="EE47" s="75">
        <v>98.996790925787636</v>
      </c>
      <c r="EF47" s="75">
        <v>18.459926938058814</v>
      </c>
      <c r="EG47" s="75">
        <v>69.719802213327057</v>
      </c>
      <c r="EH47" s="75">
        <v>419.78323920012213</v>
      </c>
      <c r="EI47" s="75">
        <v>74.3</v>
      </c>
      <c r="EJ47" s="75">
        <v>58.3</v>
      </c>
      <c r="EK47" s="75">
        <v>42.8</v>
      </c>
      <c r="EL47" s="75">
        <v>64.599999999999994</v>
      </c>
      <c r="EM47" s="75">
        <v>19.2</v>
      </c>
      <c r="EN47" s="80">
        <v>83.3</v>
      </c>
      <c r="EO47" s="79">
        <v>-0.81130014569908571</v>
      </c>
      <c r="EP47" s="55">
        <v>1.0053186325756445</v>
      </c>
      <c r="EQ47" s="78">
        <v>0.88200000000000001</v>
      </c>
      <c r="ER47" s="75">
        <v>86.1</v>
      </c>
      <c r="ES47" s="75">
        <v>4.2</v>
      </c>
      <c r="ET47" s="75">
        <v>5.0999999999999996</v>
      </c>
      <c r="EU47" s="75">
        <v>369.94242001901716</v>
      </c>
      <c r="EV47" s="77">
        <v>55.8</v>
      </c>
      <c r="EW47" s="75">
        <v>51.4</v>
      </c>
      <c r="EX47" s="75" t="s">
        <v>7</v>
      </c>
      <c r="EY47" s="75" t="s">
        <v>7</v>
      </c>
      <c r="EZ47" s="75">
        <v>3.7</v>
      </c>
      <c r="FA47" s="75">
        <v>7.2049407434561017</v>
      </c>
      <c r="FB47" s="152">
        <v>29.5</v>
      </c>
      <c r="FC47" s="75">
        <v>14.659259259259258</v>
      </c>
      <c r="FD47" s="75">
        <v>69.914500973503763</v>
      </c>
      <c r="FE47" s="75">
        <v>76.526086605918877</v>
      </c>
      <c r="FF47" s="75">
        <v>68.275910462423695</v>
      </c>
      <c r="FG47" s="75">
        <v>69.205397301349322</v>
      </c>
      <c r="FH47" s="75">
        <v>73.987523992322451</v>
      </c>
      <c r="FI47" s="75">
        <v>75.291774987554618</v>
      </c>
      <c r="FJ47" s="75">
        <v>73.333333333333329</v>
      </c>
      <c r="FK47" s="75">
        <v>63.980915261071168</v>
      </c>
      <c r="FL47" s="75">
        <v>46.066209364747984</v>
      </c>
      <c r="FM47" s="75">
        <v>28.098693759071118</v>
      </c>
      <c r="FN47" s="75">
        <v>15.33371040723982</v>
      </c>
      <c r="FO47" s="75">
        <v>8.1140031990693604</v>
      </c>
      <c r="FP47" s="75">
        <v>4.5318812576848764</v>
      </c>
      <c r="FQ47" s="75">
        <v>1.6172057352450819</v>
      </c>
      <c r="FR47" s="75">
        <v>1.55</v>
      </c>
      <c r="FS47" s="75">
        <v>19.876853569627603</v>
      </c>
      <c r="FT47" s="75">
        <v>0.21483815525637354</v>
      </c>
    </row>
    <row r="48" spans="1:176" s="76" customFormat="1" x14ac:dyDescent="0.15">
      <c r="A48" s="136">
        <v>282022</v>
      </c>
      <c r="B48" s="154" t="s">
        <v>417</v>
      </c>
      <c r="C48" s="75">
        <v>113.30317681349952</v>
      </c>
      <c r="D48" s="55">
        <v>893.66799574464414</v>
      </c>
      <c r="E48" s="75">
        <v>259.47292400038054</v>
      </c>
      <c r="F48" s="107">
        <v>376513</v>
      </c>
      <c r="G48" s="75">
        <v>303.03635637235317</v>
      </c>
      <c r="H48" s="111">
        <v>84.69836196564124</v>
      </c>
      <c r="I48" s="111">
        <v>134.23891330403515</v>
      </c>
      <c r="J48" s="83">
        <v>38.6</v>
      </c>
      <c r="K48" s="152">
        <v>1</v>
      </c>
      <c r="L48" s="75">
        <v>141.7315606766069</v>
      </c>
      <c r="M48" s="152">
        <v>36.048428127546792</v>
      </c>
      <c r="N48" s="83">
        <v>78.446701641428234</v>
      </c>
      <c r="O48" s="83">
        <v>19.149091974223783</v>
      </c>
      <c r="P48" s="105">
        <v>8.8312949531121969</v>
      </c>
      <c r="Q48" s="105">
        <v>1.5267175572519083</v>
      </c>
      <c r="R48" s="105">
        <v>1.2610340479192939</v>
      </c>
      <c r="S48" s="107" t="s">
        <v>9</v>
      </c>
      <c r="T48" s="83">
        <v>49.572649572649574</v>
      </c>
      <c r="U48" s="165">
        <v>169</v>
      </c>
      <c r="V48" s="82">
        <v>571</v>
      </c>
      <c r="W48" s="75">
        <v>12.307692307692308</v>
      </c>
      <c r="X48" s="79">
        <v>63.789211847620798</v>
      </c>
      <c r="Y48" s="75">
        <v>94.871794871794862</v>
      </c>
      <c r="Z48" s="75">
        <v>78.632478632478637</v>
      </c>
      <c r="AA48" s="75">
        <v>3.3259942849112289</v>
      </c>
      <c r="AB48" s="106">
        <v>33.719970658353198</v>
      </c>
      <c r="AC48" s="106">
        <v>8.6878782321657813</v>
      </c>
      <c r="AD48" s="106">
        <v>1.8109297634329726</v>
      </c>
      <c r="AE48" s="106">
        <v>96.443624868282413</v>
      </c>
      <c r="AF48" s="83">
        <v>95.5</v>
      </c>
      <c r="AG48" s="83">
        <v>94.7</v>
      </c>
      <c r="AH48" s="109">
        <v>2321</v>
      </c>
      <c r="AI48" s="83">
        <v>59.7</v>
      </c>
      <c r="AJ48" s="84">
        <v>3.945756143558099E-2</v>
      </c>
      <c r="AK48" s="84">
        <v>9.4698147445394371E-2</v>
      </c>
      <c r="AL48" s="75">
        <v>0.4454285195339866</v>
      </c>
      <c r="AM48" s="108">
        <v>109273.27642177942</v>
      </c>
      <c r="AN48" s="107">
        <v>121519.06727331817</v>
      </c>
      <c r="AO48" s="107">
        <v>265584.31351351354</v>
      </c>
      <c r="AP48" s="75">
        <v>11.685131378987235</v>
      </c>
      <c r="AQ48" s="75">
        <v>2.9685273112386712</v>
      </c>
      <c r="AR48" s="152">
        <v>40.4</v>
      </c>
      <c r="AS48" s="75">
        <v>14.14776118112075</v>
      </c>
      <c r="AT48" s="75">
        <v>458.40216573400562</v>
      </c>
      <c r="AU48" s="75">
        <v>2.8109566766707896</v>
      </c>
      <c r="AV48" s="75">
        <v>2.5947292400038058</v>
      </c>
      <c r="AW48" s="82">
        <v>23172.9</v>
      </c>
      <c r="AX48" s="82">
        <v>4456.3269230769229</v>
      </c>
      <c r="AY48" s="75">
        <v>1.2946156933314346</v>
      </c>
      <c r="AZ48" s="106">
        <v>607.20000000000005</v>
      </c>
      <c r="BA48" s="75">
        <v>0.61991757410114257</v>
      </c>
      <c r="BB48" s="75">
        <v>37.08938024078325</v>
      </c>
      <c r="BC48" s="75">
        <v>164.89807038635519</v>
      </c>
      <c r="BD48" s="75">
        <v>3.3767049533381193</v>
      </c>
      <c r="BE48" s="106">
        <v>1.9206445870614137</v>
      </c>
      <c r="BF48" s="75">
        <v>8.619478146812197</v>
      </c>
      <c r="BG48" s="75">
        <v>51.709582102152801</v>
      </c>
      <c r="BH48" s="75">
        <v>30.508474576271187</v>
      </c>
      <c r="BI48" s="88">
        <v>99.677419354838719</v>
      </c>
      <c r="BJ48" s="106">
        <v>1.0552975939214859</v>
      </c>
      <c r="BK48" s="55">
        <v>1.3950621289296954</v>
      </c>
      <c r="BL48" s="83">
        <v>119.7</v>
      </c>
      <c r="BM48" s="83">
        <v>113.9</v>
      </c>
      <c r="BN48" s="75">
        <v>1.3301755182818025</v>
      </c>
      <c r="BO48" s="75">
        <v>69.491525423728817</v>
      </c>
      <c r="BP48" s="82">
        <v>20</v>
      </c>
      <c r="BQ48" s="75">
        <v>1.6346794212023976</v>
      </c>
      <c r="BR48" s="75">
        <v>5.1051297797074877</v>
      </c>
      <c r="BS48" s="75">
        <v>0.54056859166745952</v>
      </c>
      <c r="BT48" s="75">
        <v>1143.0582343732431</v>
      </c>
      <c r="BU48" s="75" t="s">
        <v>9</v>
      </c>
      <c r="BV48" s="106">
        <v>160.87321288023594</v>
      </c>
      <c r="BW48" s="106">
        <v>227.47126337366694</v>
      </c>
      <c r="BX48" s="75">
        <v>1.5135920566688865</v>
      </c>
      <c r="BY48" s="84">
        <v>4.3273596900163469E-2</v>
      </c>
      <c r="BZ48" s="75">
        <v>1.2973646200019027</v>
      </c>
      <c r="CA48" s="84">
        <v>0.13224470026552729</v>
      </c>
      <c r="CB48" s="75">
        <v>0.2162274366669838</v>
      </c>
      <c r="CC48" s="84">
        <v>6.66629187244311E-2</v>
      </c>
      <c r="CD48" s="75">
        <v>0.64868231000095133</v>
      </c>
      <c r="CE48" s="75">
        <v>7.6414776118112071</v>
      </c>
      <c r="CF48" s="83">
        <v>54.8</v>
      </c>
      <c r="CG48" s="105">
        <v>22.857142857142858</v>
      </c>
      <c r="CH48" s="105">
        <v>1.872877369686142</v>
      </c>
      <c r="CI48" s="105">
        <v>16.008316008316008</v>
      </c>
      <c r="CJ48" s="75">
        <v>304.20821837241283</v>
      </c>
      <c r="CK48" s="56">
        <v>263.92072237262045</v>
      </c>
      <c r="CL48" s="75">
        <v>13.2</v>
      </c>
      <c r="CM48" s="75">
        <v>794.05823591349338</v>
      </c>
      <c r="CN48" s="88">
        <v>100</v>
      </c>
      <c r="CO48" s="88" t="s">
        <v>721</v>
      </c>
      <c r="CP48" s="83">
        <v>100</v>
      </c>
      <c r="CQ48" s="83">
        <v>92.08</v>
      </c>
      <c r="CR48" s="152">
        <v>99.9</v>
      </c>
      <c r="CS48" s="153">
        <v>99.27</v>
      </c>
      <c r="CT48" s="75">
        <v>7.3270932856914754</v>
      </c>
      <c r="CU48" s="75">
        <v>5.5017543859649125</v>
      </c>
      <c r="CV48" s="87" t="s">
        <v>9</v>
      </c>
      <c r="CW48" s="75">
        <v>51.184311144237192</v>
      </c>
      <c r="CX48" s="86">
        <v>37.478701597488303</v>
      </c>
      <c r="CY48" s="75">
        <v>1.42</v>
      </c>
      <c r="CZ48" s="75">
        <v>29.4</v>
      </c>
      <c r="DA48" s="75">
        <v>58.068414811399997</v>
      </c>
      <c r="DB48" s="75">
        <v>5.6430799668947147</v>
      </c>
      <c r="DC48" s="75">
        <v>1.4689519023689879</v>
      </c>
      <c r="DD48" s="75">
        <v>0.77414828012696879</v>
      </c>
      <c r="DE48" s="75">
        <v>1.4962938617355279</v>
      </c>
      <c r="DF48" s="75">
        <v>5.1656734619742428</v>
      </c>
      <c r="DG48" s="78">
        <v>1025.0714285714287</v>
      </c>
      <c r="DH48" s="78">
        <v>1860.6324863387979</v>
      </c>
      <c r="DI48" s="75" t="s">
        <v>9</v>
      </c>
      <c r="DJ48" s="75" t="s">
        <v>9</v>
      </c>
      <c r="DK48" s="75">
        <v>0</v>
      </c>
      <c r="DL48" s="75">
        <v>43.197278911564624</v>
      </c>
      <c r="DM48" s="85">
        <v>0</v>
      </c>
      <c r="DN48" s="85">
        <v>1</v>
      </c>
      <c r="DO48" s="75">
        <v>4.9336765583511362</v>
      </c>
      <c r="DP48" s="75">
        <v>3.9180411524057468</v>
      </c>
      <c r="DQ48" s="75">
        <v>100</v>
      </c>
      <c r="DR48" s="75">
        <v>100</v>
      </c>
      <c r="DS48" s="75">
        <v>8922.7720820189279</v>
      </c>
      <c r="DT48" s="81">
        <v>100</v>
      </c>
      <c r="DU48" s="81">
        <v>4.5</v>
      </c>
      <c r="DV48" s="75">
        <v>97.360482654600304</v>
      </c>
      <c r="DW48" s="84" t="s">
        <v>11</v>
      </c>
      <c r="DX48" s="75" t="s">
        <v>9</v>
      </c>
      <c r="DY48" s="83">
        <v>431.96187477836691</v>
      </c>
      <c r="DZ48" s="75">
        <v>0.53700227420823465</v>
      </c>
      <c r="EA48" s="75">
        <v>4970.6244660219027</v>
      </c>
      <c r="EB48" s="82">
        <v>7280</v>
      </c>
      <c r="EC48" s="81">
        <v>11.204585962145112</v>
      </c>
      <c r="ED48" s="81">
        <v>80.758123347522897</v>
      </c>
      <c r="EE48" s="75">
        <v>97.317243348574252</v>
      </c>
      <c r="EF48" s="75">
        <v>33.842372948180468</v>
      </c>
      <c r="EG48" s="75">
        <v>89.020310633213867</v>
      </c>
      <c r="EH48" s="75">
        <v>808.27173120325904</v>
      </c>
      <c r="EI48" s="75">
        <v>73.5</v>
      </c>
      <c r="EJ48" s="75">
        <v>53.1</v>
      </c>
      <c r="EK48" s="75">
        <v>40.9</v>
      </c>
      <c r="EL48" s="75">
        <v>57.2</v>
      </c>
      <c r="EM48" s="75">
        <v>20.2</v>
      </c>
      <c r="EN48" s="80">
        <v>47</v>
      </c>
      <c r="EO48" s="79">
        <v>2.0174019841029587</v>
      </c>
      <c r="EP48" s="55">
        <v>0.9626085208026286</v>
      </c>
      <c r="EQ48" s="78">
        <v>0.82699999999999996</v>
      </c>
      <c r="ER48" s="75">
        <v>99.4</v>
      </c>
      <c r="ES48" s="75">
        <v>13.5</v>
      </c>
      <c r="ET48" s="75">
        <v>0.2</v>
      </c>
      <c r="EU48" s="75">
        <v>543.70210994732702</v>
      </c>
      <c r="EV48" s="77">
        <v>50.1</v>
      </c>
      <c r="EW48" s="75">
        <v>64.3</v>
      </c>
      <c r="EX48" s="75" t="s">
        <v>7</v>
      </c>
      <c r="EY48" s="75" t="s">
        <v>7</v>
      </c>
      <c r="EZ48" s="75">
        <v>102.6</v>
      </c>
      <c r="FA48" s="75">
        <v>6.9560366375768687</v>
      </c>
      <c r="FB48" s="152">
        <v>37.1</v>
      </c>
      <c r="FC48" s="75">
        <v>16.768507638072855</v>
      </c>
      <c r="FD48" s="75">
        <v>69.702315325248065</v>
      </c>
      <c r="FE48" s="75">
        <v>79.638589908166296</v>
      </c>
      <c r="FF48" s="75">
        <v>70.380670954284724</v>
      </c>
      <c r="FG48" s="75">
        <v>69.146757679180894</v>
      </c>
      <c r="FH48" s="75">
        <v>72.57086273053595</v>
      </c>
      <c r="FI48" s="75">
        <v>75.937672366243788</v>
      </c>
      <c r="FJ48" s="75">
        <v>74.036683107274968</v>
      </c>
      <c r="FK48" s="75">
        <v>67.460035523978689</v>
      </c>
      <c r="FL48" s="75">
        <v>48.768840471571409</v>
      </c>
      <c r="FM48" s="75">
        <v>30.786877724248679</v>
      </c>
      <c r="FN48" s="75">
        <v>16.47675180091683</v>
      </c>
      <c r="FO48" s="75">
        <v>8.4164588528678301</v>
      </c>
      <c r="FP48" s="75">
        <v>4.1729512317747606</v>
      </c>
      <c r="FQ48" s="75">
        <v>2.0059057122492616</v>
      </c>
      <c r="FR48" s="75">
        <v>1.43</v>
      </c>
      <c r="FS48" s="75">
        <v>24.018543664968558</v>
      </c>
      <c r="FT48" s="75">
        <v>0.42211903756859431</v>
      </c>
    </row>
    <row r="49" spans="1:176" s="76" customFormat="1" x14ac:dyDescent="0.15">
      <c r="A49" s="136">
        <v>282031</v>
      </c>
      <c r="B49" s="154" t="s">
        <v>586</v>
      </c>
      <c r="C49" s="75">
        <v>91.301763950079504</v>
      </c>
      <c r="D49" s="55">
        <v>1286.5248556602114</v>
      </c>
      <c r="E49" s="75">
        <v>241.03665682820991</v>
      </c>
      <c r="F49" s="107">
        <v>388630</v>
      </c>
      <c r="G49" s="75">
        <v>312.06453978731207</v>
      </c>
      <c r="H49" s="111">
        <v>99.743307664099731</v>
      </c>
      <c r="I49" s="111">
        <v>136.04693802713604</v>
      </c>
      <c r="J49" s="83">
        <v>28</v>
      </c>
      <c r="K49" s="152">
        <v>2.83</v>
      </c>
      <c r="L49" s="75">
        <v>111.04199029249276</v>
      </c>
      <c r="M49" s="152">
        <v>18.260352790015901</v>
      </c>
      <c r="N49" s="83">
        <v>81.927526808810185</v>
      </c>
      <c r="O49" s="83">
        <v>20.67786955283395</v>
      </c>
      <c r="P49" s="105">
        <v>7.1646068421995341</v>
      </c>
      <c r="Q49" s="105">
        <v>2.5531914893617018</v>
      </c>
      <c r="R49" s="105">
        <v>2.3959646910466583</v>
      </c>
      <c r="S49" s="107">
        <v>11000</v>
      </c>
      <c r="T49" s="83">
        <v>63.636363636363633</v>
      </c>
      <c r="U49" s="165">
        <v>252</v>
      </c>
      <c r="V49" s="82">
        <v>413</v>
      </c>
      <c r="W49" s="75">
        <v>13.597688232461069</v>
      </c>
      <c r="X49" s="79">
        <v>52.308151687070769</v>
      </c>
      <c r="Y49" s="75">
        <v>98.701298701298697</v>
      </c>
      <c r="Z49" s="75">
        <v>85.714285714285708</v>
      </c>
      <c r="AA49" s="75">
        <v>1.8255067354903689</v>
      </c>
      <c r="AB49" s="106">
        <v>32.311893203883493</v>
      </c>
      <c r="AC49" s="106">
        <v>10.315533980582526</v>
      </c>
      <c r="AD49" s="106">
        <v>2.4271844660194173</v>
      </c>
      <c r="AE49" s="106">
        <v>100.98901098901098</v>
      </c>
      <c r="AF49" s="83">
        <v>97.5</v>
      </c>
      <c r="AG49" s="83">
        <v>94.6</v>
      </c>
      <c r="AH49" s="109">
        <v>234</v>
      </c>
      <c r="AI49" s="83">
        <v>60.82</v>
      </c>
      <c r="AJ49" s="84">
        <v>5.1473862692081478E-2</v>
      </c>
      <c r="AK49" s="84">
        <v>7.7210794038122199E-2</v>
      </c>
      <c r="AL49" s="75">
        <v>0.32536628607664703</v>
      </c>
      <c r="AM49" s="108">
        <v>98411.092567484287</v>
      </c>
      <c r="AN49" s="107">
        <v>142942.98719676549</v>
      </c>
      <c r="AO49" s="107">
        <v>269113.67755532137</v>
      </c>
      <c r="AP49" s="75">
        <v>14.386086599103438</v>
      </c>
      <c r="AQ49" s="75">
        <v>4.0846210165311554</v>
      </c>
      <c r="AR49" s="152">
        <v>17.5</v>
      </c>
      <c r="AS49" s="75">
        <v>9.3127799229081116</v>
      </c>
      <c r="AT49" s="75">
        <v>495.35357023097686</v>
      </c>
      <c r="AU49" s="75">
        <v>1.3280256574557021</v>
      </c>
      <c r="AV49" s="75">
        <v>2.1912423348019083</v>
      </c>
      <c r="AW49" s="82">
        <v>19427.571428571428</v>
      </c>
      <c r="AX49" s="82">
        <v>3399.8249999999998</v>
      </c>
      <c r="AY49" s="75">
        <v>0.73533196561587721</v>
      </c>
      <c r="AZ49" s="106">
        <v>302.16666666666669</v>
      </c>
      <c r="BA49" s="75">
        <v>0.75086238666131033</v>
      </c>
      <c r="BB49" s="75">
        <v>57.157811909857735</v>
      </c>
      <c r="BC49" s="75">
        <v>187.99630808867227</v>
      </c>
      <c r="BD49" s="75">
        <v>8.1876965062965024</v>
      </c>
      <c r="BE49" s="106">
        <v>0.62948508120357549</v>
      </c>
      <c r="BF49" s="75">
        <v>4.6581896009064581</v>
      </c>
      <c r="BG49" s="75">
        <v>45.613093640998123</v>
      </c>
      <c r="BH49" s="75">
        <v>102.4390243902439</v>
      </c>
      <c r="BI49" s="88">
        <v>100</v>
      </c>
      <c r="BJ49" s="106">
        <v>0</v>
      </c>
      <c r="BK49" s="55">
        <v>0.89974293059125965</v>
      </c>
      <c r="BL49" s="83">
        <v>114.5</v>
      </c>
      <c r="BM49" s="83">
        <v>117.8</v>
      </c>
      <c r="BN49" s="75">
        <v>1.585261353898886</v>
      </c>
      <c r="BO49" s="75">
        <v>74.418604651162795</v>
      </c>
      <c r="BP49" s="82">
        <v>27</v>
      </c>
      <c r="BQ49" s="75" t="s">
        <v>9</v>
      </c>
      <c r="BR49" s="75" t="s">
        <v>9</v>
      </c>
      <c r="BS49" s="75">
        <v>4.2496821038582473</v>
      </c>
      <c r="BT49" s="75">
        <v>1199.8678614470832</v>
      </c>
      <c r="BU49" s="75" t="s">
        <v>9</v>
      </c>
      <c r="BV49" s="106">
        <v>343.49051623677366</v>
      </c>
      <c r="BW49" s="106">
        <v>286.4352139283331</v>
      </c>
      <c r="BX49" s="75">
        <v>0.66401282872785106</v>
      </c>
      <c r="BY49" s="84">
        <v>3.0557870378055706E-2</v>
      </c>
      <c r="BZ49" s="75">
        <v>0</v>
      </c>
      <c r="CA49" s="84">
        <v>0</v>
      </c>
      <c r="CB49" s="75">
        <v>0</v>
      </c>
      <c r="CC49" s="84">
        <v>0</v>
      </c>
      <c r="CD49" s="75">
        <v>0.33200641436392553</v>
      </c>
      <c r="CE49" s="75">
        <v>6.9787748299297148</v>
      </c>
      <c r="CF49" s="83">
        <v>41.2</v>
      </c>
      <c r="CG49" s="105">
        <v>4.361370716510903</v>
      </c>
      <c r="CH49" s="105">
        <v>7.4268528527203603</v>
      </c>
      <c r="CI49" s="105">
        <v>10.099573257467995</v>
      </c>
      <c r="CJ49" s="75">
        <v>302.89277188835291</v>
      </c>
      <c r="CK49" s="56">
        <v>273.72932845062564</v>
      </c>
      <c r="CL49" s="75">
        <v>11.38</v>
      </c>
      <c r="CM49" s="75">
        <v>840.05809293605409</v>
      </c>
      <c r="CN49" s="88">
        <v>100</v>
      </c>
      <c r="CO49" s="88" t="s">
        <v>721</v>
      </c>
      <c r="CP49" s="83">
        <v>99.991</v>
      </c>
      <c r="CQ49" s="83">
        <v>98.4</v>
      </c>
      <c r="CR49" s="152">
        <v>99.5</v>
      </c>
      <c r="CS49" s="153">
        <v>49.6</v>
      </c>
      <c r="CT49" s="75">
        <v>7.5952438728463969</v>
      </c>
      <c r="CU49" s="75">
        <v>3.6666666666666665</v>
      </c>
      <c r="CV49" s="87">
        <v>0.66179876905428958</v>
      </c>
      <c r="CW49" s="75">
        <v>67.266905098561097</v>
      </c>
      <c r="CX49" s="86">
        <v>29.671413251704024</v>
      </c>
      <c r="CY49" s="75">
        <v>0.95</v>
      </c>
      <c r="CZ49" s="75">
        <v>31.35</v>
      </c>
      <c r="DA49" s="75">
        <v>57.430791853999999</v>
      </c>
      <c r="DB49" s="75">
        <v>4.8627083193771448</v>
      </c>
      <c r="DC49" s="75">
        <v>1.3585138064867412</v>
      </c>
      <c r="DD49" s="75">
        <v>0.71377395011271616</v>
      </c>
      <c r="DE49" s="75">
        <v>1.1952230917101319</v>
      </c>
      <c r="DF49" s="75">
        <v>4.7410515971168561</v>
      </c>
      <c r="DG49" s="78">
        <v>872.46598639455783</v>
      </c>
      <c r="DH49" s="78">
        <v>3744.8860912052119</v>
      </c>
      <c r="DI49" s="75" t="s">
        <v>9</v>
      </c>
      <c r="DJ49" s="75" t="s">
        <v>9</v>
      </c>
      <c r="DK49" s="75">
        <v>33.585858585858588</v>
      </c>
      <c r="DL49" s="75">
        <v>47.796934865900383</v>
      </c>
      <c r="DM49" s="85">
        <v>34</v>
      </c>
      <c r="DN49" s="85">
        <v>69</v>
      </c>
      <c r="DO49" s="75">
        <v>18.44835474221362</v>
      </c>
      <c r="DP49" s="75">
        <v>4.598288838940368</v>
      </c>
      <c r="DQ49" s="75">
        <v>100</v>
      </c>
      <c r="DR49" s="75">
        <v>99.129172714078379</v>
      </c>
      <c r="DS49" s="75">
        <v>7553.8461538461543</v>
      </c>
      <c r="DT49" s="81">
        <v>74.969647915823543</v>
      </c>
      <c r="DU49" s="81">
        <v>6.96</v>
      </c>
      <c r="DV49" s="75">
        <v>100</v>
      </c>
      <c r="DW49" s="84">
        <v>0.31118551895354124</v>
      </c>
      <c r="DX49" s="75">
        <v>34.848484848484851</v>
      </c>
      <c r="DY49" s="83">
        <v>0.41832808209854616</v>
      </c>
      <c r="DZ49" s="75">
        <v>0.85441162412771243</v>
      </c>
      <c r="EA49" s="75">
        <v>6176.7746777525281</v>
      </c>
      <c r="EB49" s="82">
        <v>0</v>
      </c>
      <c r="EC49" s="81">
        <v>8.8862889518413581</v>
      </c>
      <c r="ED49" s="81">
        <v>79.573090065010433</v>
      </c>
      <c r="EE49" s="75">
        <v>101.90567400637931</v>
      </c>
      <c r="EF49" s="75">
        <v>31.61065164636274</v>
      </c>
      <c r="EG49" s="75">
        <v>65.014684287812045</v>
      </c>
      <c r="EH49" s="75">
        <v>115.89567110071843</v>
      </c>
      <c r="EI49" s="75">
        <v>67.8</v>
      </c>
      <c r="EJ49" s="75">
        <v>65</v>
      </c>
      <c r="EK49" s="75">
        <v>39.700000000000003</v>
      </c>
      <c r="EL49" s="75">
        <v>71.3</v>
      </c>
      <c r="EM49" s="75">
        <v>21.7</v>
      </c>
      <c r="EN49" s="80">
        <v>73</v>
      </c>
      <c r="EO49" s="79">
        <v>8.0146348427451617</v>
      </c>
      <c r="EP49" s="55">
        <v>0.89567463847393913</v>
      </c>
      <c r="EQ49" s="78">
        <v>0.79</v>
      </c>
      <c r="ER49" s="75">
        <v>94.2</v>
      </c>
      <c r="ES49" s="75">
        <v>2.9</v>
      </c>
      <c r="ET49" s="75">
        <v>1.6</v>
      </c>
      <c r="EU49" s="75">
        <v>396.96625818810821</v>
      </c>
      <c r="EV49" s="77">
        <v>48</v>
      </c>
      <c r="EW49" s="75">
        <v>58.1</v>
      </c>
      <c r="EX49" s="75" t="s">
        <v>7</v>
      </c>
      <c r="EY49" s="75" t="s">
        <v>7</v>
      </c>
      <c r="EZ49" s="75">
        <v>41.5</v>
      </c>
      <c r="FA49" s="75">
        <v>6.6202079024166745</v>
      </c>
      <c r="FB49" s="152">
        <v>31.03</v>
      </c>
      <c r="FC49" s="75">
        <v>14.089506172839506</v>
      </c>
      <c r="FD49" s="75">
        <v>69.413860103626945</v>
      </c>
      <c r="FE49" s="75">
        <v>78.396637141570338</v>
      </c>
      <c r="FF49" s="75">
        <v>66.024929038627661</v>
      </c>
      <c r="FG49" s="75">
        <v>64.813797649126656</v>
      </c>
      <c r="FH49" s="75">
        <v>70.733688295280203</v>
      </c>
      <c r="FI49" s="75">
        <v>74.827067669172934</v>
      </c>
      <c r="FJ49" s="75">
        <v>72.289554869986787</v>
      </c>
      <c r="FK49" s="75">
        <v>62.567118384045003</v>
      </c>
      <c r="FL49" s="75">
        <v>42.480911807015602</v>
      </c>
      <c r="FM49" s="75">
        <v>24.550471782090082</v>
      </c>
      <c r="FN49" s="75">
        <v>13.79901435611742</v>
      </c>
      <c r="FO49" s="75">
        <v>6.9793887704335464</v>
      </c>
      <c r="FP49" s="75">
        <v>4.1834124954329557</v>
      </c>
      <c r="FQ49" s="75">
        <v>2.1402089652847995</v>
      </c>
      <c r="FR49" s="75">
        <v>1.64</v>
      </c>
      <c r="FS49" s="75">
        <v>10.504682950474603</v>
      </c>
      <c r="FT49" s="75">
        <v>0.53662463107056613</v>
      </c>
    </row>
    <row r="50" spans="1:176" s="76" customFormat="1" x14ac:dyDescent="0.15">
      <c r="A50" s="136">
        <v>282049</v>
      </c>
      <c r="B50" s="154" t="s">
        <v>416</v>
      </c>
      <c r="C50" s="75">
        <v>112.98104727440969</v>
      </c>
      <c r="D50" s="55">
        <v>1104.4052281101801</v>
      </c>
      <c r="E50" s="75">
        <v>346.79191658817894</v>
      </c>
      <c r="F50" s="107">
        <v>373034</v>
      </c>
      <c r="G50" s="75">
        <v>309.51169888097661</v>
      </c>
      <c r="H50" s="111">
        <v>79.857578840284845</v>
      </c>
      <c r="I50" s="111">
        <v>138.35198372329606</v>
      </c>
      <c r="J50" s="83">
        <v>36.299999999999997</v>
      </c>
      <c r="K50" s="152">
        <v>1.78</v>
      </c>
      <c r="L50" s="75">
        <v>162.60938625569673</v>
      </c>
      <c r="M50" s="152">
        <v>19.898797388405889</v>
      </c>
      <c r="N50" s="83">
        <v>82.06647253034302</v>
      </c>
      <c r="O50" s="83">
        <v>17.01137031954519</v>
      </c>
      <c r="P50" s="105">
        <v>11.505602541536083</v>
      </c>
      <c r="Q50" s="105">
        <v>2.4489795918367347</v>
      </c>
      <c r="R50" s="105">
        <v>3.5924932975871315</v>
      </c>
      <c r="S50" s="107">
        <v>16484</v>
      </c>
      <c r="T50" s="83">
        <v>45.112781954887218</v>
      </c>
      <c r="U50" s="165">
        <v>150</v>
      </c>
      <c r="V50" s="82">
        <v>155</v>
      </c>
      <c r="W50" s="75">
        <v>14.698331193838253</v>
      </c>
      <c r="X50" s="79">
        <v>61.625650182439252</v>
      </c>
      <c r="Y50" s="75">
        <v>98.496240601503757</v>
      </c>
      <c r="Z50" s="75">
        <v>83.458646616541358</v>
      </c>
      <c r="AA50" s="75">
        <v>2.5622254758418741</v>
      </c>
      <c r="AB50" s="106">
        <v>57.425669162897606</v>
      </c>
      <c r="AC50" s="106">
        <v>14.662267368577147</v>
      </c>
      <c r="AD50" s="106">
        <v>2.1131459924371616</v>
      </c>
      <c r="AE50" s="106">
        <v>91.503741250301715</v>
      </c>
      <c r="AF50" s="83">
        <v>97.2</v>
      </c>
      <c r="AG50" s="83">
        <v>94.3</v>
      </c>
      <c r="AH50" s="109">
        <v>645</v>
      </c>
      <c r="AI50" s="83">
        <v>77.099999999999994</v>
      </c>
      <c r="AJ50" s="84">
        <v>1.7578442922620046E-2</v>
      </c>
      <c r="AK50" s="84">
        <v>0.13183832191965034</v>
      </c>
      <c r="AL50" s="75">
        <v>0.16317189642922059</v>
      </c>
      <c r="AM50" s="108">
        <v>109713.55953089148</v>
      </c>
      <c r="AN50" s="107">
        <v>120217.86028037383</v>
      </c>
      <c r="AO50" s="107">
        <v>269609.06362217019</v>
      </c>
      <c r="AP50" s="75">
        <v>14.778325123152708</v>
      </c>
      <c r="AQ50" s="75">
        <v>0.67492943919499315</v>
      </c>
      <c r="AR50" s="152">
        <v>16.57</v>
      </c>
      <c r="AS50" s="75">
        <v>8.0491250681604125</v>
      </c>
      <c r="AT50" s="75">
        <v>352.98831771840247</v>
      </c>
      <c r="AU50" s="75">
        <v>0.61964011302235655</v>
      </c>
      <c r="AV50" s="75">
        <v>1.9828483616715411</v>
      </c>
      <c r="AW50" s="82">
        <v>27515.375</v>
      </c>
      <c r="AX50" s="82">
        <v>3100.323943661972</v>
      </c>
      <c r="AY50" s="75">
        <v>1.3628743929530309</v>
      </c>
      <c r="AZ50" s="106">
        <v>717</v>
      </c>
      <c r="BA50" s="75">
        <v>2.1450618813926203</v>
      </c>
      <c r="BB50" s="75">
        <v>53.645680819912151</v>
      </c>
      <c r="BC50" s="75">
        <v>219.28898362497728</v>
      </c>
      <c r="BD50" s="75">
        <v>7.0986570333283758</v>
      </c>
      <c r="BE50" s="106">
        <v>1.9765739385065886</v>
      </c>
      <c r="BF50" s="75">
        <v>5.7467057101024892</v>
      </c>
      <c r="BG50" s="75">
        <v>34.891896642643701</v>
      </c>
      <c r="BH50" s="75">
        <v>100</v>
      </c>
      <c r="BI50" s="88">
        <v>100</v>
      </c>
      <c r="BJ50" s="106">
        <v>0.96677799261733166</v>
      </c>
      <c r="BK50" s="55">
        <v>0.85275724843661171</v>
      </c>
      <c r="BL50" s="83">
        <v>137.19999999999999</v>
      </c>
      <c r="BM50" s="83">
        <v>118</v>
      </c>
      <c r="BN50" s="75">
        <v>1.0853274071011421</v>
      </c>
      <c r="BO50" s="75">
        <v>68.852459016393439</v>
      </c>
      <c r="BP50" s="82">
        <v>42</v>
      </c>
      <c r="BQ50" s="75">
        <v>4.2094218344652097</v>
      </c>
      <c r="BR50" s="75">
        <v>67.974520398552528</v>
      </c>
      <c r="BS50" s="75">
        <v>10.95110626414845</v>
      </c>
      <c r="BT50" s="75">
        <v>519.46289595003225</v>
      </c>
      <c r="BU50" s="75" t="s">
        <v>9</v>
      </c>
      <c r="BV50" s="106">
        <v>63.637039607396034</v>
      </c>
      <c r="BW50" s="106">
        <v>103.4633751383863</v>
      </c>
      <c r="BX50" s="75">
        <v>1.8589203390670697</v>
      </c>
      <c r="BY50" s="84">
        <v>4.0658718749483631E-2</v>
      </c>
      <c r="BZ50" s="75">
        <v>1.2392802260447131</v>
      </c>
      <c r="CA50" s="84">
        <v>0.19399692658503942</v>
      </c>
      <c r="CB50" s="75">
        <v>0.20654670434078551</v>
      </c>
      <c r="CC50" s="84">
        <v>4.2042581668566899E-2</v>
      </c>
      <c r="CD50" s="75">
        <v>0.20654670434078551</v>
      </c>
      <c r="CE50" s="75">
        <v>2.5653100679125567</v>
      </c>
      <c r="CF50" s="83">
        <v>47.1</v>
      </c>
      <c r="CG50" s="105">
        <v>6.5693430656934311</v>
      </c>
      <c r="CH50" s="105">
        <v>9.6627794460369891</v>
      </c>
      <c r="CI50" s="105">
        <v>7.0829450139794972</v>
      </c>
      <c r="CJ50" s="75">
        <v>302.80986136585204</v>
      </c>
      <c r="CK50" s="56">
        <v>266.05900626249604</v>
      </c>
      <c r="CL50" s="75">
        <v>14.2</v>
      </c>
      <c r="CM50" s="75">
        <v>860.32078231063861</v>
      </c>
      <c r="CN50" s="88">
        <v>100</v>
      </c>
      <c r="CO50" s="88" t="s">
        <v>721</v>
      </c>
      <c r="CP50" s="83">
        <v>99.9</v>
      </c>
      <c r="CQ50" s="83">
        <v>94.2</v>
      </c>
      <c r="CR50" s="152">
        <v>99.9</v>
      </c>
      <c r="CS50" s="153">
        <v>94.7</v>
      </c>
      <c r="CT50" s="75">
        <v>11.135592373354896</v>
      </c>
      <c r="CU50" s="75">
        <v>14.470149253731343</v>
      </c>
      <c r="CV50" s="87">
        <v>0</v>
      </c>
      <c r="CW50" s="75">
        <v>56.951469913278743</v>
      </c>
      <c r="CX50" s="86">
        <v>28.699664568152151</v>
      </c>
      <c r="CY50" s="75">
        <v>1.1100000000000001</v>
      </c>
      <c r="CZ50" s="75">
        <v>26.9</v>
      </c>
      <c r="DA50" s="75">
        <v>57.907059588099997</v>
      </c>
      <c r="DB50" s="75">
        <v>4.105227567293424</v>
      </c>
      <c r="DC50" s="75">
        <v>2.2368698260050563</v>
      </c>
      <c r="DD50" s="75">
        <v>0.91271336274558401</v>
      </c>
      <c r="DE50" s="75">
        <v>0.92946016953353494</v>
      </c>
      <c r="DF50" s="75">
        <v>4.252796642376774</v>
      </c>
      <c r="DG50" s="78" t="s">
        <v>9</v>
      </c>
      <c r="DH50" s="78">
        <v>1756.3171186440677</v>
      </c>
      <c r="DI50" s="75" t="s">
        <v>9</v>
      </c>
      <c r="DJ50" s="75" t="s">
        <v>9</v>
      </c>
      <c r="DK50" s="75">
        <v>0</v>
      </c>
      <c r="DL50" s="75">
        <v>47.910863509749305</v>
      </c>
      <c r="DM50" s="85">
        <v>0</v>
      </c>
      <c r="DN50" s="85">
        <v>4</v>
      </c>
      <c r="DO50" s="75">
        <v>25.059260314942414</v>
      </c>
      <c r="DP50" s="75">
        <v>1.6089988268147193</v>
      </c>
      <c r="DQ50" s="75">
        <v>100</v>
      </c>
      <c r="DR50" s="75">
        <v>99.898648648648646</v>
      </c>
      <c r="DS50" s="75">
        <v>11355.270440251572</v>
      </c>
      <c r="DT50" s="81">
        <v>39.678578558594531</v>
      </c>
      <c r="DU50" s="81">
        <v>9.32</v>
      </c>
      <c r="DV50" s="75">
        <v>89.067201604814443</v>
      </c>
      <c r="DW50" s="84">
        <v>0.10484650241167327</v>
      </c>
      <c r="DX50" s="75">
        <v>47.586206896551722</v>
      </c>
      <c r="DY50" s="83">
        <v>69.676465242320589</v>
      </c>
      <c r="DZ50" s="75">
        <v>0.66788568209591914</v>
      </c>
      <c r="EA50" s="75">
        <v>6315.1230441158859</v>
      </c>
      <c r="EB50" s="82">
        <v>11110</v>
      </c>
      <c r="EC50" s="81">
        <v>7.3850349371131951</v>
      </c>
      <c r="ED50" s="81">
        <v>85.699334772622592</v>
      </c>
      <c r="EE50" s="75">
        <v>98.679572224015246</v>
      </c>
      <c r="EF50" s="75">
        <v>22.767404380745276</v>
      </c>
      <c r="EG50" s="75">
        <v>83.578485181119646</v>
      </c>
      <c r="EH50" s="75">
        <v>173.49391022292082</v>
      </c>
      <c r="EI50" s="75">
        <v>70.900000000000006</v>
      </c>
      <c r="EJ50" s="75">
        <v>62.3</v>
      </c>
      <c r="EK50" s="75">
        <v>46.3</v>
      </c>
      <c r="EL50" s="75">
        <v>68.7</v>
      </c>
      <c r="EM50" s="75">
        <v>34.200000000000003</v>
      </c>
      <c r="EN50" s="80">
        <v>72</v>
      </c>
      <c r="EO50" s="79">
        <v>-1.9332771526297525</v>
      </c>
      <c r="EP50" s="55">
        <v>0.90039561340576002</v>
      </c>
      <c r="EQ50" s="78">
        <v>0.92800000000000005</v>
      </c>
      <c r="ER50" s="75">
        <v>96.3</v>
      </c>
      <c r="ES50" s="75">
        <v>3.2</v>
      </c>
      <c r="ET50" s="75">
        <v>2.52</v>
      </c>
      <c r="EU50" s="75">
        <v>292.87244708273437</v>
      </c>
      <c r="EV50" s="77">
        <v>61.5</v>
      </c>
      <c r="EW50" s="75">
        <v>58.1</v>
      </c>
      <c r="EX50" s="75" t="s">
        <v>7</v>
      </c>
      <c r="EY50" s="75" t="s">
        <v>7</v>
      </c>
      <c r="EZ50" s="75">
        <v>18.899999999999999</v>
      </c>
      <c r="FA50" s="75">
        <v>7.821923693385548</v>
      </c>
      <c r="FB50" s="152">
        <v>32.5</v>
      </c>
      <c r="FC50" s="75">
        <v>12.869272952414649</v>
      </c>
      <c r="FD50" s="75">
        <v>61.672381957267206</v>
      </c>
      <c r="FE50" s="75">
        <v>80.640736749289701</v>
      </c>
      <c r="FF50" s="75">
        <v>67.869442705072018</v>
      </c>
      <c r="FG50" s="75">
        <v>63.361195542046609</v>
      </c>
      <c r="FH50" s="75">
        <v>66.487030974565599</v>
      </c>
      <c r="FI50" s="75">
        <v>70.48895368397443</v>
      </c>
      <c r="FJ50" s="75">
        <v>70.911886615857739</v>
      </c>
      <c r="FK50" s="75">
        <v>63.454004074596462</v>
      </c>
      <c r="FL50" s="75">
        <v>45.97927612375949</v>
      </c>
      <c r="FM50" s="75">
        <v>27.579211170117553</v>
      </c>
      <c r="FN50" s="75">
        <v>15.351860152398029</v>
      </c>
      <c r="FO50" s="75">
        <v>8.4586292777419061</v>
      </c>
      <c r="FP50" s="75">
        <v>4.8900595510765008</v>
      </c>
      <c r="FQ50" s="75">
        <v>2.3590394583730032</v>
      </c>
      <c r="FR50" s="75">
        <v>1.42</v>
      </c>
      <c r="FS50" s="75">
        <v>13.442059518498324</v>
      </c>
      <c r="FT50" s="75">
        <v>0.79100017577781678</v>
      </c>
    </row>
    <row r="51" spans="1:176" s="76" customFormat="1" x14ac:dyDescent="0.15">
      <c r="A51" s="136">
        <v>292010</v>
      </c>
      <c r="B51" s="154" t="s">
        <v>415</v>
      </c>
      <c r="C51" s="75">
        <v>115.87161982940349</v>
      </c>
      <c r="D51" s="55">
        <v>1223.4926219095084</v>
      </c>
      <c r="E51" s="75">
        <v>263.85224274406329</v>
      </c>
      <c r="F51" s="107">
        <v>359686</v>
      </c>
      <c r="G51" s="75">
        <v>290.00546149645004</v>
      </c>
      <c r="H51" s="111">
        <v>72.091753140360453</v>
      </c>
      <c r="I51" s="111">
        <v>155.92572364827964</v>
      </c>
      <c r="J51" s="83">
        <v>29.7</v>
      </c>
      <c r="K51" s="152">
        <v>2.21</v>
      </c>
      <c r="L51" s="75">
        <v>136.26316352789527</v>
      </c>
      <c r="M51" s="152">
        <v>14.407170079993298</v>
      </c>
      <c r="N51" s="83">
        <v>81.414936735956971</v>
      </c>
      <c r="O51" s="83">
        <v>18.849216285242125</v>
      </c>
      <c r="P51" s="105">
        <v>10.475665380181445</v>
      </c>
      <c r="Q51" s="105">
        <v>2.4242424242424243</v>
      </c>
      <c r="R51" s="105">
        <v>2.6158038147138964</v>
      </c>
      <c r="S51" s="107">
        <v>16864</v>
      </c>
      <c r="T51" s="83">
        <v>76.666666666666671</v>
      </c>
      <c r="U51" s="165">
        <v>180</v>
      </c>
      <c r="V51" s="82">
        <v>76</v>
      </c>
      <c r="W51" s="75">
        <v>14.511267403473518</v>
      </c>
      <c r="X51" s="79">
        <v>65.127502771799385</v>
      </c>
      <c r="Y51" s="75">
        <v>81.666666666666671</v>
      </c>
      <c r="Z51" s="75">
        <v>88.333333333333329</v>
      </c>
      <c r="AA51" s="75">
        <v>3.0629825792865804</v>
      </c>
      <c r="AB51" s="106">
        <v>47.850994087553232</v>
      </c>
      <c r="AC51" s="106">
        <v>10.967129246699139</v>
      </c>
      <c r="AD51" s="106">
        <v>3.1859816806053365</v>
      </c>
      <c r="AE51" s="106">
        <v>68.511368511368502</v>
      </c>
      <c r="AF51" s="83">
        <v>95.6</v>
      </c>
      <c r="AG51" s="83">
        <v>92.8</v>
      </c>
      <c r="AH51" s="109">
        <v>817</v>
      </c>
      <c r="AI51" s="83">
        <v>62.8</v>
      </c>
      <c r="AJ51" s="84">
        <v>3.7227829664065369E-2</v>
      </c>
      <c r="AK51" s="84">
        <v>0.12099044640821245</v>
      </c>
      <c r="AL51" s="75">
        <v>0.43835769429436977</v>
      </c>
      <c r="AM51" s="108">
        <v>99705.319293698369</v>
      </c>
      <c r="AN51" s="107">
        <v>131353.02227525855</v>
      </c>
      <c r="AO51" s="107">
        <v>259275.4860990443</v>
      </c>
      <c r="AP51" s="75">
        <v>15.364726234432984</v>
      </c>
      <c r="AQ51" s="75">
        <v>3.0041202020108071</v>
      </c>
      <c r="AR51" s="152">
        <v>20.9</v>
      </c>
      <c r="AS51" s="75">
        <v>7.1114461615780868</v>
      </c>
      <c r="AT51" s="75">
        <v>326.39499657969316</v>
      </c>
      <c r="AU51" s="75">
        <v>3.6297133922463738</v>
      </c>
      <c r="AV51" s="75">
        <v>1.870698440619285</v>
      </c>
      <c r="AW51" s="82">
        <v>14672</v>
      </c>
      <c r="AX51" s="82">
        <v>2042.9367088607594</v>
      </c>
      <c r="AY51" s="75">
        <v>1.2392187964707049</v>
      </c>
      <c r="AZ51" s="106">
        <v>431</v>
      </c>
      <c r="BA51" s="75">
        <v>1.7040220016473315</v>
      </c>
      <c r="BB51" s="75">
        <v>32.630336289962351</v>
      </c>
      <c r="BC51" s="75">
        <v>174.6447767028242</v>
      </c>
      <c r="BD51" s="75">
        <v>3.2287305775432427</v>
      </c>
      <c r="BE51" s="106">
        <v>2.7439218939442283</v>
      </c>
      <c r="BF51" s="75">
        <v>5.8707166102992785</v>
      </c>
      <c r="BG51" s="75">
        <v>33.620225927918241</v>
      </c>
      <c r="BH51" s="75">
        <v>100</v>
      </c>
      <c r="BI51" s="88">
        <v>99.210526315789465</v>
      </c>
      <c r="BJ51" s="106">
        <v>0.26896180742334586</v>
      </c>
      <c r="BK51" s="55">
        <v>1.7743540918336436</v>
      </c>
      <c r="BL51" s="83">
        <v>103.2</v>
      </c>
      <c r="BM51" s="83">
        <v>95</v>
      </c>
      <c r="BN51" s="75">
        <v>1.0386462976587181</v>
      </c>
      <c r="BO51" s="75">
        <v>39.393939393939391</v>
      </c>
      <c r="BP51" s="82">
        <v>7</v>
      </c>
      <c r="BQ51" s="75">
        <v>1.1531320238444249</v>
      </c>
      <c r="BR51" s="75">
        <v>41.646773045189931</v>
      </c>
      <c r="BS51" s="75">
        <v>7.8429730144769731</v>
      </c>
      <c r="BT51" s="75">
        <v>1676.1374265332049</v>
      </c>
      <c r="BU51" s="75">
        <v>22.125895212966455</v>
      </c>
      <c r="BV51" s="106">
        <v>80.970529519342193</v>
      </c>
      <c r="BW51" s="106">
        <v>460.135974647848</v>
      </c>
      <c r="BX51" s="75">
        <v>3.0712959472853929</v>
      </c>
      <c r="BY51" s="84">
        <v>5.4836593095168293E-2</v>
      </c>
      <c r="BZ51" s="75">
        <v>0.55841744496098056</v>
      </c>
      <c r="CA51" s="84">
        <v>0.17255099049294301</v>
      </c>
      <c r="CB51" s="75">
        <v>0.27920872248049028</v>
      </c>
      <c r="CC51" s="84">
        <v>0.21524479624743478</v>
      </c>
      <c r="CD51" s="75">
        <v>1.1168348899219611</v>
      </c>
      <c r="CE51" s="75">
        <v>4.6934986248970416</v>
      </c>
      <c r="CF51" s="83">
        <v>37.700000000000003</v>
      </c>
      <c r="CG51" s="105">
        <v>16.736401673640167</v>
      </c>
      <c r="CH51" s="105">
        <v>41.817438286903936</v>
      </c>
      <c r="CI51" s="105">
        <v>8.0829015544041454</v>
      </c>
      <c r="CJ51" s="75">
        <v>249.44786475129482</v>
      </c>
      <c r="CK51" s="56">
        <v>212.8547695830018</v>
      </c>
      <c r="CL51" s="75">
        <v>16.899999999999999</v>
      </c>
      <c r="CM51" s="75">
        <v>589.94890671617452</v>
      </c>
      <c r="CN51" s="88">
        <v>100</v>
      </c>
      <c r="CO51" s="88" t="s">
        <v>721</v>
      </c>
      <c r="CP51" s="83">
        <v>99.8</v>
      </c>
      <c r="CQ51" s="83">
        <v>90.4</v>
      </c>
      <c r="CR51" s="152">
        <v>91.3</v>
      </c>
      <c r="CS51" s="153">
        <v>46.4</v>
      </c>
      <c r="CT51" s="75">
        <v>9.532690591850896</v>
      </c>
      <c r="CU51" s="75">
        <v>18.222222222222221</v>
      </c>
      <c r="CV51" s="87">
        <v>0.86745315752949337</v>
      </c>
      <c r="CW51" s="75">
        <v>66.557036876296905</v>
      </c>
      <c r="CX51" s="86">
        <v>33.54692800603091</v>
      </c>
      <c r="CY51" s="75">
        <v>1.53</v>
      </c>
      <c r="CZ51" s="75">
        <v>33.1</v>
      </c>
      <c r="DA51" s="75">
        <v>54.219167748700002</v>
      </c>
      <c r="DB51" s="75">
        <v>4.5247754541704888</v>
      </c>
      <c r="DC51" s="75">
        <v>0.73297315408133346</v>
      </c>
      <c r="DD51" s="75">
        <v>0.94980385587245741</v>
      </c>
      <c r="DE51" s="75">
        <v>1.0442406220770337</v>
      </c>
      <c r="DF51" s="75">
        <v>5.2491239826332174</v>
      </c>
      <c r="DG51" s="78">
        <v>1012.4243902439024</v>
      </c>
      <c r="DH51" s="78">
        <v>928.60160975609756</v>
      </c>
      <c r="DI51" s="75" t="s">
        <v>9</v>
      </c>
      <c r="DJ51" s="75" t="s">
        <v>9</v>
      </c>
      <c r="DK51" s="75">
        <v>22.908745247148289</v>
      </c>
      <c r="DL51" s="75">
        <v>55.907960199004982</v>
      </c>
      <c r="DM51" s="85">
        <v>126</v>
      </c>
      <c r="DN51" s="85">
        <v>51</v>
      </c>
      <c r="DO51" s="75">
        <v>45.55290307269199</v>
      </c>
      <c r="DP51" s="75">
        <v>12.475045720428307</v>
      </c>
      <c r="DQ51" s="75">
        <v>100</v>
      </c>
      <c r="DR51" s="75">
        <v>98.050697280221883</v>
      </c>
      <c r="DS51" s="75">
        <v>6742.6882661996497</v>
      </c>
      <c r="DT51" s="81">
        <v>16.494547555427168</v>
      </c>
      <c r="DU51" s="81">
        <v>21.9</v>
      </c>
      <c r="DV51" s="75">
        <v>48.268926878322084</v>
      </c>
      <c r="DW51" s="84">
        <v>0.25974958802370524</v>
      </c>
      <c r="DX51" s="75">
        <v>54.777070063694268</v>
      </c>
      <c r="DY51" s="83">
        <v>27.144671999553264</v>
      </c>
      <c r="DZ51" s="75">
        <v>0.95926068206602555</v>
      </c>
      <c r="EA51" s="75">
        <v>4301.6502191692853</v>
      </c>
      <c r="EB51" s="82">
        <v>580</v>
      </c>
      <c r="EC51" s="81">
        <v>3.5998526756698199</v>
      </c>
      <c r="ED51" s="81">
        <v>63.870800964491217</v>
      </c>
      <c r="EE51" s="75">
        <v>92.331823689376264</v>
      </c>
      <c r="EF51" s="75">
        <v>11.350536015927986</v>
      </c>
      <c r="EG51" s="75">
        <v>55.273073785041205</v>
      </c>
      <c r="EH51" s="75">
        <v>435.07732725289975</v>
      </c>
      <c r="EI51" s="75">
        <v>67.8</v>
      </c>
      <c r="EJ51" s="75">
        <v>60.8</v>
      </c>
      <c r="EK51" s="75">
        <v>48.2</v>
      </c>
      <c r="EL51" s="75">
        <v>66.900000000000006</v>
      </c>
      <c r="EM51" s="75">
        <v>29.7</v>
      </c>
      <c r="EN51" s="80">
        <v>73</v>
      </c>
      <c r="EO51" s="79">
        <v>-0.77899233572056792</v>
      </c>
      <c r="EP51" s="55">
        <v>0.94822791485110047</v>
      </c>
      <c r="EQ51" s="78">
        <v>0.76500000000000001</v>
      </c>
      <c r="ER51" s="75">
        <v>100.7</v>
      </c>
      <c r="ES51" s="75">
        <v>12.7</v>
      </c>
      <c r="ET51" s="75">
        <v>0.6</v>
      </c>
      <c r="EU51" s="75">
        <v>572.8658765059821</v>
      </c>
      <c r="EV51" s="77">
        <v>48.9</v>
      </c>
      <c r="EW51" s="75">
        <v>57.7</v>
      </c>
      <c r="EX51" s="75" t="s">
        <v>7</v>
      </c>
      <c r="EY51" s="75" t="s">
        <v>7</v>
      </c>
      <c r="EZ51" s="75">
        <v>161.1</v>
      </c>
      <c r="FA51" s="75">
        <v>7.817844229453728</v>
      </c>
      <c r="FB51" s="152">
        <v>35.700000000000003</v>
      </c>
      <c r="FC51" s="75">
        <v>15.032448377581121</v>
      </c>
      <c r="FD51" s="75">
        <v>62.025175448368053</v>
      </c>
      <c r="FE51" s="75">
        <v>81.559644833354781</v>
      </c>
      <c r="FF51" s="75">
        <v>70.012461765039077</v>
      </c>
      <c r="FG51" s="75">
        <v>65.756508122920337</v>
      </c>
      <c r="FH51" s="75">
        <v>69.162398312744799</v>
      </c>
      <c r="FI51" s="75">
        <v>72.383974613248711</v>
      </c>
      <c r="FJ51" s="75">
        <v>69.83541916680953</v>
      </c>
      <c r="FK51" s="75">
        <v>61.594137338279197</v>
      </c>
      <c r="FL51" s="75">
        <v>42.656855151045704</v>
      </c>
      <c r="FM51" s="75">
        <v>25.528124204632224</v>
      </c>
      <c r="FN51" s="75">
        <v>14.358817688841366</v>
      </c>
      <c r="FO51" s="75">
        <v>8.5336777270017894</v>
      </c>
      <c r="FP51" s="75">
        <v>4.7912304470993963</v>
      </c>
      <c r="FQ51" s="75">
        <v>2.0287491079620756</v>
      </c>
      <c r="FR51" s="75">
        <v>1.23</v>
      </c>
      <c r="FS51" s="75">
        <v>8.7280646647401259</v>
      </c>
      <c r="FT51" s="75">
        <v>0.67240451855836469</v>
      </c>
    </row>
    <row r="52" spans="1:176" s="76" customFormat="1" x14ac:dyDescent="0.15">
      <c r="A52" s="136">
        <v>302015</v>
      </c>
      <c r="B52" s="154" t="s">
        <v>414</v>
      </c>
      <c r="C52" s="75">
        <v>130.31922803431559</v>
      </c>
      <c r="D52" s="55">
        <v>1572.753007210817</v>
      </c>
      <c r="E52" s="75">
        <v>436.92089731007053</v>
      </c>
      <c r="F52" s="107">
        <v>381378</v>
      </c>
      <c r="G52" s="75">
        <v>261.85659698808723</v>
      </c>
      <c r="H52" s="111">
        <v>67.655652955720385</v>
      </c>
      <c r="I52" s="111">
        <v>172.62306136210384</v>
      </c>
      <c r="J52" s="83">
        <v>34.6</v>
      </c>
      <c r="K52" s="152">
        <v>1.84</v>
      </c>
      <c r="L52" s="75">
        <v>131.14713402502582</v>
      </c>
      <c r="M52" s="152">
        <v>5.9356557544890576</v>
      </c>
      <c r="N52" s="83">
        <v>76.720249219779163</v>
      </c>
      <c r="O52" s="83">
        <v>19.49317738791423</v>
      </c>
      <c r="P52" s="105">
        <v>12.567173020776034</v>
      </c>
      <c r="Q52" s="105">
        <v>1.7456359102244388</v>
      </c>
      <c r="R52" s="105">
        <v>1.2444001991040319</v>
      </c>
      <c r="S52" s="107">
        <v>15110</v>
      </c>
      <c r="T52" s="83">
        <v>100</v>
      </c>
      <c r="U52" s="165">
        <v>35</v>
      </c>
      <c r="V52" s="82">
        <v>12</v>
      </c>
      <c r="W52" s="75">
        <v>11.460674157303369</v>
      </c>
      <c r="X52" s="79">
        <v>64.37760778859527</v>
      </c>
      <c r="Y52" s="75">
        <v>82.258064516129039</v>
      </c>
      <c r="Z52" s="75">
        <v>82.258064516129039</v>
      </c>
      <c r="AA52" s="75">
        <v>6.2799043062200957</v>
      </c>
      <c r="AB52" s="106">
        <v>26.125390614002985</v>
      </c>
      <c r="AC52" s="106">
        <v>12.415191013766504</v>
      </c>
      <c r="AD52" s="106">
        <v>2.8715407786942935</v>
      </c>
      <c r="AE52" s="106">
        <v>68.206820682068198</v>
      </c>
      <c r="AF52" s="83">
        <v>97.4</v>
      </c>
      <c r="AG52" s="83">
        <v>93.5</v>
      </c>
      <c r="AH52" s="109">
        <v>639</v>
      </c>
      <c r="AI52" s="83">
        <v>77.2</v>
      </c>
      <c r="AJ52" s="84">
        <v>0</v>
      </c>
      <c r="AK52" s="84">
        <v>0.13613889345158389</v>
      </c>
      <c r="AL52" s="75">
        <v>0.1432970764692682</v>
      </c>
      <c r="AM52" s="108">
        <v>109462.30777040747</v>
      </c>
      <c r="AN52" s="107">
        <v>154894.89715311618</v>
      </c>
      <c r="AO52" s="107">
        <v>261361.23493975904</v>
      </c>
      <c r="AP52" s="75">
        <v>12.172837934890318</v>
      </c>
      <c r="AQ52" s="75">
        <v>5.2000472731570282</v>
      </c>
      <c r="AR52" s="152">
        <v>26</v>
      </c>
      <c r="AS52" s="75">
        <v>7.8434871478744714</v>
      </c>
      <c r="AT52" s="75">
        <v>327.14992929776321</v>
      </c>
      <c r="AU52" s="75">
        <v>2.162974739158765</v>
      </c>
      <c r="AV52" s="75">
        <v>2.0818631864403114</v>
      </c>
      <c r="AW52" s="82">
        <v>15734.09090909091</v>
      </c>
      <c r="AX52" s="82">
        <v>2791.5322580645161</v>
      </c>
      <c r="AY52" s="75">
        <v>1.7333525928065867</v>
      </c>
      <c r="AZ52" s="106">
        <v>777</v>
      </c>
      <c r="BA52" s="75">
        <v>1.6995114380807925</v>
      </c>
      <c r="BB52" s="75">
        <v>18.722547846889952</v>
      </c>
      <c r="BC52" s="75">
        <v>129.89149977964695</v>
      </c>
      <c r="BD52" s="75">
        <v>2.1504646340111555</v>
      </c>
      <c r="BE52" s="106">
        <v>0</v>
      </c>
      <c r="BF52" s="75">
        <v>6.160287081339713</v>
      </c>
      <c r="BG52" s="75">
        <v>45.782111064010174</v>
      </c>
      <c r="BH52" s="75">
        <v>8.9552238805970141</v>
      </c>
      <c r="BI52" s="88">
        <v>100</v>
      </c>
      <c r="BJ52" s="106">
        <v>0.98911968348170121</v>
      </c>
      <c r="BK52" s="55">
        <v>0.58830945077110564</v>
      </c>
      <c r="BL52" s="83">
        <v>118.9</v>
      </c>
      <c r="BM52" s="83">
        <v>134</v>
      </c>
      <c r="BN52" s="75">
        <v>1.2606631087952263</v>
      </c>
      <c r="BO52" s="75">
        <v>46.376811594202898</v>
      </c>
      <c r="BP52" s="82">
        <v>11</v>
      </c>
      <c r="BQ52" s="75">
        <v>1.0868948064272794</v>
      </c>
      <c r="BR52" s="75">
        <v>17.184834302616391</v>
      </c>
      <c r="BS52" s="75">
        <v>9.208864951968442</v>
      </c>
      <c r="BT52" s="75">
        <v>620.86567656497982</v>
      </c>
      <c r="BU52" s="75" t="s">
        <v>9</v>
      </c>
      <c r="BV52" s="106">
        <v>977.66458209976179</v>
      </c>
      <c r="BW52" s="106">
        <v>549.93632743111596</v>
      </c>
      <c r="BX52" s="75">
        <v>1.0814873695793825</v>
      </c>
      <c r="BY52" s="84">
        <v>3.2066100508028689E-2</v>
      </c>
      <c r="BZ52" s="75">
        <v>1.6222310543690737</v>
      </c>
      <c r="CA52" s="84">
        <v>0.34934205012153213</v>
      </c>
      <c r="CB52" s="75">
        <v>0.27037184239484563</v>
      </c>
      <c r="CC52" s="84">
        <v>3.8663173462462924E-2</v>
      </c>
      <c r="CD52" s="75">
        <v>0.27037184239484563</v>
      </c>
      <c r="CE52" s="75">
        <v>1.1220431459386093</v>
      </c>
      <c r="CF52" s="83">
        <v>51.7</v>
      </c>
      <c r="CG52" s="105">
        <v>11.728395061728394</v>
      </c>
      <c r="CH52" s="105" t="s">
        <v>9</v>
      </c>
      <c r="CI52" s="105">
        <v>1.6376663254861823</v>
      </c>
      <c r="CJ52" s="75">
        <v>303.68976453316242</v>
      </c>
      <c r="CK52" s="56" t="s">
        <v>11</v>
      </c>
      <c r="CL52" s="75">
        <v>6.2</v>
      </c>
      <c r="CM52" s="75">
        <v>883.58258839409234</v>
      </c>
      <c r="CN52" s="88">
        <v>88.9</v>
      </c>
      <c r="CO52" s="88" t="s">
        <v>721</v>
      </c>
      <c r="CP52" s="83">
        <v>98.46</v>
      </c>
      <c r="CQ52" s="83">
        <v>84.59</v>
      </c>
      <c r="CR52" s="152">
        <v>39.6</v>
      </c>
      <c r="CS52" s="153">
        <v>42</v>
      </c>
      <c r="CT52" s="75">
        <v>6.0869565217391308</v>
      </c>
      <c r="CU52" s="75">
        <v>2.6530612244897958</v>
      </c>
      <c r="CV52" s="87">
        <v>0</v>
      </c>
      <c r="CW52" s="75">
        <v>67.812972743437996</v>
      </c>
      <c r="CX52" s="86">
        <v>44.292315221123609</v>
      </c>
      <c r="CY52" s="75">
        <v>1.31</v>
      </c>
      <c r="CZ52" s="75">
        <v>39.200000000000003</v>
      </c>
      <c r="DA52" s="75">
        <v>56.404481023000002</v>
      </c>
      <c r="DB52" s="75">
        <v>4.7609288817584581</v>
      </c>
      <c r="DC52" s="75">
        <v>1.950319173959947</v>
      </c>
      <c r="DD52" s="75">
        <v>1.1136913597270326</v>
      </c>
      <c r="DE52" s="75">
        <v>2.541495318511549</v>
      </c>
      <c r="DF52" s="75">
        <v>6.9810009706349136</v>
      </c>
      <c r="DG52" s="78">
        <v>66.941569282136896</v>
      </c>
      <c r="DH52" s="78">
        <v>2341.7722975206611</v>
      </c>
      <c r="DI52" s="75">
        <v>41.056829457552972</v>
      </c>
      <c r="DJ52" s="75">
        <v>29.081490073297807</v>
      </c>
      <c r="DK52" s="75" t="s">
        <v>9</v>
      </c>
      <c r="DL52" s="75">
        <v>59.517940290331417</v>
      </c>
      <c r="DM52" s="85">
        <v>267</v>
      </c>
      <c r="DN52" s="85">
        <v>0</v>
      </c>
      <c r="DO52" s="75">
        <v>17.603821435620407</v>
      </c>
      <c r="DP52" s="75">
        <v>9.3710880574053483</v>
      </c>
      <c r="DQ52" s="75">
        <v>18.749999999999996</v>
      </c>
      <c r="DR52" s="75">
        <v>54.246575342465754</v>
      </c>
      <c r="DS52" s="75">
        <v>4370.8485329103887</v>
      </c>
      <c r="DT52" s="81">
        <v>30.190576517908447</v>
      </c>
      <c r="DU52" s="81">
        <v>7.5</v>
      </c>
      <c r="DV52" s="75">
        <v>77.941176470588232</v>
      </c>
      <c r="DW52" s="84">
        <v>6.244136958819739E-2</v>
      </c>
      <c r="DX52" s="75">
        <v>41.284403669724774</v>
      </c>
      <c r="DY52" s="83">
        <v>37.324832842608437</v>
      </c>
      <c r="DZ52" s="75">
        <v>1.1311339014877944</v>
      </c>
      <c r="EA52" s="75">
        <v>1530.3046279548264</v>
      </c>
      <c r="EB52" s="82">
        <v>900</v>
      </c>
      <c r="EC52" s="81">
        <v>2.9143296303390156</v>
      </c>
      <c r="ED52" s="81">
        <v>60.207647568810849</v>
      </c>
      <c r="EE52" s="75">
        <v>97.066426215149519</v>
      </c>
      <c r="EF52" s="75">
        <v>12.466776210965943</v>
      </c>
      <c r="EG52" s="75">
        <v>73.668791633837117</v>
      </c>
      <c r="EH52" s="75" t="s">
        <v>7</v>
      </c>
      <c r="EI52" s="75">
        <v>74.5</v>
      </c>
      <c r="EJ52" s="75">
        <v>55.2</v>
      </c>
      <c r="EK52" s="75">
        <v>35.5</v>
      </c>
      <c r="EL52" s="75">
        <v>61</v>
      </c>
      <c r="EM52" s="75">
        <v>18.600000000000001</v>
      </c>
      <c r="EN52" s="80">
        <v>78.97</v>
      </c>
      <c r="EO52" s="79">
        <v>-0.87059733251140292</v>
      </c>
      <c r="EP52" s="55">
        <v>1.044665169131741</v>
      </c>
      <c r="EQ52" s="78">
        <v>0.81599999999999995</v>
      </c>
      <c r="ER52" s="75">
        <v>98.9</v>
      </c>
      <c r="ES52" s="75">
        <v>11.7</v>
      </c>
      <c r="ET52" s="75">
        <v>0.2</v>
      </c>
      <c r="EU52" s="75">
        <v>472.05157613265521</v>
      </c>
      <c r="EV52" s="77">
        <v>46.2</v>
      </c>
      <c r="EW52" s="75">
        <v>57.9</v>
      </c>
      <c r="EX52" s="75" t="s">
        <v>7</v>
      </c>
      <c r="EY52" s="75" t="s">
        <v>7</v>
      </c>
      <c r="EZ52" s="75">
        <v>118.7</v>
      </c>
      <c r="FA52" s="75">
        <v>7.8840429242336993</v>
      </c>
      <c r="FB52" s="152">
        <v>28.9</v>
      </c>
      <c r="FC52" s="75">
        <v>16.693760160060023</v>
      </c>
      <c r="FD52" s="75">
        <v>70.536207849640689</v>
      </c>
      <c r="FE52" s="75">
        <v>78.004291845493569</v>
      </c>
      <c r="FF52" s="75">
        <v>69.165855241804607</v>
      </c>
      <c r="FG52" s="75">
        <v>68.331232425094541</v>
      </c>
      <c r="FH52" s="75">
        <v>72.633559066967649</v>
      </c>
      <c r="FI52" s="75">
        <v>73.956811170644585</v>
      </c>
      <c r="FJ52" s="75">
        <v>72.267274877513088</v>
      </c>
      <c r="FK52" s="75">
        <v>63.768515962830065</v>
      </c>
      <c r="FL52" s="75">
        <v>45.950761256883702</v>
      </c>
      <c r="FM52" s="75">
        <v>29.623895232565641</v>
      </c>
      <c r="FN52" s="75">
        <v>17.348165965123272</v>
      </c>
      <c r="FO52" s="75">
        <v>8.9640513815728671</v>
      </c>
      <c r="FP52" s="75">
        <v>4.7306034482758621</v>
      </c>
      <c r="FQ52" s="75">
        <v>2.6017665130568357</v>
      </c>
      <c r="FR52" s="75">
        <v>1.51</v>
      </c>
      <c r="FS52" s="75">
        <v>8.9628265753891316</v>
      </c>
      <c r="FT52" s="75">
        <v>0.42390843577787196</v>
      </c>
    </row>
    <row r="53" spans="1:176" s="76" customFormat="1" x14ac:dyDescent="0.15">
      <c r="A53" s="136">
        <v>312011</v>
      </c>
      <c r="B53" s="154" t="s">
        <v>703</v>
      </c>
      <c r="C53" s="75">
        <v>94.839964183343142</v>
      </c>
      <c r="D53" s="55">
        <v>1775.4677093764406</v>
      </c>
      <c r="E53" s="75">
        <v>273.39341630505618</v>
      </c>
      <c r="F53" s="107">
        <v>376626</v>
      </c>
      <c r="G53" s="75">
        <v>292.94274300932091</v>
      </c>
      <c r="H53" s="111">
        <v>89.658233466489122</v>
      </c>
      <c r="I53" s="111">
        <v>135.81890812250333</v>
      </c>
      <c r="J53" s="83">
        <v>33.9</v>
      </c>
      <c r="K53" s="152">
        <v>3.51</v>
      </c>
      <c r="L53" s="75">
        <v>225.81033640026985</v>
      </c>
      <c r="M53" s="152">
        <v>14.820217469155986</v>
      </c>
      <c r="N53" s="83">
        <v>79.574120121709058</v>
      </c>
      <c r="O53" s="83">
        <v>23.289947382996402</v>
      </c>
      <c r="P53" s="105">
        <v>19.749474261680536</v>
      </c>
      <c r="Q53" s="105">
        <v>0.80213903743315518</v>
      </c>
      <c r="R53" s="105">
        <v>1.2611665790856543</v>
      </c>
      <c r="S53" s="107">
        <v>18312</v>
      </c>
      <c r="T53" s="83">
        <v>53.846153846153847</v>
      </c>
      <c r="U53" s="165">
        <v>136</v>
      </c>
      <c r="V53" s="82">
        <v>0</v>
      </c>
      <c r="W53" s="75" t="s">
        <v>9</v>
      </c>
      <c r="X53" s="79">
        <v>73.799172940303265</v>
      </c>
      <c r="Y53" s="75">
        <v>36.923076923076927</v>
      </c>
      <c r="Z53" s="75">
        <v>95.384615384615387</v>
      </c>
      <c r="AA53" s="75">
        <v>6.6603235014272126</v>
      </c>
      <c r="AB53" s="106">
        <v>48.433625183460698</v>
      </c>
      <c r="AC53" s="106">
        <v>3.8969583480945391</v>
      </c>
      <c r="AD53" s="106">
        <v>1.0121969735310492</v>
      </c>
      <c r="AE53" s="106">
        <v>98.239436619718319</v>
      </c>
      <c r="AF53" s="83">
        <v>99.2</v>
      </c>
      <c r="AG53" s="83">
        <v>98.1</v>
      </c>
      <c r="AH53" s="109">
        <v>33</v>
      </c>
      <c r="AI53" s="83">
        <v>59.2</v>
      </c>
      <c r="AJ53" s="84">
        <v>0.131986669572636</v>
      </c>
      <c r="AK53" s="84">
        <v>9.4276192551882868E-2</v>
      </c>
      <c r="AL53" s="75">
        <v>0.84243320140511502</v>
      </c>
      <c r="AM53" s="108">
        <v>93993.231635388744</v>
      </c>
      <c r="AN53" s="107">
        <v>156978.19475218659</v>
      </c>
      <c r="AO53" s="107">
        <v>272049.0634573304</v>
      </c>
      <c r="AP53" s="75">
        <v>19.402251945892843</v>
      </c>
      <c r="AQ53" s="75">
        <v>14.79256404443437</v>
      </c>
      <c r="AR53" s="152">
        <v>16.399999999999999</v>
      </c>
      <c r="AS53" s="75">
        <v>5.2824270553515698</v>
      </c>
      <c r="AT53" s="75">
        <v>153.12150641891714</v>
      </c>
      <c r="AU53" s="75">
        <v>4.2386576171326542</v>
      </c>
      <c r="AV53" s="75">
        <v>3.6028589745627557</v>
      </c>
      <c r="AW53" s="82">
        <v>6623</v>
      </c>
      <c r="AX53" s="82">
        <v>1186.2089552238806</v>
      </c>
      <c r="AY53" s="75">
        <v>5.0329659268206761</v>
      </c>
      <c r="AZ53" s="106">
        <v>369.66666666666669</v>
      </c>
      <c r="BA53" s="75">
        <v>3.127408749648986</v>
      </c>
      <c r="BB53" s="75">
        <v>31.658843429538006</v>
      </c>
      <c r="BC53" s="75">
        <v>352.6790965301289</v>
      </c>
      <c r="BD53" s="75">
        <v>4.6216574210947394</v>
      </c>
      <c r="BE53" s="106">
        <v>0.3171582619727244</v>
      </c>
      <c r="BF53" s="75">
        <v>5.6031292948514642</v>
      </c>
      <c r="BG53" s="75">
        <v>41.847354726799651</v>
      </c>
      <c r="BH53" s="75">
        <v>83.928571428571431</v>
      </c>
      <c r="BI53" s="88">
        <v>99.557522123893804</v>
      </c>
      <c r="BJ53" s="106">
        <v>2.818733738074588</v>
      </c>
      <c r="BK53" s="55">
        <v>1.563499395920688</v>
      </c>
      <c r="BL53" s="83">
        <v>55.5</v>
      </c>
      <c r="BM53" s="83">
        <v>33.9</v>
      </c>
      <c r="BN53" s="75">
        <v>0.99495416104043788</v>
      </c>
      <c r="BO53" s="75">
        <v>25</v>
      </c>
      <c r="BP53" s="82">
        <v>2</v>
      </c>
      <c r="BQ53" s="75">
        <v>0</v>
      </c>
      <c r="BR53" s="75">
        <v>39.334742686991035</v>
      </c>
      <c r="BS53" s="75">
        <v>18.877921362304559</v>
      </c>
      <c r="BT53" s="75">
        <v>274.16167299816146</v>
      </c>
      <c r="BU53" s="75" t="s">
        <v>9</v>
      </c>
      <c r="BV53" s="106">
        <v>1562.4221808953105</v>
      </c>
      <c r="BW53" s="106">
        <v>1164.8360964082674</v>
      </c>
      <c r="BX53" s="75">
        <v>23.84244909637118</v>
      </c>
      <c r="BY53" s="84">
        <v>0.21828027063828886</v>
      </c>
      <c r="BZ53" s="75">
        <v>6.887818627840562</v>
      </c>
      <c r="CA53" s="84">
        <v>1.0851864214603235</v>
      </c>
      <c r="CB53" s="75">
        <v>0</v>
      </c>
      <c r="CC53" s="84">
        <v>0</v>
      </c>
      <c r="CD53" s="75">
        <v>3.7088254149910727</v>
      </c>
      <c r="CE53" s="75">
        <v>16.345323436067797</v>
      </c>
      <c r="CF53" s="83" t="s">
        <v>7</v>
      </c>
      <c r="CG53" s="105">
        <v>1.5015015015015014</v>
      </c>
      <c r="CH53" s="105">
        <v>31.946751220494235</v>
      </c>
      <c r="CI53" s="105">
        <v>4.1767068273092374</v>
      </c>
      <c r="CJ53" s="75">
        <v>332.51739174203533</v>
      </c>
      <c r="CK53" s="56">
        <v>251.87693057608658</v>
      </c>
      <c r="CL53" s="75">
        <v>24.962193625702628</v>
      </c>
      <c r="CM53" s="75">
        <v>727.80073838286648</v>
      </c>
      <c r="CN53" s="88">
        <v>100</v>
      </c>
      <c r="CO53" s="88" t="s">
        <v>721</v>
      </c>
      <c r="CP53" s="83">
        <v>99.1</v>
      </c>
      <c r="CQ53" s="83">
        <v>90.2</v>
      </c>
      <c r="CR53" s="152">
        <v>77.549949930856897</v>
      </c>
      <c r="CS53" s="153">
        <v>84.9</v>
      </c>
      <c r="CT53" s="75">
        <v>4.8668780512355934</v>
      </c>
      <c r="CU53" s="75">
        <v>2.21</v>
      </c>
      <c r="CV53" s="87">
        <v>0</v>
      </c>
      <c r="CW53" s="75">
        <v>63.60186533759137</v>
      </c>
      <c r="CX53" s="86">
        <v>47.780267989127843</v>
      </c>
      <c r="CY53" s="75">
        <v>1.31</v>
      </c>
      <c r="CZ53" s="75">
        <v>33.299999999999997</v>
      </c>
      <c r="DA53" s="75">
        <v>60.508237052699997</v>
      </c>
      <c r="DB53" s="75">
        <v>4.2491430688941723</v>
      </c>
      <c r="DC53" s="75">
        <v>1.233687791076566</v>
      </c>
      <c r="DD53" s="75">
        <v>1.1498948283078749</v>
      </c>
      <c r="DE53" s="75">
        <v>2.2199969269732276</v>
      </c>
      <c r="DF53" s="75">
        <v>7.6931635750957676</v>
      </c>
      <c r="DG53" s="78">
        <v>927.64130434782612</v>
      </c>
      <c r="DH53" s="78">
        <v>907.90365248226954</v>
      </c>
      <c r="DI53" s="75" t="s">
        <v>9</v>
      </c>
      <c r="DJ53" s="75" t="s">
        <v>9</v>
      </c>
      <c r="DK53" s="75">
        <v>51.183673469387756</v>
      </c>
      <c r="DL53" s="75">
        <v>62.162560849682848</v>
      </c>
      <c r="DM53" s="85">
        <v>118</v>
      </c>
      <c r="DN53" s="85">
        <v>10</v>
      </c>
      <c r="DO53" s="75">
        <v>39.425365186845326</v>
      </c>
      <c r="DP53" s="75">
        <v>15.799596267861968</v>
      </c>
      <c r="DQ53" s="75">
        <v>0</v>
      </c>
      <c r="DR53" s="75">
        <v>100</v>
      </c>
      <c r="DS53" s="75">
        <v>5294.5874934314234</v>
      </c>
      <c r="DT53" s="81">
        <v>2.4865740680247224</v>
      </c>
      <c r="DU53" s="81">
        <v>11.63</v>
      </c>
      <c r="DV53" s="75">
        <v>2.7372262773722631</v>
      </c>
      <c r="DW53" s="84">
        <v>4.6173366757761521E-2</v>
      </c>
      <c r="DX53" s="75">
        <v>57.936507936507944</v>
      </c>
      <c r="DY53" s="83">
        <v>1560.0538309517376</v>
      </c>
      <c r="DZ53" s="75">
        <v>1.4380190246112035</v>
      </c>
      <c r="EA53" s="75">
        <v>557.55766806186728</v>
      </c>
      <c r="EB53" s="82">
        <v>20000</v>
      </c>
      <c r="EC53" s="81">
        <v>1.4150818622518979</v>
      </c>
      <c r="ED53" s="81">
        <v>65.873020149819865</v>
      </c>
      <c r="EE53" s="75">
        <v>88.539456895503903</v>
      </c>
      <c r="EF53" s="75">
        <v>10.309141933695338</v>
      </c>
      <c r="EG53" s="75">
        <v>68.569995988768554</v>
      </c>
      <c r="EH53" s="75">
        <v>682.15561930645731</v>
      </c>
      <c r="EI53" s="75">
        <v>54</v>
      </c>
      <c r="EJ53" s="75">
        <v>71.7</v>
      </c>
      <c r="EK53" s="75">
        <v>29.8</v>
      </c>
      <c r="EL53" s="75">
        <v>64</v>
      </c>
      <c r="EM53" s="75">
        <v>21</v>
      </c>
      <c r="EN53" s="80">
        <v>65.900000000000006</v>
      </c>
      <c r="EO53" s="79">
        <v>-1.7007613688744774</v>
      </c>
      <c r="EP53" s="55">
        <v>1.0322274245419865</v>
      </c>
      <c r="EQ53" s="78">
        <v>0.52100000000000002</v>
      </c>
      <c r="ER53" s="75">
        <v>86.6</v>
      </c>
      <c r="ES53" s="75">
        <v>10.9</v>
      </c>
      <c r="ET53" s="75">
        <v>4</v>
      </c>
      <c r="EU53" s="75">
        <v>536.60572006845427</v>
      </c>
      <c r="EV53" s="77">
        <v>39.799999999999997</v>
      </c>
      <c r="EW53" s="75">
        <v>40.9</v>
      </c>
      <c r="EX53" s="75" t="s">
        <v>7</v>
      </c>
      <c r="EY53" s="75" t="s">
        <v>7</v>
      </c>
      <c r="EZ53" s="75">
        <v>68.7</v>
      </c>
      <c r="FA53" s="75">
        <v>10.140988348989875</v>
      </c>
      <c r="FB53" s="152">
        <v>31.4</v>
      </c>
      <c r="FC53" s="75">
        <v>12.775433661509611</v>
      </c>
      <c r="FD53" s="75">
        <v>71.141814389989577</v>
      </c>
      <c r="FE53" s="75">
        <v>84.862491333487398</v>
      </c>
      <c r="FF53" s="75">
        <v>81.35857895764201</v>
      </c>
      <c r="FG53" s="75">
        <v>82.037258588275506</v>
      </c>
      <c r="FH53" s="75">
        <v>84.178211586901767</v>
      </c>
      <c r="FI53" s="75">
        <v>83.396842678279796</v>
      </c>
      <c r="FJ53" s="75">
        <v>82.192013593882749</v>
      </c>
      <c r="FK53" s="75">
        <v>73.909620532199654</v>
      </c>
      <c r="FL53" s="75">
        <v>53.368316550843851</v>
      </c>
      <c r="FM53" s="75">
        <v>34.082923401264928</v>
      </c>
      <c r="FN53" s="75">
        <v>21.33014881499173</v>
      </c>
      <c r="FO53" s="75">
        <v>14.736842105263156</v>
      </c>
      <c r="FP53" s="75">
        <v>8.7949176096883068</v>
      </c>
      <c r="FQ53" s="75">
        <v>3.2621767889356583</v>
      </c>
      <c r="FR53" s="75">
        <v>1.45</v>
      </c>
      <c r="FS53" s="75">
        <v>6.9513984920975531</v>
      </c>
      <c r="FT53" s="75">
        <v>0.86730268863833471</v>
      </c>
    </row>
    <row r="54" spans="1:176" s="76" customFormat="1" x14ac:dyDescent="0.15">
      <c r="A54" s="136">
        <v>322016</v>
      </c>
      <c r="B54" s="181" t="s">
        <v>587</v>
      </c>
      <c r="C54" s="146">
        <v>116.27620525706402</v>
      </c>
      <c r="D54" s="172">
        <v>1578.1045993151531</v>
      </c>
      <c r="E54" s="146">
        <v>279.8512058729338</v>
      </c>
      <c r="F54" s="175">
        <v>430606</v>
      </c>
      <c r="G54" s="146">
        <v>282.15767634854774</v>
      </c>
      <c r="H54" s="180">
        <v>90.871369294605799</v>
      </c>
      <c r="I54" s="180">
        <v>136.09958506224066</v>
      </c>
      <c r="J54" s="168">
        <v>45.3</v>
      </c>
      <c r="K54" s="174">
        <v>3.74</v>
      </c>
      <c r="L54" s="146">
        <v>214.88577178056099</v>
      </c>
      <c r="M54" s="174">
        <v>11.706438179551794</v>
      </c>
      <c r="N54" s="168">
        <v>79.687193547131002</v>
      </c>
      <c r="O54" s="168">
        <v>21.857647652700656</v>
      </c>
      <c r="P54" s="167">
        <v>22.363465160075332</v>
      </c>
      <c r="Q54" s="167">
        <v>1.2658227848101267</v>
      </c>
      <c r="R54" s="167">
        <v>2.350570852921424</v>
      </c>
      <c r="S54" s="175">
        <v>18772</v>
      </c>
      <c r="T54" s="168">
        <v>52.564102564102569</v>
      </c>
      <c r="U54" s="179">
        <v>72</v>
      </c>
      <c r="V54" s="171">
        <v>21</v>
      </c>
      <c r="W54" s="146">
        <v>21.754035137837452</v>
      </c>
      <c r="X54" s="178">
        <v>77.953051643192481</v>
      </c>
      <c r="Y54" s="146">
        <v>100</v>
      </c>
      <c r="Z54" s="146">
        <v>100</v>
      </c>
      <c r="AA54" s="146">
        <v>6.204066049441634</v>
      </c>
      <c r="AB54" s="170">
        <v>45.069904341427517</v>
      </c>
      <c r="AC54" s="170">
        <v>12.601177336276674</v>
      </c>
      <c r="AD54" s="170">
        <v>4.1390728476821197</v>
      </c>
      <c r="AE54" s="170">
        <v>93.406593406593402</v>
      </c>
      <c r="AF54" s="168">
        <v>99.6</v>
      </c>
      <c r="AG54" s="168">
        <v>98.9</v>
      </c>
      <c r="AH54" s="177">
        <v>55</v>
      </c>
      <c r="AI54" s="168">
        <v>51.3</v>
      </c>
      <c r="AJ54" s="169">
        <v>6.8358763092273248E-2</v>
      </c>
      <c r="AK54" s="169">
        <v>0.10253814463840988</v>
      </c>
      <c r="AL54" s="146">
        <v>0.53703840563643979</v>
      </c>
      <c r="AM54" s="176">
        <v>95904.175196850396</v>
      </c>
      <c r="AN54" s="175">
        <v>148794.70117351215</v>
      </c>
      <c r="AO54" s="175">
        <v>263483.05805687205</v>
      </c>
      <c r="AP54" s="146">
        <v>18.369414067194285</v>
      </c>
      <c r="AQ54" s="146">
        <v>7.8112928977321499</v>
      </c>
      <c r="AR54" s="174">
        <v>13.47</v>
      </c>
      <c r="AS54" s="146">
        <v>5.7399058951050677</v>
      </c>
      <c r="AT54" s="146">
        <v>184.26822358534722</v>
      </c>
      <c r="AU54" s="146">
        <v>2.4634789249377973</v>
      </c>
      <c r="AV54" s="146">
        <v>2.6605572389328209</v>
      </c>
      <c r="AW54" s="171">
        <v>11132</v>
      </c>
      <c r="AX54" s="171">
        <v>1817.4693877551019</v>
      </c>
      <c r="AY54" s="146">
        <v>1.1228889687387711</v>
      </c>
      <c r="AZ54" s="170">
        <v>266.33333333333331</v>
      </c>
      <c r="BA54" s="146">
        <v>3.8118591875446506</v>
      </c>
      <c r="BB54" s="146">
        <v>28.450892431039421</v>
      </c>
      <c r="BC54" s="146">
        <v>239.65560564629368</v>
      </c>
      <c r="BD54" s="146">
        <v>3.0145936491513314</v>
      </c>
      <c r="BE54" s="170">
        <v>3.2452037797079316</v>
      </c>
      <c r="BF54" s="146">
        <v>10.212847189080843</v>
      </c>
      <c r="BG54" s="146">
        <v>33.548655969993746</v>
      </c>
      <c r="BH54" s="146">
        <v>32</v>
      </c>
      <c r="BI54" s="173">
        <v>99.504950495049499</v>
      </c>
      <c r="BJ54" s="170">
        <v>3.3340279224838509</v>
      </c>
      <c r="BK54" s="172">
        <v>0.32731081434930615</v>
      </c>
      <c r="BL54" s="168">
        <v>111.7</v>
      </c>
      <c r="BM54" s="168">
        <v>106.6</v>
      </c>
      <c r="BN54" s="146">
        <v>0.78554595443833475</v>
      </c>
      <c r="BO54" s="146">
        <v>34.482758620689658</v>
      </c>
      <c r="BP54" s="171">
        <v>23</v>
      </c>
      <c r="BQ54" s="146">
        <v>1.4830143128125537</v>
      </c>
      <c r="BR54" s="146">
        <v>24.787524942724115</v>
      </c>
      <c r="BS54" s="146">
        <v>11.553716157958268</v>
      </c>
      <c r="BT54" s="146">
        <v>736.53092897790259</v>
      </c>
      <c r="BU54" s="146" t="s">
        <v>9</v>
      </c>
      <c r="BV54" s="170">
        <v>279.35851008794617</v>
      </c>
      <c r="BW54" s="170">
        <v>1662.3555785480255</v>
      </c>
      <c r="BX54" s="146">
        <v>7.3904367748133906</v>
      </c>
      <c r="BY54" s="169">
        <v>0.21672598723917919</v>
      </c>
      <c r="BZ54" s="146">
        <v>4.4342620648880349</v>
      </c>
      <c r="CA54" s="169">
        <v>0.6314290641243564</v>
      </c>
      <c r="CB54" s="146">
        <v>0.9853915699751189</v>
      </c>
      <c r="CC54" s="169">
        <v>0.2701155371615796</v>
      </c>
      <c r="CD54" s="146">
        <v>1.4780873549626783</v>
      </c>
      <c r="CE54" s="146">
        <v>4.295937723252778</v>
      </c>
      <c r="CF54" s="168">
        <v>38.200000000000003</v>
      </c>
      <c r="CG54" s="167">
        <v>2.3460410557184752</v>
      </c>
      <c r="CH54" s="167">
        <v>24.535123966942152</v>
      </c>
      <c r="CI54" s="167">
        <v>1.4025245441795231</v>
      </c>
      <c r="CJ54" s="146">
        <v>351.49902692582464</v>
      </c>
      <c r="CK54" s="166">
        <v>262.95666740571033</v>
      </c>
      <c r="CL54" s="75">
        <v>29.4</v>
      </c>
      <c r="CM54" s="75">
        <v>839.83708642660224</v>
      </c>
      <c r="CN54" s="88">
        <v>100</v>
      </c>
      <c r="CO54" s="88" t="s">
        <v>721</v>
      </c>
      <c r="CP54" s="83">
        <v>98.6</v>
      </c>
      <c r="CQ54" s="83">
        <v>92.5</v>
      </c>
      <c r="CR54" s="152">
        <v>83.7</v>
      </c>
      <c r="CS54" s="153">
        <v>18.899999999999999</v>
      </c>
      <c r="CT54" s="75">
        <v>5.0642292490118574</v>
      </c>
      <c r="CU54" s="75">
        <v>0.42397137745974955</v>
      </c>
      <c r="CV54" s="87">
        <v>0</v>
      </c>
      <c r="CW54" s="75">
        <v>61.864739515594714</v>
      </c>
      <c r="CX54" s="86">
        <v>49.900229103540021</v>
      </c>
      <c r="CY54" s="75">
        <v>1.71</v>
      </c>
      <c r="CZ54" s="75">
        <v>47.9</v>
      </c>
      <c r="DA54" s="75">
        <v>60.829460431400001</v>
      </c>
      <c r="DB54" s="75">
        <v>2.9327819198508855</v>
      </c>
      <c r="DC54" s="75">
        <v>2.2334047742221563</v>
      </c>
      <c r="DD54" s="75">
        <v>1.0616855122804425</v>
      </c>
      <c r="DE54" s="75">
        <v>2.9611016677752322</v>
      </c>
      <c r="DF54" s="75">
        <v>7.7254699086049321</v>
      </c>
      <c r="DG54" s="78">
        <v>533.19327731092437</v>
      </c>
      <c r="DH54" s="78">
        <v>530.96556485355654</v>
      </c>
      <c r="DI54" s="75" t="s">
        <v>9</v>
      </c>
      <c r="DJ54" s="75" t="s">
        <v>9</v>
      </c>
      <c r="DK54" s="75">
        <v>36.840898670334703</v>
      </c>
      <c r="DL54" s="75">
        <v>49.086908690869087</v>
      </c>
      <c r="DM54" s="85">
        <v>109</v>
      </c>
      <c r="DN54" s="85">
        <v>76</v>
      </c>
      <c r="DO54" s="75">
        <v>47.975488384696867</v>
      </c>
      <c r="DP54" s="75">
        <v>61.404675682999532</v>
      </c>
      <c r="DQ54" s="75">
        <v>100</v>
      </c>
      <c r="DR54" s="75">
        <v>100</v>
      </c>
      <c r="DS54" s="75">
        <v>4862.021227503461</v>
      </c>
      <c r="DT54" s="81">
        <v>3.7819159147629109</v>
      </c>
      <c r="DU54" s="81">
        <v>12.44</v>
      </c>
      <c r="DV54" s="75">
        <v>81.666666666666671</v>
      </c>
      <c r="DW54" s="84">
        <v>6.4339536238281175E-2</v>
      </c>
      <c r="DX54" s="75">
        <v>38.75</v>
      </c>
      <c r="DY54" s="83">
        <v>89.813514645382199</v>
      </c>
      <c r="DZ54" s="75">
        <v>1.3558659719726913</v>
      </c>
      <c r="EA54" s="75">
        <v>425.87813743445213</v>
      </c>
      <c r="EB54" s="82" t="s">
        <v>7</v>
      </c>
      <c r="EC54" s="81">
        <v>2.4594673554512294</v>
      </c>
      <c r="ED54" s="81">
        <v>55.428468562102665</v>
      </c>
      <c r="EE54" s="75">
        <v>74.983717863478006</v>
      </c>
      <c r="EF54" s="75">
        <v>11.69443758061462</v>
      </c>
      <c r="EG54" s="75">
        <v>78.797573818569617</v>
      </c>
      <c r="EH54" s="75">
        <v>548.05964786201946</v>
      </c>
      <c r="EI54" s="75">
        <v>48.4</v>
      </c>
      <c r="EJ54" s="75">
        <v>77.099999999999994</v>
      </c>
      <c r="EK54" s="75">
        <v>25.7</v>
      </c>
      <c r="EL54" s="75">
        <v>60.5</v>
      </c>
      <c r="EM54" s="75">
        <v>20.8</v>
      </c>
      <c r="EN54" s="80">
        <v>60.7</v>
      </c>
      <c r="EO54" s="79">
        <v>0.78338629813021943</v>
      </c>
      <c r="EP54" s="55">
        <v>1.0363041264607478</v>
      </c>
      <c r="EQ54" s="78">
        <v>0.57799999999999996</v>
      </c>
      <c r="ER54" s="75">
        <v>96.5</v>
      </c>
      <c r="ES54" s="75">
        <v>14.6</v>
      </c>
      <c r="ET54" s="75">
        <v>2.4</v>
      </c>
      <c r="EU54" s="75">
        <v>570.30769837164041</v>
      </c>
      <c r="EV54" s="77">
        <v>41.1</v>
      </c>
      <c r="EW54" s="75">
        <v>53.5</v>
      </c>
      <c r="EX54" s="75" t="s">
        <v>7</v>
      </c>
      <c r="EY54" s="75" t="s">
        <v>7</v>
      </c>
      <c r="EZ54" s="75">
        <v>108.8</v>
      </c>
      <c r="FA54" s="75">
        <v>11.977434533047569</v>
      </c>
      <c r="FB54" s="152">
        <v>35.4</v>
      </c>
      <c r="FC54" s="75">
        <v>13.403842003021801</v>
      </c>
      <c r="FD54" s="75">
        <v>75.630052306229203</v>
      </c>
      <c r="FE54" s="75">
        <v>85.419006964727032</v>
      </c>
      <c r="FF54" s="75">
        <v>81.357904946653733</v>
      </c>
      <c r="FG54" s="75">
        <v>81.835079418722543</v>
      </c>
      <c r="FH54" s="75">
        <v>83.596123246058156</v>
      </c>
      <c r="FI54" s="75">
        <v>84.735051045211478</v>
      </c>
      <c r="FJ54" s="75">
        <v>82.088597473212857</v>
      </c>
      <c r="FK54" s="75">
        <v>74.96360989810772</v>
      </c>
      <c r="FL54" s="75">
        <v>56.764793339280409</v>
      </c>
      <c r="FM54" s="75">
        <v>38.060927822019977</v>
      </c>
      <c r="FN54" s="75">
        <v>22.925832809553739</v>
      </c>
      <c r="FO54" s="75">
        <v>12.694997310381925</v>
      </c>
      <c r="FP54" s="75">
        <v>7.3076923076923084</v>
      </c>
      <c r="FQ54" s="75">
        <v>3.0751708428246016</v>
      </c>
      <c r="FR54" s="75">
        <v>1.5209999999999999</v>
      </c>
      <c r="FS54" s="75">
        <v>6.7105165915305598</v>
      </c>
      <c r="FT54" s="75">
        <v>0</v>
      </c>
    </row>
    <row r="55" spans="1:176" s="76" customFormat="1" x14ac:dyDescent="0.15">
      <c r="A55" s="136">
        <v>332020</v>
      </c>
      <c r="B55" s="154" t="s">
        <v>413</v>
      </c>
      <c r="C55" s="75">
        <v>81.194722343047701</v>
      </c>
      <c r="D55" s="55">
        <v>1615.1950123241988</v>
      </c>
      <c r="E55" s="75">
        <v>363.92634478758879</v>
      </c>
      <c r="F55" s="107">
        <v>401712</v>
      </c>
      <c r="G55" s="75">
        <v>275.04827290281054</v>
      </c>
      <c r="H55" s="111">
        <v>75.305728384466846</v>
      </c>
      <c r="I55" s="111">
        <v>167.56060931130659</v>
      </c>
      <c r="J55" s="83">
        <v>23.9</v>
      </c>
      <c r="K55" s="152">
        <v>2.04</v>
      </c>
      <c r="L55" s="75">
        <v>137.56779733905719</v>
      </c>
      <c r="M55" s="152">
        <v>10.926268018813509</v>
      </c>
      <c r="N55" s="83">
        <v>78.763462159346247</v>
      </c>
      <c r="O55" s="83">
        <v>18.488034807831763</v>
      </c>
      <c r="P55" s="105">
        <v>14.544238726125299</v>
      </c>
      <c r="Q55" s="105">
        <v>1.1952191235059761</v>
      </c>
      <c r="R55" s="105">
        <v>2.3599859105318775</v>
      </c>
      <c r="S55" s="107">
        <v>11716</v>
      </c>
      <c r="T55" s="83">
        <v>73.504273504273513</v>
      </c>
      <c r="U55" s="165">
        <v>460</v>
      </c>
      <c r="V55" s="82">
        <v>125</v>
      </c>
      <c r="W55" s="75">
        <v>13.030746705710103</v>
      </c>
      <c r="X55" s="79">
        <v>65.891146032962823</v>
      </c>
      <c r="Y55" s="75">
        <v>95.726495726495727</v>
      </c>
      <c r="Z55" s="75">
        <v>80.341880341880341</v>
      </c>
      <c r="AA55" s="75">
        <v>4.8686553064709512</v>
      </c>
      <c r="AB55" s="106">
        <v>32.809928054892822</v>
      </c>
      <c r="AC55" s="106">
        <v>10.412620910318298</v>
      </c>
      <c r="AD55" s="106">
        <v>4.1613493868945231</v>
      </c>
      <c r="AE55" s="106">
        <v>100.27874564459931</v>
      </c>
      <c r="AF55" s="83">
        <v>96</v>
      </c>
      <c r="AG55" s="83">
        <v>93.4</v>
      </c>
      <c r="AH55" s="109">
        <v>153</v>
      </c>
      <c r="AI55" s="83">
        <v>71.400000000000006</v>
      </c>
      <c r="AJ55" s="84">
        <v>3.0799909848663872E-2</v>
      </c>
      <c r="AK55" s="84">
        <v>0.19249943655414922</v>
      </c>
      <c r="AL55" s="75">
        <v>0.52817995401727458</v>
      </c>
      <c r="AM55" s="108">
        <v>92922.259534234399</v>
      </c>
      <c r="AN55" s="107">
        <v>180563.36017292624</v>
      </c>
      <c r="AO55" s="107">
        <v>267234.34014039568</v>
      </c>
      <c r="AP55" s="75">
        <v>12.414314244076213</v>
      </c>
      <c r="AQ55" s="75">
        <v>6.4616120102707244</v>
      </c>
      <c r="AR55" s="152">
        <v>15.1</v>
      </c>
      <c r="AS55" s="75">
        <v>5.7188425609478237</v>
      </c>
      <c r="AT55" s="75">
        <v>400.3811180844674</v>
      </c>
      <c r="AU55" s="75">
        <v>4.3497172683775558</v>
      </c>
      <c r="AV55" s="75">
        <v>2.7962468153855715</v>
      </c>
      <c r="AW55" s="82">
        <v>13927</v>
      </c>
      <c r="AX55" s="82">
        <v>2678.2692307692309</v>
      </c>
      <c r="AY55" s="75">
        <v>2.3934324214355809</v>
      </c>
      <c r="AZ55" s="106">
        <v>897.75</v>
      </c>
      <c r="BA55" s="75">
        <v>1.7532301828952546</v>
      </c>
      <c r="BB55" s="75">
        <v>41.293863314318934</v>
      </c>
      <c r="BC55" s="75">
        <v>288.89496468443838</v>
      </c>
      <c r="BD55" s="75">
        <v>6.0312288986930138</v>
      </c>
      <c r="BE55" s="106">
        <v>2.2889946590124621</v>
      </c>
      <c r="BF55" s="75">
        <v>5.4136540348072524</v>
      </c>
      <c r="BG55" s="75">
        <v>25.915359010936758</v>
      </c>
      <c r="BH55" s="75">
        <v>65.168539325842701</v>
      </c>
      <c r="BI55" s="88">
        <v>99.777777777777771</v>
      </c>
      <c r="BJ55" s="106">
        <v>2.0605484228879378</v>
      </c>
      <c r="BK55" s="55">
        <v>0.32385839914302084</v>
      </c>
      <c r="BL55" s="83">
        <v>121.5</v>
      </c>
      <c r="BM55" s="83">
        <v>113.8</v>
      </c>
      <c r="BN55" s="75">
        <v>1.4449067038688621</v>
      </c>
      <c r="BO55" s="75">
        <v>67.368421052631575</v>
      </c>
      <c r="BP55" s="82">
        <v>30</v>
      </c>
      <c r="BQ55" s="75">
        <v>1.9097330102114791</v>
      </c>
      <c r="BR55" s="75">
        <v>16.118809420244826</v>
      </c>
      <c r="BS55" s="75">
        <v>12.552041260175232</v>
      </c>
      <c r="BT55" s="75">
        <v>1233.4037573272024</v>
      </c>
      <c r="BU55" s="75">
        <v>15.345595393442283</v>
      </c>
      <c r="BV55" s="106">
        <v>309.65844362973547</v>
      </c>
      <c r="BW55" s="106">
        <v>259.54762940408875</v>
      </c>
      <c r="BX55" s="75">
        <v>1.2427763623935872</v>
      </c>
      <c r="BY55" s="84">
        <v>3.9541001263489299E-2</v>
      </c>
      <c r="BZ55" s="75">
        <v>2.0712939373226456</v>
      </c>
      <c r="CA55" s="84">
        <v>0.2843410178338408</v>
      </c>
      <c r="CB55" s="75">
        <v>0.82851757492905809</v>
      </c>
      <c r="CC55" s="84">
        <v>0.19915491207357236</v>
      </c>
      <c r="CD55" s="75">
        <v>1.0356469686613228</v>
      </c>
      <c r="CE55" s="75">
        <v>16.593135731891714</v>
      </c>
      <c r="CF55" s="83">
        <v>43.5</v>
      </c>
      <c r="CG55" s="105">
        <v>0.85470085470085477</v>
      </c>
      <c r="CH55" s="105">
        <v>77.887077858356662</v>
      </c>
      <c r="CI55" s="105">
        <v>8.5814360770577931</v>
      </c>
      <c r="CJ55" s="75">
        <v>289.99772157666894</v>
      </c>
      <c r="CK55" s="56">
        <v>276.14905031172975</v>
      </c>
      <c r="CL55" s="75">
        <v>45.3</v>
      </c>
      <c r="CM55" s="75">
        <v>909.28668892882035</v>
      </c>
      <c r="CN55" s="88">
        <v>100</v>
      </c>
      <c r="CO55" s="88" t="s">
        <v>721</v>
      </c>
      <c r="CP55" s="83">
        <v>99.9</v>
      </c>
      <c r="CQ55" s="83">
        <v>92.96</v>
      </c>
      <c r="CR55" s="152">
        <v>78.900000000000006</v>
      </c>
      <c r="CS55" s="153">
        <v>52.4</v>
      </c>
      <c r="CT55" s="75">
        <v>2.8931811110313301</v>
      </c>
      <c r="CU55" s="75">
        <v>2.8193548387096774</v>
      </c>
      <c r="CV55" s="87">
        <v>3.3986740384385246</v>
      </c>
      <c r="CW55" s="75">
        <v>66.204755863855979</v>
      </c>
      <c r="CX55" s="86">
        <v>38.035170571055737</v>
      </c>
      <c r="CY55" s="75">
        <v>1.93</v>
      </c>
      <c r="CZ55" s="75">
        <v>38.5</v>
      </c>
      <c r="DA55" s="75">
        <v>59.378855740200002</v>
      </c>
      <c r="DB55" s="75">
        <v>3.8821260537795483</v>
      </c>
      <c r="DC55" s="75">
        <v>1.1443401893162659</v>
      </c>
      <c r="DD55" s="75">
        <v>1.0258331779862879</v>
      </c>
      <c r="DE55" s="75">
        <v>1.7502433770376353</v>
      </c>
      <c r="DF55" s="75">
        <v>6.1372439362869979</v>
      </c>
      <c r="DG55" s="78">
        <v>1223.0658436213992</v>
      </c>
      <c r="DH55" s="78">
        <v>4538.1175469168902</v>
      </c>
      <c r="DI55" s="75" t="s">
        <v>9</v>
      </c>
      <c r="DJ55" s="75" t="s">
        <v>9</v>
      </c>
      <c r="DK55" s="75">
        <v>17.779117070965796</v>
      </c>
      <c r="DL55" s="75">
        <v>46.974714027694162</v>
      </c>
      <c r="DM55" s="85">
        <v>277</v>
      </c>
      <c r="DN55" s="85">
        <v>18</v>
      </c>
      <c r="DO55" s="75">
        <v>11.25126866753661</v>
      </c>
      <c r="DP55" s="75">
        <v>10.453820501667392</v>
      </c>
      <c r="DQ55" s="75">
        <v>74.242424242424249</v>
      </c>
      <c r="DR55" s="75">
        <v>98.099762470308789</v>
      </c>
      <c r="DS55" s="75">
        <v>3242.7095034823637</v>
      </c>
      <c r="DT55" s="81">
        <v>25.031634001630909</v>
      </c>
      <c r="DU55" s="81">
        <v>8.1</v>
      </c>
      <c r="DV55" s="75">
        <v>75.809935205183592</v>
      </c>
      <c r="DW55" s="84">
        <v>2.2430535752945138E-2</v>
      </c>
      <c r="DX55" s="75">
        <v>32.352941176470587</v>
      </c>
      <c r="DY55" s="83">
        <v>68.578470970815474</v>
      </c>
      <c r="DZ55" s="75">
        <v>1.4162274718173333</v>
      </c>
      <c r="EA55" s="75">
        <v>1090.4085754973871</v>
      </c>
      <c r="EB55" s="82">
        <v>15184</v>
      </c>
      <c r="EC55" s="81">
        <v>5.5838556927143381</v>
      </c>
      <c r="ED55" s="81">
        <v>53.584570143329302</v>
      </c>
      <c r="EE55" s="75">
        <v>84.892301122769751</v>
      </c>
      <c r="EF55" s="75">
        <v>8.43182722146285</v>
      </c>
      <c r="EG55" s="75">
        <v>55.710452636490906</v>
      </c>
      <c r="EH55" s="75">
        <v>402.18759723319215</v>
      </c>
      <c r="EI55" s="75">
        <v>72.8</v>
      </c>
      <c r="EJ55" s="75">
        <v>66.099999999999994</v>
      </c>
      <c r="EK55" s="75">
        <v>46</v>
      </c>
      <c r="EL55" s="75">
        <v>57.8</v>
      </c>
      <c r="EM55" s="75">
        <v>27.5</v>
      </c>
      <c r="EN55" s="80" t="s">
        <v>7</v>
      </c>
      <c r="EO55" s="79">
        <v>1.0542886140972267</v>
      </c>
      <c r="EP55" s="55">
        <v>0.98842215133363232</v>
      </c>
      <c r="EQ55" s="78">
        <v>0.86499999999999999</v>
      </c>
      <c r="ER55" s="75">
        <v>93.3</v>
      </c>
      <c r="ES55" s="75">
        <v>5.8</v>
      </c>
      <c r="ET55" s="75">
        <v>3.9</v>
      </c>
      <c r="EU55" s="75">
        <v>357.00197601441619</v>
      </c>
      <c r="EV55" s="77">
        <v>54.5</v>
      </c>
      <c r="EW55" s="75">
        <v>53.8</v>
      </c>
      <c r="EX55" s="75" t="s">
        <v>7</v>
      </c>
      <c r="EY55" s="75" t="s">
        <v>7</v>
      </c>
      <c r="EZ55" s="75">
        <v>42.7</v>
      </c>
      <c r="FA55" s="75">
        <v>7.0403280929596725</v>
      </c>
      <c r="FB55" s="152">
        <v>30.2</v>
      </c>
      <c r="FC55" s="75">
        <v>16.179677278674227</v>
      </c>
      <c r="FD55" s="75">
        <v>68.491285403050099</v>
      </c>
      <c r="FE55" s="75">
        <v>79.499518768046201</v>
      </c>
      <c r="FF55" s="75">
        <v>72.141147401745044</v>
      </c>
      <c r="FG55" s="75">
        <v>73.043778007583597</v>
      </c>
      <c r="FH55" s="75">
        <v>77.819422689639737</v>
      </c>
      <c r="FI55" s="75">
        <v>79.45534366854163</v>
      </c>
      <c r="FJ55" s="75">
        <v>76.92247820672479</v>
      </c>
      <c r="FK55" s="75">
        <v>67.74770570850832</v>
      </c>
      <c r="FL55" s="75">
        <v>49.091784780514658</v>
      </c>
      <c r="FM55" s="75">
        <v>30.841422212688368</v>
      </c>
      <c r="FN55" s="75">
        <v>18.416634379439493</v>
      </c>
      <c r="FO55" s="75">
        <v>10.797681949889212</v>
      </c>
      <c r="FP55" s="75">
        <v>5.9477320516671668</v>
      </c>
      <c r="FQ55" s="75">
        <v>2.2564191233682025</v>
      </c>
      <c r="FR55" s="75">
        <v>1.63</v>
      </c>
      <c r="FS55" s="75">
        <v>11.690382982249011</v>
      </c>
      <c r="FT55" s="75">
        <v>0.23775558725630053</v>
      </c>
    </row>
    <row r="56" spans="1:176" s="76" customFormat="1" x14ac:dyDescent="0.15">
      <c r="A56" s="136">
        <v>342025</v>
      </c>
      <c r="B56" s="154" t="s">
        <v>412</v>
      </c>
      <c r="C56" s="75">
        <v>116.44062189877604</v>
      </c>
      <c r="D56" s="55">
        <v>1882.4567206968793</v>
      </c>
      <c r="E56" s="75">
        <v>334.32572499724336</v>
      </c>
      <c r="F56" s="107">
        <v>458642</v>
      </c>
      <c r="G56" s="75">
        <v>254.79710600817867</v>
      </c>
      <c r="H56" s="111">
        <v>86.819754639823842</v>
      </c>
      <c r="I56" s="111">
        <v>158.22585718779493</v>
      </c>
      <c r="J56" s="83">
        <v>28.1</v>
      </c>
      <c r="K56" s="152">
        <v>1.58</v>
      </c>
      <c r="L56" s="75">
        <v>140.40224520847451</v>
      </c>
      <c r="M56" s="152">
        <v>8.7967165743949067</v>
      </c>
      <c r="N56" s="83">
        <v>82.505018475661998</v>
      </c>
      <c r="O56" s="83">
        <v>19.432872907988013</v>
      </c>
      <c r="P56" s="105">
        <v>11.986189824767116</v>
      </c>
      <c r="Q56" s="105">
        <v>6.1349693251533743</v>
      </c>
      <c r="R56" s="105">
        <v>2.608047690014903</v>
      </c>
      <c r="S56" s="107">
        <v>14528</v>
      </c>
      <c r="T56" s="83">
        <v>36.206896551724135</v>
      </c>
      <c r="U56" s="165">
        <v>70</v>
      </c>
      <c r="V56" s="82">
        <v>0</v>
      </c>
      <c r="W56" s="75">
        <v>14.614638875424141</v>
      </c>
      <c r="X56" s="79">
        <v>68.754725132303705</v>
      </c>
      <c r="Y56" s="75">
        <v>100</v>
      </c>
      <c r="Z56" s="75">
        <v>58.620689655172406</v>
      </c>
      <c r="AA56" s="75">
        <v>5.3665548634403448</v>
      </c>
      <c r="AB56" s="106">
        <v>68.265776023480598</v>
      </c>
      <c r="AC56" s="106">
        <v>15.839279388694903</v>
      </c>
      <c r="AD56" s="106">
        <v>6.2749860837002176</v>
      </c>
      <c r="AE56" s="106">
        <v>95.845070422535215</v>
      </c>
      <c r="AF56" s="83">
        <v>97.7</v>
      </c>
      <c r="AG56" s="83">
        <v>97.1</v>
      </c>
      <c r="AH56" s="109">
        <v>505</v>
      </c>
      <c r="AI56" s="83">
        <v>66.2</v>
      </c>
      <c r="AJ56" s="84">
        <v>5.1143701013923869E-2</v>
      </c>
      <c r="AK56" s="84">
        <v>0.10228740202784774</v>
      </c>
      <c r="AL56" s="75">
        <v>1.3849376998566545</v>
      </c>
      <c r="AM56" s="108">
        <v>99823.349110878655</v>
      </c>
      <c r="AN56" s="107">
        <v>158473.01951672861</v>
      </c>
      <c r="AO56" s="107">
        <v>260582.77210216111</v>
      </c>
      <c r="AP56" s="75">
        <v>14.611802036951737</v>
      </c>
      <c r="AQ56" s="75">
        <v>3.1859358206663595</v>
      </c>
      <c r="AR56" s="152">
        <v>16.22</v>
      </c>
      <c r="AS56" s="75">
        <v>4.3841658396736136</v>
      </c>
      <c r="AT56" s="75">
        <v>256.69864373139268</v>
      </c>
      <c r="AU56" s="75">
        <v>5.7338185025912454</v>
      </c>
      <c r="AV56" s="75">
        <v>2.1612085125151617</v>
      </c>
      <c r="AW56" s="82">
        <v>7897.0714285714284</v>
      </c>
      <c r="AX56" s="82">
        <v>1557.1690140845071</v>
      </c>
      <c r="AY56" s="75">
        <v>2.7134832985102979</v>
      </c>
      <c r="AZ56" s="106">
        <v>561</v>
      </c>
      <c r="BA56" s="75">
        <v>4.4903120520454296</v>
      </c>
      <c r="BB56" s="75">
        <v>29.981983708672736</v>
      </c>
      <c r="BC56" s="75">
        <v>338.02580218326165</v>
      </c>
      <c r="BD56" s="75">
        <v>4.6363083030102548</v>
      </c>
      <c r="BE56" s="106">
        <v>0</v>
      </c>
      <c r="BF56" s="75">
        <v>4.1207474844274081</v>
      </c>
      <c r="BG56" s="75">
        <v>21.606757022196035</v>
      </c>
      <c r="BH56" s="75">
        <v>0</v>
      </c>
      <c r="BI56" s="88">
        <v>95.744680851063833</v>
      </c>
      <c r="BJ56" s="106">
        <v>2.9463759575721862</v>
      </c>
      <c r="BK56" s="55">
        <v>4.1221177379878915</v>
      </c>
      <c r="BL56" s="83">
        <v>126.9</v>
      </c>
      <c r="BM56" s="83">
        <v>113.6</v>
      </c>
      <c r="BN56" s="75">
        <v>0.83730516552879042</v>
      </c>
      <c r="BO56" s="75">
        <v>22.058823529411764</v>
      </c>
      <c r="BP56" s="82">
        <v>14</v>
      </c>
      <c r="BQ56" s="75">
        <v>0</v>
      </c>
      <c r="BR56" s="75">
        <v>10.439960304333443</v>
      </c>
      <c r="BS56" s="75">
        <v>28.647039364869336</v>
      </c>
      <c r="BT56" s="75">
        <v>806.5630168706582</v>
      </c>
      <c r="BU56" s="75">
        <v>19.866798985555185</v>
      </c>
      <c r="BV56" s="106">
        <v>2862.6252067482637</v>
      </c>
      <c r="BW56" s="106">
        <v>501.29451979270044</v>
      </c>
      <c r="BX56" s="75">
        <v>4.8516925791156691</v>
      </c>
      <c r="BY56" s="84">
        <v>5.784981806152828E-2</v>
      </c>
      <c r="BZ56" s="75">
        <v>0.88212592347557617</v>
      </c>
      <c r="CA56" s="84">
        <v>0.1171683757856434</v>
      </c>
      <c r="CB56" s="75">
        <v>0.44106296173778808</v>
      </c>
      <c r="CC56" s="84">
        <v>9.1741096041459913E-2</v>
      </c>
      <c r="CD56" s="75">
        <v>3.9695666556400928</v>
      </c>
      <c r="CE56" s="75">
        <v>19.322968353732495</v>
      </c>
      <c r="CF56" s="83">
        <v>56.9</v>
      </c>
      <c r="CG56" s="105">
        <v>8.2191780821917799</v>
      </c>
      <c r="CH56" s="105">
        <v>25.886630667788239</v>
      </c>
      <c r="CI56" s="105">
        <v>1.4084507042253522</v>
      </c>
      <c r="CJ56" s="75">
        <v>295.01819384717169</v>
      </c>
      <c r="CK56" s="56">
        <v>244.21215128459588</v>
      </c>
      <c r="CL56" s="75">
        <v>15.5</v>
      </c>
      <c r="CM56" s="75">
        <v>837.30667621296084</v>
      </c>
      <c r="CN56" s="88">
        <v>100</v>
      </c>
      <c r="CO56" s="88" t="s">
        <v>721</v>
      </c>
      <c r="CP56" s="83">
        <v>99.3</v>
      </c>
      <c r="CQ56" s="83">
        <v>91.9</v>
      </c>
      <c r="CR56" s="152">
        <v>87.3</v>
      </c>
      <c r="CS56" s="153">
        <v>38.299999999999997</v>
      </c>
      <c r="CT56" s="75">
        <v>4.1335395580640197</v>
      </c>
      <c r="CU56" s="75">
        <v>2.7280000000000002</v>
      </c>
      <c r="CV56" s="87">
        <v>12.210674843296339</v>
      </c>
      <c r="CW56" s="75">
        <v>71.704396947852118</v>
      </c>
      <c r="CX56" s="86">
        <v>42.05094277208071</v>
      </c>
      <c r="CY56" s="75">
        <v>1.27</v>
      </c>
      <c r="CZ56" s="75">
        <v>38.6</v>
      </c>
      <c r="DA56" s="75">
        <v>54.830669989699999</v>
      </c>
      <c r="DB56" s="75">
        <v>3.8751613498063802</v>
      </c>
      <c r="DC56" s="75">
        <v>0.7362443488808027</v>
      </c>
      <c r="DD56" s="75">
        <v>0.89168375785643406</v>
      </c>
      <c r="DE56" s="75">
        <v>1.773073106185908</v>
      </c>
      <c r="DF56" s="75">
        <v>8.0714521998015218</v>
      </c>
      <c r="DG56" s="78">
        <v>714.98714652956301</v>
      </c>
      <c r="DH56" s="78">
        <v>2538.0179404466498</v>
      </c>
      <c r="DI56" s="75" t="s">
        <v>9</v>
      </c>
      <c r="DJ56" s="75" t="s">
        <v>9</v>
      </c>
      <c r="DK56" s="75">
        <v>3.0078431372549019</v>
      </c>
      <c r="DL56" s="75">
        <v>39.629629629629633</v>
      </c>
      <c r="DM56" s="85">
        <v>36</v>
      </c>
      <c r="DN56" s="85">
        <v>10</v>
      </c>
      <c r="DO56" s="75">
        <v>14.634469070459808</v>
      </c>
      <c r="DP56" s="75">
        <v>8.2037710883228581</v>
      </c>
      <c r="DQ56" s="75">
        <v>100</v>
      </c>
      <c r="DR56" s="75">
        <v>100</v>
      </c>
      <c r="DS56" s="75">
        <v>5251.7833109017502</v>
      </c>
      <c r="DT56" s="81">
        <v>8.4240362811791378</v>
      </c>
      <c r="DU56" s="81">
        <v>9.1999999999999993</v>
      </c>
      <c r="DV56" s="75">
        <v>80.167890870933888</v>
      </c>
      <c r="DW56" s="84">
        <v>0.1176903043183387</v>
      </c>
      <c r="DX56" s="75">
        <v>63.703703703703709</v>
      </c>
      <c r="DY56" s="83">
        <v>2196.7581872312276</v>
      </c>
      <c r="DZ56" s="75">
        <v>0.95854702014309101</v>
      </c>
      <c r="EA56" s="75">
        <v>1245.2476221117552</v>
      </c>
      <c r="EB56" s="82">
        <v>0</v>
      </c>
      <c r="EC56" s="81">
        <v>2.2051425736961452</v>
      </c>
      <c r="ED56" s="81">
        <v>15.557872451128398</v>
      </c>
      <c r="EE56" s="75">
        <v>90.014098760520014</v>
      </c>
      <c r="EF56" s="75">
        <v>9.041370780102584</v>
      </c>
      <c r="EG56" s="75">
        <v>50.011123470522797</v>
      </c>
      <c r="EH56" s="75">
        <v>18.804439258676364</v>
      </c>
      <c r="EI56" s="75">
        <v>72.3</v>
      </c>
      <c r="EJ56" s="75">
        <v>49.6</v>
      </c>
      <c r="EK56" s="75">
        <v>33</v>
      </c>
      <c r="EL56" s="75">
        <v>59.9</v>
      </c>
      <c r="EM56" s="75">
        <v>19.899999999999999</v>
      </c>
      <c r="EN56" s="80">
        <v>71.3</v>
      </c>
      <c r="EO56" s="79">
        <v>-4.3885764692909914</v>
      </c>
      <c r="EP56" s="55">
        <v>0.98815586824880119</v>
      </c>
      <c r="EQ56" s="78">
        <v>0.61</v>
      </c>
      <c r="ER56" s="75">
        <v>98.1</v>
      </c>
      <c r="ES56" s="75">
        <v>11</v>
      </c>
      <c r="ET56" s="75">
        <v>1.9</v>
      </c>
      <c r="EU56" s="75">
        <v>540.59803726982022</v>
      </c>
      <c r="EV56" s="77">
        <v>44.9</v>
      </c>
      <c r="EW56" s="75">
        <v>57.2</v>
      </c>
      <c r="EX56" s="75" t="s">
        <v>7</v>
      </c>
      <c r="EY56" s="75" t="s">
        <v>7</v>
      </c>
      <c r="EZ56" s="75">
        <v>82.1</v>
      </c>
      <c r="FA56" s="75">
        <v>8.4948726430697974</v>
      </c>
      <c r="FB56" s="152">
        <v>22.3</v>
      </c>
      <c r="FC56" s="75">
        <v>15.09865005192108</v>
      </c>
      <c r="FD56" s="75">
        <v>68.087855297157617</v>
      </c>
      <c r="FE56" s="75">
        <v>77.435783879539414</v>
      </c>
      <c r="FF56" s="75">
        <v>70.132517838939862</v>
      </c>
      <c r="FG56" s="75">
        <v>72.431707725825376</v>
      </c>
      <c r="FH56" s="75">
        <v>77.685733070348448</v>
      </c>
      <c r="FI56" s="75">
        <v>78.790953899681071</v>
      </c>
      <c r="FJ56" s="75">
        <v>75.735866687431866</v>
      </c>
      <c r="FK56" s="75">
        <v>67.425757808893678</v>
      </c>
      <c r="FL56" s="75">
        <v>48.096113445378151</v>
      </c>
      <c r="FM56" s="75">
        <v>30.681499485837151</v>
      </c>
      <c r="FN56" s="75">
        <v>17.460149899714981</v>
      </c>
      <c r="FO56" s="75">
        <v>10.481804202972835</v>
      </c>
      <c r="FP56" s="75">
        <v>5.7805907172995781</v>
      </c>
      <c r="FQ56" s="75">
        <v>2.6473702788563358</v>
      </c>
      <c r="FR56" s="75">
        <v>1.44</v>
      </c>
      <c r="FS56" s="75">
        <v>14.184584849487264</v>
      </c>
      <c r="FT56" s="75">
        <v>0.19642506383814576</v>
      </c>
    </row>
    <row r="57" spans="1:176" s="76" customFormat="1" x14ac:dyDescent="0.15">
      <c r="A57" s="136">
        <v>342076</v>
      </c>
      <c r="B57" s="154" t="s">
        <v>411</v>
      </c>
      <c r="C57" s="75">
        <v>84.437308496824002</v>
      </c>
      <c r="D57" s="55">
        <v>1355.9011230588483</v>
      </c>
      <c r="E57" s="75">
        <v>206.189084132396</v>
      </c>
      <c r="F57" s="107">
        <v>367342</v>
      </c>
      <c r="G57" s="75">
        <v>272.74577651129658</v>
      </c>
      <c r="H57" s="111">
        <v>70.832485243232242</v>
      </c>
      <c r="I57" s="111">
        <v>155.09871768776713</v>
      </c>
      <c r="J57" s="83">
        <v>27.6</v>
      </c>
      <c r="K57" s="152">
        <v>0.59</v>
      </c>
      <c r="L57" s="75">
        <v>197.97643740927472</v>
      </c>
      <c r="M57" s="152">
        <v>10.137834599635088</v>
      </c>
      <c r="N57" s="83">
        <v>79.377165773817495</v>
      </c>
      <c r="O57" s="83">
        <v>19.185547385315964</v>
      </c>
      <c r="P57" s="105">
        <v>15.064114340302018</v>
      </c>
      <c r="Q57" s="105">
        <v>1.3736263736263736</v>
      </c>
      <c r="R57" s="105">
        <v>1.6515926071569011</v>
      </c>
      <c r="S57" s="107">
        <v>14469</v>
      </c>
      <c r="T57" s="83">
        <v>100</v>
      </c>
      <c r="U57" s="165">
        <v>484</v>
      </c>
      <c r="V57" s="82">
        <v>0</v>
      </c>
      <c r="W57" s="75">
        <v>11.581463489860438</v>
      </c>
      <c r="X57" s="79">
        <v>68.411824668705407</v>
      </c>
      <c r="Y57" s="75">
        <v>67.625899280575538</v>
      </c>
      <c r="Z57" s="75">
        <v>90.647482014388487</v>
      </c>
      <c r="AA57" s="75">
        <v>2.9056070362808231</v>
      </c>
      <c r="AB57" s="106">
        <v>12.702644423970362</v>
      </c>
      <c r="AC57" s="106">
        <v>3.3128810303256033</v>
      </c>
      <c r="AD57" s="106">
        <v>1.3918020896634191</v>
      </c>
      <c r="AE57" s="106">
        <v>91.446384039900252</v>
      </c>
      <c r="AF57" s="83">
        <v>95.6</v>
      </c>
      <c r="AG57" s="83">
        <v>95.6</v>
      </c>
      <c r="AH57" s="109">
        <v>396</v>
      </c>
      <c r="AI57" s="83">
        <v>80.05</v>
      </c>
      <c r="AJ57" s="84">
        <v>3.8488362185402768E-2</v>
      </c>
      <c r="AK57" s="84">
        <v>0.1154650865562083</v>
      </c>
      <c r="AL57" s="75">
        <v>0.2430771002181297</v>
      </c>
      <c r="AM57" s="108">
        <v>84100.027531767424</v>
      </c>
      <c r="AN57" s="107">
        <v>178421.76101125815</v>
      </c>
      <c r="AO57" s="107">
        <v>265054.73083131557</v>
      </c>
      <c r="AP57" s="75">
        <v>10.35997841671163</v>
      </c>
      <c r="AQ57" s="75">
        <v>17.012256224466199</v>
      </c>
      <c r="AR57" s="152">
        <v>13.9</v>
      </c>
      <c r="AS57" s="75">
        <v>6.5332301321785033</v>
      </c>
      <c r="AT57" s="75">
        <v>408.32688326115647</v>
      </c>
      <c r="AU57" s="75">
        <v>4.0512850036354955</v>
      </c>
      <c r="AV57" s="75">
        <v>1.9829973965163212</v>
      </c>
      <c r="AW57" s="82">
        <v>13792.533333333333</v>
      </c>
      <c r="AX57" s="82">
        <v>2177.7684210526318</v>
      </c>
      <c r="AY57" s="75">
        <v>1.9334132477475734</v>
      </c>
      <c r="AZ57" s="106">
        <v>1033.2857142857142</v>
      </c>
      <c r="BA57" s="75">
        <v>2.3590014222142619</v>
      </c>
      <c r="BB57" s="75">
        <v>43.179126747290717</v>
      </c>
      <c r="BC57" s="75">
        <v>253.74562621138753</v>
      </c>
      <c r="BD57" s="75">
        <v>6.6832278933104758</v>
      </c>
      <c r="BE57" s="106">
        <v>1.6491283178891158</v>
      </c>
      <c r="BF57" s="75">
        <v>7.4996073504005025</v>
      </c>
      <c r="BG57" s="75">
        <v>36.458333333333336</v>
      </c>
      <c r="BH57" s="75">
        <v>100.90090090090089</v>
      </c>
      <c r="BI57" s="88">
        <v>88.60759493670885</v>
      </c>
      <c r="BJ57" s="106">
        <v>1.853813559322034</v>
      </c>
      <c r="BK57" s="55">
        <v>2.1741493640613108</v>
      </c>
      <c r="BL57" s="83">
        <v>126.3</v>
      </c>
      <c r="BM57" s="83">
        <v>116.7</v>
      </c>
      <c r="BN57" s="75">
        <v>0.81530601152299165</v>
      </c>
      <c r="BO57" s="75">
        <v>28.318584070796462</v>
      </c>
      <c r="BP57" s="82">
        <v>14</v>
      </c>
      <c r="BQ57" s="75">
        <v>0</v>
      </c>
      <c r="BR57" s="75">
        <v>12.686918827174313</v>
      </c>
      <c r="BS57" s="75">
        <v>12.352154750558118</v>
      </c>
      <c r="BT57" s="75">
        <v>918.7461486139274</v>
      </c>
      <c r="BU57" s="75">
        <v>51.242571755720313</v>
      </c>
      <c r="BV57" s="106">
        <v>1613.6907846059701</v>
      </c>
      <c r="BW57" s="106">
        <v>447.77360566497583</v>
      </c>
      <c r="BX57" s="75">
        <v>1.279353159042788</v>
      </c>
      <c r="BY57" s="84">
        <v>5.5619878589385205E-2</v>
      </c>
      <c r="BZ57" s="75">
        <v>1.7058042120570505</v>
      </c>
      <c r="CA57" s="84">
        <v>0.28875853701701754</v>
      </c>
      <c r="CB57" s="75">
        <v>0.21322552650713131</v>
      </c>
      <c r="CC57" s="84">
        <v>5.3306381626782834E-2</v>
      </c>
      <c r="CD57" s="75">
        <v>1.279353159042788</v>
      </c>
      <c r="CE57" s="75">
        <v>10.34357029086094</v>
      </c>
      <c r="CF57" s="83">
        <v>42.1</v>
      </c>
      <c r="CG57" s="105">
        <v>2.3346303501945527</v>
      </c>
      <c r="CH57" s="105">
        <v>48.635010247090214</v>
      </c>
      <c r="CI57" s="105">
        <v>9.5127610208816709</v>
      </c>
      <c r="CJ57" s="75">
        <v>313.64835272619496</v>
      </c>
      <c r="CK57" s="56">
        <v>276.23153733472355</v>
      </c>
      <c r="CL57" s="75">
        <v>42.8</v>
      </c>
      <c r="CM57" s="75">
        <v>820.98253680017012</v>
      </c>
      <c r="CN57" s="88">
        <v>84.6</v>
      </c>
      <c r="CO57" s="88" t="s">
        <v>721</v>
      </c>
      <c r="CP57" s="83">
        <v>95.7</v>
      </c>
      <c r="CQ57" s="83">
        <v>93.6</v>
      </c>
      <c r="CR57" s="152">
        <v>72.599999999999994</v>
      </c>
      <c r="CS57" s="153">
        <v>52.9</v>
      </c>
      <c r="CT57" s="75">
        <v>3.2331503035458802</v>
      </c>
      <c r="CU57" s="75">
        <v>7.2012987012987013</v>
      </c>
      <c r="CV57" s="87">
        <v>3.3834731835582539</v>
      </c>
      <c r="CW57" s="75">
        <v>64.247402593808289</v>
      </c>
      <c r="CX57" s="86">
        <v>44.84559273497986</v>
      </c>
      <c r="CY57" s="75">
        <v>2.02</v>
      </c>
      <c r="CZ57" s="75">
        <v>34.200000000000003</v>
      </c>
      <c r="DA57" s="75">
        <v>59.391195345100002</v>
      </c>
      <c r="DB57" s="75">
        <v>3.9404521889400921</v>
      </c>
      <c r="DC57" s="75">
        <v>2.1927452146861213</v>
      </c>
      <c r="DD57" s="75">
        <v>1.2069161831777853</v>
      </c>
      <c r="DE57" s="75">
        <v>2.8273704814845613</v>
      </c>
      <c r="DF57" s="75">
        <v>6.9831359931085508</v>
      </c>
      <c r="DG57" s="78">
        <v>524.75459098497493</v>
      </c>
      <c r="DH57" s="78">
        <v>1601.2724462809917</v>
      </c>
      <c r="DI57" s="75" t="s">
        <v>9</v>
      </c>
      <c r="DJ57" s="75" t="s">
        <v>9</v>
      </c>
      <c r="DK57" s="75">
        <v>6.7612903225806456</v>
      </c>
      <c r="DL57" s="75">
        <v>23.662631784459194</v>
      </c>
      <c r="DM57" s="85">
        <v>103</v>
      </c>
      <c r="DN57" s="85">
        <v>6</v>
      </c>
      <c r="DO57" s="75">
        <v>7.5503158936175208</v>
      </c>
      <c r="DP57" s="75">
        <v>8.435201828622116</v>
      </c>
      <c r="DQ57" s="75" t="s">
        <v>9</v>
      </c>
      <c r="DR57" s="75">
        <v>99.045267489711932</v>
      </c>
      <c r="DS57" s="75">
        <v>4432.2591417598933</v>
      </c>
      <c r="DT57" s="81">
        <v>11.558652101748562</v>
      </c>
      <c r="DU57" s="81">
        <v>6.7</v>
      </c>
      <c r="DV57" s="75">
        <v>88.345864661654133</v>
      </c>
      <c r="DW57" s="84">
        <v>2.5438109085653599E-2</v>
      </c>
      <c r="DX57" s="75">
        <v>50</v>
      </c>
      <c r="DY57" s="83">
        <v>316.38403623128147</v>
      </c>
      <c r="DZ57" s="75">
        <v>1.3554483585321526</v>
      </c>
      <c r="EA57" s="75">
        <v>891.04902898993805</v>
      </c>
      <c r="EB57" s="82">
        <v>20758</v>
      </c>
      <c r="EC57" s="81">
        <v>3.9521702628633193</v>
      </c>
      <c r="ED57" s="81">
        <v>60.525186043350864</v>
      </c>
      <c r="EE57" s="75">
        <v>93.156737213749182</v>
      </c>
      <c r="EF57" s="75">
        <v>10.124015659222096</v>
      </c>
      <c r="EG57" s="75">
        <v>66.356343283582092</v>
      </c>
      <c r="EH57" s="75" t="s">
        <v>7</v>
      </c>
      <c r="EI57" s="75">
        <v>71.599999999999994</v>
      </c>
      <c r="EJ57" s="75">
        <v>61.9</v>
      </c>
      <c r="EK57" s="75">
        <v>38.9</v>
      </c>
      <c r="EL57" s="75">
        <v>60.3</v>
      </c>
      <c r="EM57" s="75">
        <v>22.8</v>
      </c>
      <c r="EN57" s="80">
        <v>61.3</v>
      </c>
      <c r="EO57" s="79">
        <v>0.76547964016060155</v>
      </c>
      <c r="EP57" s="55">
        <v>1.0001850214388213</v>
      </c>
      <c r="EQ57" s="78">
        <v>0.82</v>
      </c>
      <c r="ER57" s="75">
        <v>84</v>
      </c>
      <c r="ES57" s="75">
        <v>2.1</v>
      </c>
      <c r="ET57" s="75">
        <v>3.8</v>
      </c>
      <c r="EU57" s="75">
        <v>298.41536545789114</v>
      </c>
      <c r="EV57" s="77">
        <v>52</v>
      </c>
      <c r="EW57" s="75">
        <v>52.8</v>
      </c>
      <c r="EX57" s="75" t="s">
        <v>7</v>
      </c>
      <c r="EY57" s="75" t="s">
        <v>7</v>
      </c>
      <c r="EZ57" s="75" t="s">
        <v>7</v>
      </c>
      <c r="FA57" s="75">
        <v>8.6910724604306715</v>
      </c>
      <c r="FB57" s="152">
        <v>25.6</v>
      </c>
      <c r="FC57" s="75">
        <v>15.108346709470306</v>
      </c>
      <c r="FD57" s="75">
        <v>71.188392445877483</v>
      </c>
      <c r="FE57" s="75">
        <v>79.816690786300043</v>
      </c>
      <c r="FF57" s="75">
        <v>73.400033074251695</v>
      </c>
      <c r="FG57" s="75">
        <v>75.947824840536086</v>
      </c>
      <c r="FH57" s="75">
        <v>79.382922745754598</v>
      </c>
      <c r="FI57" s="75">
        <v>80.41723226405658</v>
      </c>
      <c r="FJ57" s="75">
        <v>77.905531385954006</v>
      </c>
      <c r="FK57" s="75">
        <v>68.14748335950938</v>
      </c>
      <c r="FL57" s="75">
        <v>49.141197272038397</v>
      </c>
      <c r="FM57" s="75">
        <v>30.884211683244487</v>
      </c>
      <c r="FN57" s="75">
        <v>17.981905831077068</v>
      </c>
      <c r="FO57" s="75">
        <v>10.091973244147157</v>
      </c>
      <c r="FP57" s="75">
        <v>5.8394160583941606</v>
      </c>
      <c r="FQ57" s="75">
        <v>2.2058823529411766</v>
      </c>
      <c r="FR57" s="75">
        <v>1.67</v>
      </c>
      <c r="FS57" s="75">
        <v>18.098582689925305</v>
      </c>
      <c r="FT57" s="75">
        <v>0.26483050847457629</v>
      </c>
    </row>
    <row r="58" spans="1:176" s="76" customFormat="1" x14ac:dyDescent="0.15">
      <c r="A58" s="136">
        <v>352012</v>
      </c>
      <c r="B58" s="154" t="s">
        <v>410</v>
      </c>
      <c r="C58" s="75">
        <v>117.34697727770104</v>
      </c>
      <c r="D58" s="55">
        <v>2287.3227532393048</v>
      </c>
      <c r="E58" s="75">
        <v>272.80342306037898</v>
      </c>
      <c r="F58" s="107">
        <v>458441</v>
      </c>
      <c r="G58" s="75">
        <v>257.41239892183285</v>
      </c>
      <c r="H58" s="111">
        <v>87.601078167115901</v>
      </c>
      <c r="I58" s="111">
        <v>178.43665768194069</v>
      </c>
      <c r="J58" s="83">
        <v>19.7</v>
      </c>
      <c r="K58" s="152">
        <v>1.95</v>
      </c>
      <c r="L58" s="75">
        <v>49.326007329864431</v>
      </c>
      <c r="M58" s="152">
        <v>11.429330584327047</v>
      </c>
      <c r="N58" s="83">
        <v>78.984071593502279</v>
      </c>
      <c r="O58" s="83">
        <v>20.600208768267223</v>
      </c>
      <c r="P58" s="105">
        <v>16.020189828276731</v>
      </c>
      <c r="Q58" s="105" t="s">
        <v>9</v>
      </c>
      <c r="R58" s="105" t="s">
        <v>9</v>
      </c>
      <c r="S58" s="107">
        <v>14101</v>
      </c>
      <c r="T58" s="83">
        <v>65</v>
      </c>
      <c r="U58" s="165">
        <v>278</v>
      </c>
      <c r="V58" s="82">
        <v>0</v>
      </c>
      <c r="W58" s="75">
        <v>10.946076848563125</v>
      </c>
      <c r="X58" s="79">
        <v>66.314639475600885</v>
      </c>
      <c r="Y58" s="75">
        <v>91.666666666666657</v>
      </c>
      <c r="Z58" s="75">
        <v>93.333333333333329</v>
      </c>
      <c r="AA58" s="75">
        <v>3.301658882267676</v>
      </c>
      <c r="AB58" s="106">
        <v>31.138790035587188</v>
      </c>
      <c r="AC58" s="106">
        <v>10.930350788002034</v>
      </c>
      <c r="AD58" s="106">
        <v>2.626673445178783</v>
      </c>
      <c r="AE58" s="106">
        <v>88.20726622989875</v>
      </c>
      <c r="AF58" s="83">
        <v>99.8</v>
      </c>
      <c r="AG58" s="83">
        <v>94.8</v>
      </c>
      <c r="AH58" s="109">
        <v>15</v>
      </c>
      <c r="AI58" s="83">
        <v>70</v>
      </c>
      <c r="AJ58" s="84">
        <v>2.1937294787575907E-2</v>
      </c>
      <c r="AK58" s="84">
        <v>0.13162376872545545</v>
      </c>
      <c r="AL58" s="75">
        <v>0.84142687887226153</v>
      </c>
      <c r="AM58" s="108">
        <v>87891.569760231505</v>
      </c>
      <c r="AN58" s="107">
        <v>154048.40890302067</v>
      </c>
      <c r="AO58" s="107">
        <v>272051.16770186333</v>
      </c>
      <c r="AP58" s="75">
        <v>11.592963060454505</v>
      </c>
      <c r="AQ58" s="75">
        <v>4.1567956479775372</v>
      </c>
      <c r="AR58" s="152">
        <v>16.079999999999998</v>
      </c>
      <c r="AS58" s="75">
        <v>5.0636541320474215</v>
      </c>
      <c r="AT58" s="75">
        <v>476.9343385177304</v>
      </c>
      <c r="AU58" s="75">
        <v>5.659822055194585</v>
      </c>
      <c r="AV58" s="75">
        <v>2.8299110275972925</v>
      </c>
      <c r="AW58" s="82">
        <v>11833.181818181818</v>
      </c>
      <c r="AX58" s="82">
        <v>2283.5964912280701</v>
      </c>
      <c r="AY58" s="75">
        <v>1.5365113509776054</v>
      </c>
      <c r="AZ58" s="106">
        <v>481.75</v>
      </c>
      <c r="BA58" s="75">
        <v>2.5622769086806576</v>
      </c>
      <c r="BB58" s="75">
        <v>44.840070864873567</v>
      </c>
      <c r="BC58" s="75">
        <v>285.64405001773412</v>
      </c>
      <c r="BD58" s="75">
        <v>5.1220219902952921</v>
      </c>
      <c r="BE58" s="106">
        <v>1.7716218392655823</v>
      </c>
      <c r="BF58" s="75">
        <v>7.1670156224834916</v>
      </c>
      <c r="BG58" s="75">
        <v>38.669221390001745</v>
      </c>
      <c r="BH58" s="75">
        <v>100</v>
      </c>
      <c r="BI58" s="88">
        <v>93.00911854103343</v>
      </c>
      <c r="BJ58" s="106">
        <v>2.438599547117227</v>
      </c>
      <c r="BK58" s="55">
        <v>0.60576022908750482</v>
      </c>
      <c r="BL58" s="83">
        <v>95.6</v>
      </c>
      <c r="BM58" s="83">
        <v>86.7</v>
      </c>
      <c r="BN58" s="75">
        <v>0.93617489949887112</v>
      </c>
      <c r="BO58" s="75">
        <v>29.870129870129869</v>
      </c>
      <c r="BP58" s="82">
        <v>21</v>
      </c>
      <c r="BQ58" s="75" t="s">
        <v>9</v>
      </c>
      <c r="BR58" s="75" t="s">
        <v>9</v>
      </c>
      <c r="BS58" s="75">
        <v>16.915321515624882</v>
      </c>
      <c r="BT58" s="75">
        <v>505.09761306437861</v>
      </c>
      <c r="BU58" s="75">
        <v>22.618535539909292</v>
      </c>
      <c r="BV58" s="106">
        <v>128.74208568215948</v>
      </c>
      <c r="BW58" s="106">
        <v>15.94937855153834</v>
      </c>
      <c r="BX58" s="75">
        <v>3.3958932331167504</v>
      </c>
      <c r="BY58" s="84">
        <v>7.6813822040101731E-2</v>
      </c>
      <c r="BZ58" s="75">
        <v>1.886607351731528</v>
      </c>
      <c r="CA58" s="84">
        <v>0.35504218454038472</v>
      </c>
      <c r="CB58" s="75">
        <v>0.37732147034630564</v>
      </c>
      <c r="CC58" s="84">
        <v>0.11226653234022323</v>
      </c>
      <c r="CD58" s="75">
        <v>1.1319644110389169</v>
      </c>
      <c r="CE58" s="75">
        <v>15.327741429142801</v>
      </c>
      <c r="CF58" s="83">
        <v>28.4</v>
      </c>
      <c r="CG58" s="105">
        <v>2.553763440860215</v>
      </c>
      <c r="CH58" s="105">
        <v>5.5007106364998277</v>
      </c>
      <c r="CI58" s="105">
        <v>4.8598130841121492</v>
      </c>
      <c r="CJ58" s="75">
        <v>210.73404118841171</v>
      </c>
      <c r="CK58" s="56">
        <v>165.33094866164075</v>
      </c>
      <c r="CL58" s="75">
        <v>39.5</v>
      </c>
      <c r="CM58" s="75">
        <v>887.38773523280054</v>
      </c>
      <c r="CN58" s="88">
        <v>100</v>
      </c>
      <c r="CO58" s="88" t="s">
        <v>721</v>
      </c>
      <c r="CP58" s="83">
        <v>96.8</v>
      </c>
      <c r="CQ58" s="83">
        <v>88.4</v>
      </c>
      <c r="CR58" s="152">
        <v>76.400000000000006</v>
      </c>
      <c r="CS58" s="153">
        <v>36.4</v>
      </c>
      <c r="CT58" s="75">
        <v>8.9086928129681553</v>
      </c>
      <c r="CU58" s="75">
        <v>5.5857142857142854</v>
      </c>
      <c r="CV58" s="87">
        <v>1.0755579456843238</v>
      </c>
      <c r="CW58" s="75">
        <v>63.574526124361753</v>
      </c>
      <c r="CX58" s="86">
        <v>45.014451412314266</v>
      </c>
      <c r="CY58" s="75">
        <v>1.65</v>
      </c>
      <c r="CZ58" s="75">
        <v>39.799999999999997</v>
      </c>
      <c r="DA58" s="75">
        <v>56.012039257700003</v>
      </c>
      <c r="DB58" s="75">
        <v>4.4598612487611495</v>
      </c>
      <c r="DC58" s="75">
        <v>1.0622316301042163</v>
      </c>
      <c r="DD58" s="75">
        <v>1.0184170609676031</v>
      </c>
      <c r="DE58" s="75">
        <v>2.2827948955951491</v>
      </c>
      <c r="DF58" s="75">
        <v>7.9011115890516397</v>
      </c>
      <c r="DG58" s="78">
        <v>1411.0519125683061</v>
      </c>
      <c r="DH58" s="78">
        <v>1380.8694919786096</v>
      </c>
      <c r="DI58" s="75" t="s">
        <v>9</v>
      </c>
      <c r="DJ58" s="75" t="s">
        <v>9</v>
      </c>
      <c r="DK58" s="75">
        <v>56.536521166922569</v>
      </c>
      <c r="DL58" s="75">
        <v>75.35472604234883</v>
      </c>
      <c r="DM58" s="85">
        <v>252</v>
      </c>
      <c r="DN58" s="85">
        <v>291</v>
      </c>
      <c r="DO58" s="75">
        <v>26.621357904507484</v>
      </c>
      <c r="DP58" s="75">
        <v>14.85137307283059</v>
      </c>
      <c r="DQ58" s="75">
        <v>100</v>
      </c>
      <c r="DR58" s="75">
        <v>100</v>
      </c>
      <c r="DS58" s="75">
        <v>4358.5185185185182</v>
      </c>
      <c r="DT58" s="81">
        <v>5.6556346878927517</v>
      </c>
      <c r="DU58" s="81">
        <v>13.33</v>
      </c>
      <c r="DV58" s="75">
        <v>100</v>
      </c>
      <c r="DW58" s="84">
        <v>0.13814387195301281</v>
      </c>
      <c r="DX58" s="75">
        <v>51.5625</v>
      </c>
      <c r="DY58" s="83">
        <v>711.57546806728396</v>
      </c>
      <c r="DZ58" s="75">
        <v>1.1177198171551492</v>
      </c>
      <c r="EA58" s="75">
        <v>968.63073346435181</v>
      </c>
      <c r="EB58" s="82">
        <v>7383</v>
      </c>
      <c r="EC58" s="81">
        <v>1.8775451752548526</v>
      </c>
      <c r="ED58" s="81">
        <v>62.99287050422496</v>
      </c>
      <c r="EE58" s="75">
        <v>92.014907817402943</v>
      </c>
      <c r="EF58" s="75">
        <v>9.0440537576882072</v>
      </c>
      <c r="EG58" s="75">
        <v>74.607056624347692</v>
      </c>
      <c r="EH58" s="75">
        <v>246.04924518879884</v>
      </c>
      <c r="EI58" s="75">
        <v>74.3</v>
      </c>
      <c r="EJ58" s="75">
        <v>48.6</v>
      </c>
      <c r="EK58" s="75">
        <v>35.4</v>
      </c>
      <c r="EL58" s="75">
        <v>52.3</v>
      </c>
      <c r="EM58" s="75">
        <v>15.4</v>
      </c>
      <c r="EN58" s="80">
        <v>80</v>
      </c>
      <c r="EO58" s="79">
        <v>-3.6675646917660911</v>
      </c>
      <c r="EP58" s="55">
        <v>0.98683882212299412</v>
      </c>
      <c r="EQ58" s="78">
        <v>0.54900000000000004</v>
      </c>
      <c r="ER58" s="75">
        <v>97.6</v>
      </c>
      <c r="ES58" s="75">
        <v>10</v>
      </c>
      <c r="ET58" s="75">
        <v>3.2</v>
      </c>
      <c r="EU58" s="75">
        <v>586.05373435059198</v>
      </c>
      <c r="EV58" s="77">
        <v>41.5</v>
      </c>
      <c r="EW58" s="75">
        <v>52</v>
      </c>
      <c r="EX58" s="75" t="s">
        <v>7</v>
      </c>
      <c r="EY58" s="75" t="s">
        <v>7</v>
      </c>
      <c r="EZ58" s="75">
        <v>101.1</v>
      </c>
      <c r="FA58" s="75">
        <v>10.104668975874064</v>
      </c>
      <c r="FB58" s="152">
        <v>29</v>
      </c>
      <c r="FC58" s="75">
        <v>17.032769175369104</v>
      </c>
      <c r="FD58" s="75">
        <v>72.842438638163102</v>
      </c>
      <c r="FE58" s="75">
        <v>78.882341760121648</v>
      </c>
      <c r="FF58" s="75">
        <v>73.158705701078588</v>
      </c>
      <c r="FG58" s="75">
        <v>73.603786342123058</v>
      </c>
      <c r="FH58" s="75">
        <v>77.889042357274391</v>
      </c>
      <c r="FI58" s="75">
        <v>80.446582778188997</v>
      </c>
      <c r="FJ58" s="75">
        <v>78.538180903258265</v>
      </c>
      <c r="FK58" s="75">
        <v>71.666093337919961</v>
      </c>
      <c r="FL58" s="75">
        <v>54.243054243054246</v>
      </c>
      <c r="FM58" s="75">
        <v>37.372567191844304</v>
      </c>
      <c r="FN58" s="75">
        <v>19.994330530095436</v>
      </c>
      <c r="FO58" s="75">
        <v>10.376866061175487</v>
      </c>
      <c r="FP58" s="75">
        <v>5.9011528364341963</v>
      </c>
      <c r="FQ58" s="75">
        <v>2.0725388601036272</v>
      </c>
      <c r="FR58" s="75">
        <v>1.42</v>
      </c>
      <c r="FS58" s="75">
        <v>15.613562442930128</v>
      </c>
      <c r="FT58" s="75">
        <v>0.17418568193694478</v>
      </c>
    </row>
    <row r="59" spans="1:176" s="76" customFormat="1" x14ac:dyDescent="0.15">
      <c r="A59" s="136">
        <v>372013</v>
      </c>
      <c r="B59" s="154" t="s">
        <v>409</v>
      </c>
      <c r="C59" s="75">
        <v>107.39451068669176</v>
      </c>
      <c r="D59" s="55">
        <v>1585.3587047002686</v>
      </c>
      <c r="E59" s="75">
        <v>281.1485116011865</v>
      </c>
      <c r="F59" s="107">
        <v>423698</v>
      </c>
      <c r="G59" s="75">
        <v>256.93802035152635</v>
      </c>
      <c r="H59" s="111">
        <v>80.943570767807586</v>
      </c>
      <c r="I59" s="111">
        <v>175.99444958371879</v>
      </c>
      <c r="J59" s="83">
        <v>44.1</v>
      </c>
      <c r="K59" s="152">
        <v>2.89</v>
      </c>
      <c r="L59" s="75">
        <v>159.53938591333562</v>
      </c>
      <c r="M59" s="152">
        <v>14.791959489263235</v>
      </c>
      <c r="N59" s="83">
        <v>78.722335196213649</v>
      </c>
      <c r="O59" s="83">
        <v>18.60719494409334</v>
      </c>
      <c r="P59" s="105">
        <v>11.426434536917771</v>
      </c>
      <c r="Q59" s="105">
        <v>4.4736842105263159</v>
      </c>
      <c r="R59" s="105">
        <v>1.9422310756972112</v>
      </c>
      <c r="S59" s="107">
        <v>15330</v>
      </c>
      <c r="T59" s="83">
        <v>62.5</v>
      </c>
      <c r="U59" s="165">
        <v>288</v>
      </c>
      <c r="V59" s="82">
        <v>62</v>
      </c>
      <c r="W59" s="75">
        <v>12.209510189488739</v>
      </c>
      <c r="X59" s="79">
        <v>74.539766028838301</v>
      </c>
      <c r="Y59" s="75">
        <v>77.884615384615387</v>
      </c>
      <c r="Z59" s="75">
        <v>74.038461538461547</v>
      </c>
      <c r="AA59" s="75">
        <v>4.9930531434525873</v>
      </c>
      <c r="AB59" s="106">
        <v>38.876276958002272</v>
      </c>
      <c r="AC59" s="106">
        <v>12.813236706539772</v>
      </c>
      <c r="AD59" s="106">
        <v>2.6630577141360341</v>
      </c>
      <c r="AE59" s="106">
        <v>90.150891632373103</v>
      </c>
      <c r="AF59" s="83">
        <v>93.2</v>
      </c>
      <c r="AG59" s="83">
        <v>90.8</v>
      </c>
      <c r="AH59" s="109">
        <v>200</v>
      </c>
      <c r="AI59" s="83">
        <v>57.9</v>
      </c>
      <c r="AJ59" s="84">
        <v>8.620023012391162E-3</v>
      </c>
      <c r="AK59" s="84">
        <v>8.620023012391162E-3</v>
      </c>
      <c r="AL59" s="75">
        <v>0</v>
      </c>
      <c r="AM59" s="108">
        <v>104834.30816234644</v>
      </c>
      <c r="AN59" s="107">
        <v>138430.30346475507</v>
      </c>
      <c r="AO59" s="107">
        <v>258831.00524109014</v>
      </c>
      <c r="AP59" s="75">
        <v>14.641680040033823</v>
      </c>
      <c r="AQ59" s="75">
        <v>3.183724180773412</v>
      </c>
      <c r="AR59" s="152">
        <v>14.6</v>
      </c>
      <c r="AS59" s="75">
        <v>6.3780146084672831</v>
      </c>
      <c r="AT59" s="75">
        <v>702.51955025617576</v>
      </c>
      <c r="AU59" s="75">
        <v>3.0483158055174515</v>
      </c>
      <c r="AV59" s="75">
        <v>3.5407360510241168</v>
      </c>
      <c r="AW59" s="82">
        <v>13930.142857142857</v>
      </c>
      <c r="AX59" s="82">
        <v>2566.0789473684213</v>
      </c>
      <c r="AY59" s="75">
        <v>3.5893386387176829</v>
      </c>
      <c r="AZ59" s="106">
        <v>717.25</v>
      </c>
      <c r="BA59" s="75">
        <v>1.4960782244732862</v>
      </c>
      <c r="BB59" s="75">
        <v>48.179532823897183</v>
      </c>
      <c r="BC59" s="75">
        <v>323.24153213042104</v>
      </c>
      <c r="BD59" s="75">
        <v>6.7386913345761084</v>
      </c>
      <c r="BE59" s="106">
        <v>1.4762070163251129</v>
      </c>
      <c r="BF59" s="75">
        <v>11.114970475859673</v>
      </c>
      <c r="BG59" s="75">
        <v>38.937573403198122</v>
      </c>
      <c r="BH59" s="75">
        <v>93.333333333333329</v>
      </c>
      <c r="BI59" s="88">
        <v>100</v>
      </c>
      <c r="BJ59" s="106">
        <v>1.9875327491191614</v>
      </c>
      <c r="BK59" s="55">
        <v>1.202310782674995</v>
      </c>
      <c r="BL59" s="83">
        <v>111.7</v>
      </c>
      <c r="BM59" s="83">
        <v>106.7</v>
      </c>
      <c r="BN59" s="75">
        <v>1.0556875164951176</v>
      </c>
      <c r="BO59" s="75">
        <v>55.78947368421052</v>
      </c>
      <c r="BP59" s="82">
        <v>53</v>
      </c>
      <c r="BQ59" s="75">
        <v>0.64952575240641075</v>
      </c>
      <c r="BR59" s="75">
        <v>17.354296366642046</v>
      </c>
      <c r="BS59" s="75">
        <v>8.2093489500896908</v>
      </c>
      <c r="BT59" s="75">
        <v>967.52371237967952</v>
      </c>
      <c r="BU59" s="75">
        <v>27.233184434830527</v>
      </c>
      <c r="BV59" s="106">
        <v>426.52972694124963</v>
      </c>
      <c r="BW59" s="106">
        <v>268.48627671672938</v>
      </c>
      <c r="BX59" s="75">
        <v>3.2828016367111021</v>
      </c>
      <c r="BY59" s="84">
        <v>8.3120537441525102E-2</v>
      </c>
      <c r="BZ59" s="75">
        <v>2.1103724807428512</v>
      </c>
      <c r="CA59" s="84">
        <v>0.23330871232105799</v>
      </c>
      <c r="CB59" s="75">
        <v>0.2344858311936501</v>
      </c>
      <c r="CC59" s="84">
        <v>0.12321058000070345</v>
      </c>
      <c r="CD59" s="75">
        <v>1.8758866495492008</v>
      </c>
      <c r="CE59" s="75">
        <v>10.265789689658002</v>
      </c>
      <c r="CF59" s="83">
        <v>53.1</v>
      </c>
      <c r="CG59" s="105">
        <v>6.021505376344086</v>
      </c>
      <c r="CH59" s="105">
        <v>41.390202131041626</v>
      </c>
      <c r="CI59" s="105">
        <v>2.8481012658227849</v>
      </c>
      <c r="CJ59" s="75">
        <v>323.87183004466959</v>
      </c>
      <c r="CK59" s="56">
        <v>240.34328725686751</v>
      </c>
      <c r="CL59" s="75">
        <v>18.8</v>
      </c>
      <c r="CM59" s="75">
        <v>743.32650915321869</v>
      </c>
      <c r="CN59" s="88">
        <v>58.3</v>
      </c>
      <c r="CO59" s="88" t="s">
        <v>721</v>
      </c>
      <c r="CP59" s="83">
        <v>99.3</v>
      </c>
      <c r="CQ59" s="83">
        <v>93.4</v>
      </c>
      <c r="CR59" s="152">
        <v>63.4</v>
      </c>
      <c r="CS59" s="153">
        <v>44.3</v>
      </c>
      <c r="CT59" s="75">
        <v>4.5179518208202154</v>
      </c>
      <c r="CU59" s="75">
        <v>5.8545454545454545</v>
      </c>
      <c r="CV59" s="87">
        <v>2.3587082483001915</v>
      </c>
      <c r="CW59" s="75">
        <v>62.958136322879945</v>
      </c>
      <c r="CX59" s="86">
        <v>51.192946666197699</v>
      </c>
      <c r="CY59" s="75">
        <v>1.52</v>
      </c>
      <c r="CZ59" s="75">
        <v>39.200000000000003</v>
      </c>
      <c r="DA59" s="75">
        <v>59.280343525100001</v>
      </c>
      <c r="DB59" s="75">
        <v>4.1047374300556552</v>
      </c>
      <c r="DC59" s="75">
        <v>4.2113631833796443</v>
      </c>
      <c r="DD59" s="75">
        <v>1.4099257852344271</v>
      </c>
      <c r="DE59" s="75">
        <v>4.2301243947334486</v>
      </c>
      <c r="DF59" s="75">
        <v>7.1705767179018212</v>
      </c>
      <c r="DG59" s="78">
        <v>464.0366972477064</v>
      </c>
      <c r="DH59" s="78">
        <v>623.55191256830597</v>
      </c>
      <c r="DI59" s="75">
        <v>37.918506794226957</v>
      </c>
      <c r="DJ59" s="75">
        <v>34.744874725944683</v>
      </c>
      <c r="DK59" s="75">
        <v>10.155692892797719</v>
      </c>
      <c r="DL59" s="75">
        <v>56.093066113798663</v>
      </c>
      <c r="DM59" s="85">
        <v>319</v>
      </c>
      <c r="DN59" s="85">
        <v>18</v>
      </c>
      <c r="DO59" s="75">
        <v>15.621270209747577</v>
      </c>
      <c r="DP59" s="75">
        <v>13.541556751433294</v>
      </c>
      <c r="DQ59" s="75">
        <v>100</v>
      </c>
      <c r="DR59" s="75">
        <v>100</v>
      </c>
      <c r="DS59" s="75">
        <v>5187.54873294347</v>
      </c>
      <c r="DT59" s="81">
        <v>10.928845334469536</v>
      </c>
      <c r="DU59" s="81">
        <v>8.9</v>
      </c>
      <c r="DV59" s="75">
        <v>95.251017639077347</v>
      </c>
      <c r="DW59" s="84">
        <v>2.4558915287817704E-2</v>
      </c>
      <c r="DX59" s="75">
        <v>75.757575757575751</v>
      </c>
      <c r="DY59" s="83">
        <v>206.81884797111135</v>
      </c>
      <c r="DZ59" s="75">
        <v>1.2460696741906041</v>
      </c>
      <c r="EA59" s="75">
        <v>1243.4173322611227</v>
      </c>
      <c r="EB59" s="82">
        <v>36200</v>
      </c>
      <c r="EC59" s="81">
        <v>3.4840029825308907</v>
      </c>
      <c r="ED59" s="81">
        <v>63.411661150563937</v>
      </c>
      <c r="EE59" s="75">
        <v>95.817439299728449</v>
      </c>
      <c r="EF59" s="75">
        <v>8.6777426306803012</v>
      </c>
      <c r="EG59" s="75">
        <v>87.771457406303043</v>
      </c>
      <c r="EH59" s="75">
        <v>249.9564151736727</v>
      </c>
      <c r="EI59" s="75">
        <v>79.599999999999994</v>
      </c>
      <c r="EJ59" s="75">
        <v>49.2</v>
      </c>
      <c r="EK59" s="75">
        <v>37.9</v>
      </c>
      <c r="EL59" s="75">
        <v>62.2</v>
      </c>
      <c r="EM59" s="75">
        <v>20.7</v>
      </c>
      <c r="EN59" s="80">
        <v>55</v>
      </c>
      <c r="EO59" s="79">
        <v>1.5476064858780907</v>
      </c>
      <c r="EP59" s="55">
        <v>1.0360144314411477</v>
      </c>
      <c r="EQ59" s="78">
        <v>0.82799999999999996</v>
      </c>
      <c r="ER59" s="75">
        <v>90.2</v>
      </c>
      <c r="ES59" s="75">
        <v>8.6999999999999993</v>
      </c>
      <c r="ET59" s="75">
        <v>2.1</v>
      </c>
      <c r="EU59" s="75">
        <v>410.76576506864575</v>
      </c>
      <c r="EV59" s="77">
        <v>48.4</v>
      </c>
      <c r="EW59" s="75">
        <v>49.8</v>
      </c>
      <c r="EX59" s="75" t="s">
        <v>7</v>
      </c>
      <c r="EY59" s="75" t="s">
        <v>7</v>
      </c>
      <c r="EZ59" s="75">
        <v>69.8</v>
      </c>
      <c r="FA59" s="75">
        <v>8.5235599638891824</v>
      </c>
      <c r="FB59" s="152">
        <v>39.1</v>
      </c>
      <c r="FC59" s="75">
        <v>11.77992799279928</v>
      </c>
      <c r="FD59" s="75">
        <v>72.19446320054017</v>
      </c>
      <c r="FE59" s="75">
        <v>80.948720764247284</v>
      </c>
      <c r="FF59" s="75">
        <v>72.618087299453265</v>
      </c>
      <c r="FG59" s="75">
        <v>72.213855421686745</v>
      </c>
      <c r="FH59" s="75">
        <v>76.493219804478088</v>
      </c>
      <c r="FI59" s="75">
        <v>78.003048780487802</v>
      </c>
      <c r="FJ59" s="75">
        <v>76.151151151151154</v>
      </c>
      <c r="FK59" s="75">
        <v>68.47086169682882</v>
      </c>
      <c r="FL59" s="75">
        <v>50.398071725951354</v>
      </c>
      <c r="FM59" s="75">
        <v>33.393081197347193</v>
      </c>
      <c r="FN59" s="75">
        <v>19.850734160785269</v>
      </c>
      <c r="FO59" s="75">
        <v>11.24783695443184</v>
      </c>
      <c r="FP59" s="75">
        <v>6.0638073103739698</v>
      </c>
      <c r="FQ59" s="75">
        <v>2.2159959246051959</v>
      </c>
      <c r="FR59" s="75">
        <v>1.53</v>
      </c>
      <c r="FS59" s="75">
        <v>9.3864678226818139</v>
      </c>
      <c r="FT59" s="75">
        <v>0.54205438612340773</v>
      </c>
    </row>
    <row r="60" spans="1:176" s="76" customFormat="1" x14ac:dyDescent="0.15">
      <c r="A60" s="136">
        <v>382019</v>
      </c>
      <c r="B60" s="154" t="s">
        <v>408</v>
      </c>
      <c r="C60" s="75">
        <v>104.63614097235619</v>
      </c>
      <c r="D60" s="55">
        <v>1707.8878503216051</v>
      </c>
      <c r="E60" s="75">
        <v>316.24666070416032</v>
      </c>
      <c r="F60" s="107">
        <v>388773</v>
      </c>
      <c r="G60" s="75">
        <v>272.43529189495558</v>
      </c>
      <c r="H60" s="111">
        <v>86.718307198186281</v>
      </c>
      <c r="I60" s="111">
        <v>152.08766295106747</v>
      </c>
      <c r="J60" s="83">
        <v>29.5</v>
      </c>
      <c r="K60" s="152">
        <v>2.54</v>
      </c>
      <c r="L60" s="75">
        <v>105.32895216853152</v>
      </c>
      <c r="M60" s="152">
        <v>14.707804352138897</v>
      </c>
      <c r="N60" s="83">
        <v>78.694612360949719</v>
      </c>
      <c r="O60" s="83">
        <v>19.626041596097828</v>
      </c>
      <c r="P60" s="105">
        <v>11.313524527842826</v>
      </c>
      <c r="Q60" s="105">
        <v>0.44345898004434592</v>
      </c>
      <c r="R60" s="105">
        <v>1.8276762402088773</v>
      </c>
      <c r="S60" s="107">
        <v>16264</v>
      </c>
      <c r="T60" s="83">
        <v>30.327868852459016</v>
      </c>
      <c r="U60" s="165">
        <v>199</v>
      </c>
      <c r="V60" s="82">
        <v>36</v>
      </c>
      <c r="W60" s="75">
        <v>12.205426720495728</v>
      </c>
      <c r="X60" s="79">
        <v>66.295738951370183</v>
      </c>
      <c r="Y60" s="75">
        <v>76.229508196721312</v>
      </c>
      <c r="Z60" s="75">
        <v>91.803278688524586</v>
      </c>
      <c r="AA60" s="75">
        <v>4.2624789680314077</v>
      </c>
      <c r="AB60" s="106">
        <v>16.5016501650165</v>
      </c>
      <c r="AC60" s="106">
        <v>10.014794582906568</v>
      </c>
      <c r="AD60" s="106">
        <v>0.4741853495694397</v>
      </c>
      <c r="AE60" s="106">
        <v>93.673965936739663</v>
      </c>
      <c r="AF60" s="83">
        <v>92.3</v>
      </c>
      <c r="AG60" s="83">
        <v>91.8</v>
      </c>
      <c r="AH60" s="109">
        <v>724</v>
      </c>
      <c r="AI60" s="83">
        <v>69.900000000000006</v>
      </c>
      <c r="AJ60" s="84">
        <v>2.1650349880479241E-2</v>
      </c>
      <c r="AK60" s="84">
        <v>7.2167832934930801E-2</v>
      </c>
      <c r="AL60" s="75">
        <v>1.0034937169602129</v>
      </c>
      <c r="AM60" s="108">
        <v>101167.9699609157</v>
      </c>
      <c r="AN60" s="107">
        <v>181209.99254633361</v>
      </c>
      <c r="AO60" s="107">
        <v>262108.97551644989</v>
      </c>
      <c r="AP60" s="75">
        <v>11.094224924012158</v>
      </c>
      <c r="AQ60" s="75">
        <v>9.2777536546533508</v>
      </c>
      <c r="AR60" s="152">
        <v>23.59</v>
      </c>
      <c r="AS60" s="75">
        <v>8.6261489028793452</v>
      </c>
      <c r="AT60" s="75">
        <v>300.26870249236663</v>
      </c>
      <c r="AU60" s="75">
        <v>2.9227972338646979</v>
      </c>
      <c r="AV60" s="75">
        <v>2.6694881402630908</v>
      </c>
      <c r="AW60" s="82">
        <v>22519.454545454544</v>
      </c>
      <c r="AX60" s="82">
        <v>3020.9024390243903</v>
      </c>
      <c r="AY60" s="75">
        <v>0.80738270747717122</v>
      </c>
      <c r="AZ60" s="106">
        <v>440.4</v>
      </c>
      <c r="BA60" s="75">
        <v>0.95360936230409954</v>
      </c>
      <c r="BB60" s="75">
        <v>20.783623107122828</v>
      </c>
      <c r="BC60" s="75">
        <v>155.12707348107099</v>
      </c>
      <c r="BD60" s="75">
        <v>3.8272393011007253</v>
      </c>
      <c r="BE60" s="106">
        <v>1.2338754907459339</v>
      </c>
      <c r="BF60" s="75">
        <v>3.9259674705552441</v>
      </c>
      <c r="BG60" s="75">
        <v>34.497230149404061</v>
      </c>
      <c r="BH60" s="75">
        <v>0</v>
      </c>
      <c r="BI60" s="88">
        <v>100</v>
      </c>
      <c r="BJ60" s="106">
        <v>2.0144367970454926</v>
      </c>
      <c r="BK60" s="55">
        <v>0.62081274735507908</v>
      </c>
      <c r="BL60" s="83">
        <v>121.5</v>
      </c>
      <c r="BM60" s="83">
        <v>118.4</v>
      </c>
      <c r="BN60" s="75">
        <v>0.90535192322615687</v>
      </c>
      <c r="BO60" s="75">
        <v>95.283018867924525</v>
      </c>
      <c r="BP60" s="82">
        <v>27</v>
      </c>
      <c r="BQ60" s="75">
        <v>1.8550019777594615</v>
      </c>
      <c r="BR60" s="75">
        <v>29.966465773070126</v>
      </c>
      <c r="BS60" s="75">
        <v>11.665858026098631</v>
      </c>
      <c r="BT60" s="75">
        <v>893.54003355371231</v>
      </c>
      <c r="BU60" s="75" t="s">
        <v>9</v>
      </c>
      <c r="BV60" s="106">
        <v>1554.5384221181707</v>
      </c>
      <c r="BW60" s="106">
        <v>637.7543564292771</v>
      </c>
      <c r="BX60" s="75">
        <v>1.5588251913945055</v>
      </c>
      <c r="BY60" s="84">
        <v>3.6924671721157348E-2</v>
      </c>
      <c r="BZ60" s="75">
        <v>0.38970629784862637</v>
      </c>
      <c r="CA60" s="84">
        <v>0.148448871507988</v>
      </c>
      <c r="CB60" s="75">
        <v>0.19485314892431319</v>
      </c>
      <c r="CC60" s="84">
        <v>3.2778196712047965E-2</v>
      </c>
      <c r="CD60" s="75">
        <v>0.58455944677293958</v>
      </c>
      <c r="CE60" s="75">
        <v>8.8210020518036583</v>
      </c>
      <c r="CF60" s="83">
        <v>33</v>
      </c>
      <c r="CG60" s="105">
        <v>2.5787965616045847</v>
      </c>
      <c r="CH60" s="105">
        <v>54.805138183550383</v>
      </c>
      <c r="CI60" s="105">
        <v>11.195024433585072</v>
      </c>
      <c r="CJ60" s="75">
        <v>222.76196544474257</v>
      </c>
      <c r="CK60" s="56">
        <v>168.02966444339222</v>
      </c>
      <c r="CL60" s="75">
        <v>20.5</v>
      </c>
      <c r="CM60" s="75">
        <v>655.01087160456052</v>
      </c>
      <c r="CN60" s="88">
        <v>87.5</v>
      </c>
      <c r="CO60" s="88" t="s">
        <v>721</v>
      </c>
      <c r="CP60" s="83">
        <v>96.9</v>
      </c>
      <c r="CQ60" s="83">
        <v>95.4</v>
      </c>
      <c r="CR60" s="152">
        <v>62.3</v>
      </c>
      <c r="CS60" s="153">
        <v>70.2</v>
      </c>
      <c r="CT60" s="75">
        <v>2.7523676497896767</v>
      </c>
      <c r="CU60" s="75">
        <v>3.6143497757847536</v>
      </c>
      <c r="CV60" s="87">
        <v>8.1141962101455718</v>
      </c>
      <c r="CW60" s="75">
        <v>56.220647479801954</v>
      </c>
      <c r="CX60" s="86">
        <v>40.921109805595009</v>
      </c>
      <c r="CY60" s="75">
        <v>1.48</v>
      </c>
      <c r="CZ60" s="75">
        <v>31.3</v>
      </c>
      <c r="DA60" s="75">
        <v>58.524296395599997</v>
      </c>
      <c r="DB60" s="75">
        <v>4.769581884929015</v>
      </c>
      <c r="DC60" s="75">
        <v>2.0761349708791967</v>
      </c>
      <c r="DD60" s="75">
        <v>1.1358126448002464</v>
      </c>
      <c r="DE60" s="75">
        <v>2.6110321955857967</v>
      </c>
      <c r="DF60" s="75">
        <v>5.820263558369235</v>
      </c>
      <c r="DG60" s="78">
        <v>639.38793103448279</v>
      </c>
      <c r="DH60" s="78">
        <v>1043.3603932584269</v>
      </c>
      <c r="DI60" s="75">
        <v>42.299452267798372</v>
      </c>
      <c r="DJ60" s="75" t="s">
        <v>9</v>
      </c>
      <c r="DK60" s="75">
        <v>5.4893617021276597</v>
      </c>
      <c r="DL60" s="75">
        <v>61.411245865490628</v>
      </c>
      <c r="DM60" s="85">
        <v>927</v>
      </c>
      <c r="DN60" s="85">
        <v>26</v>
      </c>
      <c r="DO60" s="75">
        <v>11.701126446053932</v>
      </c>
      <c r="DP60" s="75">
        <v>16.431966048787331</v>
      </c>
      <c r="DQ60" s="75">
        <v>0</v>
      </c>
      <c r="DR60" s="75">
        <v>97.495429616087748</v>
      </c>
      <c r="DS60" s="75">
        <v>6252.7143065056034</v>
      </c>
      <c r="DT60" s="81">
        <v>16.001397298556125</v>
      </c>
      <c r="DU60" s="81">
        <v>7.6</v>
      </c>
      <c r="DV60" s="75">
        <v>64.755582377791185</v>
      </c>
      <c r="DW60" s="84">
        <v>4.3214691521707267E-2</v>
      </c>
      <c r="DX60" s="75">
        <v>90.082644628099175</v>
      </c>
      <c r="DY60" s="83">
        <v>173.52062618007938</v>
      </c>
      <c r="DZ60" s="75">
        <v>1.0302808884439314</v>
      </c>
      <c r="EA60" s="75">
        <v>1112.9584791161867</v>
      </c>
      <c r="EB60" s="82">
        <v>1100</v>
      </c>
      <c r="EC60" s="81">
        <v>2.1674326967862134</v>
      </c>
      <c r="ED60" s="81">
        <v>66.750398115651137</v>
      </c>
      <c r="EE60" s="75">
        <v>95.309138410097404</v>
      </c>
      <c r="EF60" s="75">
        <v>12.485823505508222</v>
      </c>
      <c r="EG60" s="75">
        <v>69.724604702724776</v>
      </c>
      <c r="EH60" s="75">
        <v>447.33038907772669</v>
      </c>
      <c r="EI60" s="75">
        <v>74.2</v>
      </c>
      <c r="EJ60" s="75">
        <v>61.5</v>
      </c>
      <c r="EK60" s="75">
        <v>40.799999999999997</v>
      </c>
      <c r="EL60" s="75">
        <v>53.8</v>
      </c>
      <c r="EM60" s="75">
        <v>20.2</v>
      </c>
      <c r="EN60" s="80">
        <v>74.599999999999994</v>
      </c>
      <c r="EO60" s="79">
        <v>0.3487871365745206</v>
      </c>
      <c r="EP60" s="55">
        <v>1.0103483437405922</v>
      </c>
      <c r="EQ60" s="78">
        <v>0.755</v>
      </c>
      <c r="ER60" s="75">
        <v>88.4</v>
      </c>
      <c r="ES60" s="75">
        <v>7.4</v>
      </c>
      <c r="ET60" s="75">
        <v>2.9</v>
      </c>
      <c r="EU60" s="75">
        <v>339.96490305081574</v>
      </c>
      <c r="EV60" s="77">
        <v>45.2</v>
      </c>
      <c r="EW60" s="75">
        <v>55.4</v>
      </c>
      <c r="EX60" s="75" t="s">
        <v>7</v>
      </c>
      <c r="EY60" s="75" t="s">
        <v>7</v>
      </c>
      <c r="EZ60" s="75">
        <v>61.2</v>
      </c>
      <c r="FA60" s="75">
        <v>6.4165141940776333</v>
      </c>
      <c r="FB60" s="152">
        <v>37.9</v>
      </c>
      <c r="FC60" s="75">
        <v>14.33776798576392</v>
      </c>
      <c r="FD60" s="75">
        <v>69.484960857025129</v>
      </c>
      <c r="FE60" s="75">
        <v>79.539457903573989</v>
      </c>
      <c r="FF60" s="75">
        <v>71.337041470111956</v>
      </c>
      <c r="FG60" s="75">
        <v>71.62785055798156</v>
      </c>
      <c r="FH60" s="75">
        <v>74.447767458943275</v>
      </c>
      <c r="FI60" s="75">
        <v>77.294341417023304</v>
      </c>
      <c r="FJ60" s="75">
        <v>74.713827145539341</v>
      </c>
      <c r="FK60" s="75">
        <v>67.540297772855922</v>
      </c>
      <c r="FL60" s="75">
        <v>49.744969452384957</v>
      </c>
      <c r="FM60" s="75">
        <v>31.864846008173032</v>
      </c>
      <c r="FN60" s="75">
        <v>18.356340288924557</v>
      </c>
      <c r="FO60" s="75">
        <v>10.299596398633964</v>
      </c>
      <c r="FP60" s="75">
        <v>5.8289822819481296</v>
      </c>
      <c r="FQ60" s="75">
        <v>2.2305099332998637</v>
      </c>
      <c r="FR60" s="75">
        <v>1.39</v>
      </c>
      <c r="FS60" s="75">
        <v>5.8475429992186392</v>
      </c>
      <c r="FT60" s="75">
        <v>8.3934866543562192E-2</v>
      </c>
    </row>
    <row r="61" spans="1:176" s="76" customFormat="1" x14ac:dyDescent="0.15">
      <c r="A61" s="136">
        <v>392014</v>
      </c>
      <c r="B61" s="154" t="s">
        <v>407</v>
      </c>
      <c r="C61" s="75">
        <v>101.50653883912879</v>
      </c>
      <c r="D61" s="55">
        <v>3213.6667191874626</v>
      </c>
      <c r="E61" s="75">
        <v>380.87677409189524</v>
      </c>
      <c r="F61" s="107">
        <v>419394</v>
      </c>
      <c r="G61" s="75">
        <v>261.73616574875427</v>
      </c>
      <c r="H61" s="111">
        <v>85.496984002098088</v>
      </c>
      <c r="I61" s="111">
        <v>182.00891686336217</v>
      </c>
      <c r="J61" s="83">
        <v>29.8</v>
      </c>
      <c r="K61" s="152">
        <v>2.38</v>
      </c>
      <c r="L61" s="75">
        <v>65.840373140056812</v>
      </c>
      <c r="M61" s="152">
        <v>11.33110927961668</v>
      </c>
      <c r="N61" s="83">
        <v>79.622941083786827</v>
      </c>
      <c r="O61" s="83">
        <v>22.857290375877739</v>
      </c>
      <c r="P61" s="105">
        <v>18.168403578345476</v>
      </c>
      <c r="Q61" s="105">
        <v>3.1630170316301705</v>
      </c>
      <c r="R61" s="105">
        <v>2.8861571352218065</v>
      </c>
      <c r="S61" s="107">
        <v>19665</v>
      </c>
      <c r="T61" s="83">
        <v>50</v>
      </c>
      <c r="U61" s="165">
        <v>148</v>
      </c>
      <c r="V61" s="82">
        <v>43</v>
      </c>
      <c r="W61" s="75">
        <v>13.227648512741839</v>
      </c>
      <c r="X61" s="79">
        <v>85.429065079669797</v>
      </c>
      <c r="Y61" s="75">
        <v>91.803278688524586</v>
      </c>
      <c r="Z61" s="75">
        <v>71.311475409836063</v>
      </c>
      <c r="AA61" s="75">
        <v>5.859499394942997</v>
      </c>
      <c r="AB61" s="106">
        <v>25.174653002185089</v>
      </c>
      <c r="AC61" s="106">
        <v>13.110516111162404</v>
      </c>
      <c r="AD61" s="106">
        <v>2.0619825808635706</v>
      </c>
      <c r="AE61" s="106">
        <v>98.924731182795696</v>
      </c>
      <c r="AF61" s="83">
        <v>97.8</v>
      </c>
      <c r="AG61" s="83">
        <v>93.5</v>
      </c>
      <c r="AH61" s="109">
        <v>221</v>
      </c>
      <c r="AI61" s="83">
        <v>67.8</v>
      </c>
      <c r="AJ61" s="84">
        <v>0.12625191397901592</v>
      </c>
      <c r="AK61" s="84">
        <v>7.3646949821092614E-2</v>
      </c>
      <c r="AL61" s="75">
        <v>0.32421491509811284</v>
      </c>
      <c r="AM61" s="108">
        <v>84162.974448995519</v>
      </c>
      <c r="AN61" s="107">
        <v>156302.7605077574</v>
      </c>
      <c r="AO61" s="107">
        <v>297507.78098471987</v>
      </c>
      <c r="AP61" s="75">
        <v>12.290891458568312</v>
      </c>
      <c r="AQ61" s="75">
        <v>4.9121401541104914</v>
      </c>
      <c r="AR61" s="152">
        <v>35.700000000000003</v>
      </c>
      <c r="AS61" s="75">
        <v>8.6568412377131629</v>
      </c>
      <c r="AT61" s="75">
        <v>310.88271298192876</v>
      </c>
      <c r="AU61" s="75">
        <v>2.1210321548474673</v>
      </c>
      <c r="AV61" s="75">
        <v>2.4846376671070334</v>
      </c>
      <c r="AW61" s="82">
        <v>18073.555555555555</v>
      </c>
      <c r="AX61" s="82">
        <v>1478.7454545454545</v>
      </c>
      <c r="AY61" s="75">
        <v>2.4590869410187999</v>
      </c>
      <c r="AZ61" s="106">
        <v>375.16666666666669</v>
      </c>
      <c r="BA61" s="75">
        <v>1.792296411213594</v>
      </c>
      <c r="BB61" s="75">
        <v>17.828036430800587</v>
      </c>
      <c r="BC61" s="75">
        <v>338.87670137079277</v>
      </c>
      <c r="BD61" s="75">
        <v>5.3372744130801024</v>
      </c>
      <c r="BE61" s="106">
        <v>3.6940322272466721</v>
      </c>
      <c r="BF61" s="75">
        <v>8.0249665626393227</v>
      </c>
      <c r="BG61" s="75">
        <v>53.664466828759984</v>
      </c>
      <c r="BH61" s="75">
        <v>32.142857142857146</v>
      </c>
      <c r="BI61" s="88">
        <v>97.169811320754718</v>
      </c>
      <c r="BJ61" s="106">
        <v>2.6050712052796112</v>
      </c>
      <c r="BK61" s="55">
        <v>0.74560790344377648</v>
      </c>
      <c r="BL61" s="83">
        <v>92</v>
      </c>
      <c r="BM61" s="83">
        <v>95</v>
      </c>
      <c r="BN61" s="75">
        <v>0.32620345775665222</v>
      </c>
      <c r="BO61" s="75">
        <v>35.087719298245609</v>
      </c>
      <c r="BP61" s="82">
        <v>12</v>
      </c>
      <c r="BQ61" s="75">
        <v>2.3361654162677108</v>
      </c>
      <c r="BR61" s="75">
        <v>21.170930951313224</v>
      </c>
      <c r="BS61" s="75">
        <v>4.0996521507266053</v>
      </c>
      <c r="BT61" s="75">
        <v>1658.728956330978</v>
      </c>
      <c r="BU61" s="75" t="s">
        <v>9</v>
      </c>
      <c r="BV61" s="106">
        <v>147.86624165222344</v>
      </c>
      <c r="BW61" s="106">
        <v>249.37278049135224</v>
      </c>
      <c r="BX61" s="75">
        <v>0.90901378064891469</v>
      </c>
      <c r="BY61" s="84">
        <v>8.163852764007902E-2</v>
      </c>
      <c r="BZ61" s="75">
        <v>0.60600918709927643</v>
      </c>
      <c r="CA61" s="84">
        <v>0.14298786769607427</v>
      </c>
      <c r="CB61" s="75">
        <v>0.30300459354963821</v>
      </c>
      <c r="CC61" s="84">
        <v>0.12100488443404803</v>
      </c>
      <c r="CD61" s="75">
        <v>1.2120183741985529</v>
      </c>
      <c r="CE61" s="75">
        <v>10.632431187656804</v>
      </c>
      <c r="CF61" s="83">
        <v>45.2</v>
      </c>
      <c r="CG61" s="105">
        <v>1.1111111111111112</v>
      </c>
      <c r="CH61" s="105" t="s">
        <v>9</v>
      </c>
      <c r="CI61" s="105">
        <v>2.9336734693877551</v>
      </c>
      <c r="CJ61" s="75">
        <v>346.06760638491278</v>
      </c>
      <c r="CK61" s="56">
        <v>296.09305877077099</v>
      </c>
      <c r="CL61" s="75">
        <v>17.600000000000001</v>
      </c>
      <c r="CM61" s="75">
        <v>938.21014107395797</v>
      </c>
      <c r="CN61" s="88">
        <v>100</v>
      </c>
      <c r="CO61" s="88" t="s">
        <v>721</v>
      </c>
      <c r="CP61" s="83">
        <v>95.5</v>
      </c>
      <c r="CQ61" s="83">
        <v>93.1</v>
      </c>
      <c r="CR61" s="152">
        <v>74.7</v>
      </c>
      <c r="CS61" s="153">
        <v>48.41</v>
      </c>
      <c r="CT61" s="75">
        <v>4.3679531789846431</v>
      </c>
      <c r="CU61" s="75">
        <v>8.4666666666666668</v>
      </c>
      <c r="CV61" s="87">
        <v>12.664297746246818</v>
      </c>
      <c r="CW61" s="75">
        <v>56.629294755877034</v>
      </c>
      <c r="CX61" s="86">
        <v>50.16241046214261</v>
      </c>
      <c r="CY61" s="75">
        <v>1.4</v>
      </c>
      <c r="CZ61" s="75">
        <v>35</v>
      </c>
      <c r="DA61" s="75">
        <v>59.512140832900002</v>
      </c>
      <c r="DB61" s="75">
        <v>4.7867437853145081</v>
      </c>
      <c r="DC61" s="75">
        <v>1.7733071133358382</v>
      </c>
      <c r="DD61" s="75">
        <v>1.1734367993018775</v>
      </c>
      <c r="DE61" s="75">
        <v>2.9967154302059216</v>
      </c>
      <c r="DF61" s="75">
        <v>7.8478189729356291</v>
      </c>
      <c r="DG61" s="78">
        <v>475.414364640884</v>
      </c>
      <c r="DH61" s="78">
        <v>474.10699724517906</v>
      </c>
      <c r="DI61" s="75">
        <v>47.276837116850693</v>
      </c>
      <c r="DJ61" s="75">
        <v>28.553334868556608</v>
      </c>
      <c r="DK61" s="75" t="s">
        <v>9</v>
      </c>
      <c r="DL61" s="75">
        <v>61.953412341642832</v>
      </c>
      <c r="DM61" s="85">
        <v>266</v>
      </c>
      <c r="DN61" s="85">
        <v>107</v>
      </c>
      <c r="DO61" s="75">
        <v>10.093083011138448</v>
      </c>
      <c r="DP61" s="75">
        <v>17.795459779170251</v>
      </c>
      <c r="DQ61" s="75" t="s">
        <v>9</v>
      </c>
      <c r="DR61" s="75">
        <v>98.95010684753322</v>
      </c>
      <c r="DS61" s="75">
        <v>6122.0820189274446</v>
      </c>
      <c r="DT61" s="81">
        <v>14.362459546925569</v>
      </c>
      <c r="DU61" s="81">
        <v>8.4700000000000006</v>
      </c>
      <c r="DV61" s="75">
        <v>95.788206979542721</v>
      </c>
      <c r="DW61" s="84">
        <v>2.8324703375105908E-2</v>
      </c>
      <c r="DX61" s="75">
        <v>17.582417582417584</v>
      </c>
      <c r="DY61" s="83">
        <v>592.69213521276981</v>
      </c>
      <c r="DZ61" s="75">
        <v>1.0635366588385733</v>
      </c>
      <c r="EA61" s="75">
        <v>205.79407874234332</v>
      </c>
      <c r="EB61" s="82">
        <v>0</v>
      </c>
      <c r="EC61" s="81">
        <v>3.7817472491909387</v>
      </c>
      <c r="ED61" s="81">
        <v>60.797617808556495</v>
      </c>
      <c r="EE61" s="75">
        <v>93.395409762821672</v>
      </c>
      <c r="EF61" s="75">
        <v>12.380439832149937</v>
      </c>
      <c r="EG61" s="75">
        <v>79.187366750954439</v>
      </c>
      <c r="EH61" s="75">
        <v>313.73031193517846</v>
      </c>
      <c r="EI61" s="75">
        <v>70.900000000000006</v>
      </c>
      <c r="EJ61" s="75">
        <v>49.7</v>
      </c>
      <c r="EK61" s="75">
        <v>29.8</v>
      </c>
      <c r="EL61" s="75">
        <v>48.2</v>
      </c>
      <c r="EM61" s="75">
        <v>17.7</v>
      </c>
      <c r="EN61" s="80">
        <v>75.900000000000006</v>
      </c>
      <c r="EO61" s="79">
        <v>-1.5089628758771982</v>
      </c>
      <c r="EP61" s="55">
        <v>1.0275927518609687</v>
      </c>
      <c r="EQ61" s="78">
        <v>0.63800000000000001</v>
      </c>
      <c r="ER61" s="75">
        <v>96.3</v>
      </c>
      <c r="ES61" s="75">
        <v>14.3</v>
      </c>
      <c r="ET61" s="75">
        <v>0.5</v>
      </c>
      <c r="EU61" s="75">
        <v>596.20211921412726</v>
      </c>
      <c r="EV61" s="77">
        <v>36.6</v>
      </c>
      <c r="EW61" s="75">
        <v>57.9</v>
      </c>
      <c r="EX61" s="75" t="s">
        <v>7</v>
      </c>
      <c r="EY61" s="75" t="s">
        <v>7</v>
      </c>
      <c r="EZ61" s="75">
        <v>165.3</v>
      </c>
      <c r="FA61" s="75">
        <v>8.6023004108742285</v>
      </c>
      <c r="FB61" s="152">
        <v>31</v>
      </c>
      <c r="FC61" s="75">
        <v>13.222667429879795</v>
      </c>
      <c r="FD61" s="75">
        <v>66.926392572944295</v>
      </c>
      <c r="FE61" s="75">
        <v>84.978206724782069</v>
      </c>
      <c r="FF61" s="75">
        <v>79.979828542612211</v>
      </c>
      <c r="FG61" s="75">
        <v>81.839521980367053</v>
      </c>
      <c r="FH61" s="75">
        <v>83.009327870281581</v>
      </c>
      <c r="FI61" s="75">
        <v>82.650259330824767</v>
      </c>
      <c r="FJ61" s="75">
        <v>79.997947454844009</v>
      </c>
      <c r="FK61" s="75">
        <v>73.619631901840492</v>
      </c>
      <c r="FL61" s="75">
        <v>55.666759336484105</v>
      </c>
      <c r="FM61" s="75">
        <v>37.230912188322748</v>
      </c>
      <c r="FN61" s="75">
        <v>22.289395441030724</v>
      </c>
      <c r="FO61" s="75">
        <v>12.182490752157831</v>
      </c>
      <c r="FP61" s="75">
        <v>6.7337948395217122</v>
      </c>
      <c r="FQ61" s="75">
        <v>2.8380315336837074</v>
      </c>
      <c r="FR61" s="75">
        <v>1.54</v>
      </c>
      <c r="FS61" s="75">
        <v>4.8541335886652046</v>
      </c>
      <c r="FT61" s="75">
        <v>0.17367141368530739</v>
      </c>
    </row>
    <row r="62" spans="1:176" s="76" customFormat="1" x14ac:dyDescent="0.15">
      <c r="A62" s="136">
        <v>402036</v>
      </c>
      <c r="B62" s="154" t="s">
        <v>406</v>
      </c>
      <c r="C62" s="75">
        <v>114.20867135064024</v>
      </c>
      <c r="D62" s="55">
        <v>2457.2862841603373</v>
      </c>
      <c r="E62" s="75">
        <v>593.95054011865921</v>
      </c>
      <c r="F62" s="107">
        <v>383082</v>
      </c>
      <c r="G62" s="75">
        <v>293.85403329065304</v>
      </c>
      <c r="H62" s="111">
        <v>75.864276568501921</v>
      </c>
      <c r="I62" s="111">
        <v>114.59667093469911</v>
      </c>
      <c r="J62" s="83">
        <v>35.5</v>
      </c>
      <c r="K62" s="152">
        <v>1.42</v>
      </c>
      <c r="L62" s="75">
        <v>272.11145737055921</v>
      </c>
      <c r="M62" s="152">
        <v>15.516163854821315</v>
      </c>
      <c r="N62" s="83">
        <v>80.91275432774988</v>
      </c>
      <c r="O62" s="83">
        <v>18.461538461538463</v>
      </c>
      <c r="P62" s="105">
        <v>16.326761199932207</v>
      </c>
      <c r="Q62" s="105">
        <v>1.3404825737265416</v>
      </c>
      <c r="R62" s="105">
        <v>2.5600835945663531</v>
      </c>
      <c r="S62" s="107">
        <v>10755</v>
      </c>
      <c r="T62" s="83">
        <v>70.930232558139537</v>
      </c>
      <c r="U62" s="165">
        <v>217</v>
      </c>
      <c r="V62" s="82">
        <v>44</v>
      </c>
      <c r="W62" s="75">
        <v>12.609970674486803</v>
      </c>
      <c r="X62" s="79">
        <v>70.510287109147967</v>
      </c>
      <c r="Y62" s="75">
        <v>94.186046511627907</v>
      </c>
      <c r="Z62" s="75">
        <v>82.558139534883722</v>
      </c>
      <c r="AA62" s="75">
        <v>5.6604897813263424</v>
      </c>
      <c r="AB62" s="106">
        <v>35.504499551491655</v>
      </c>
      <c r="AC62" s="106">
        <v>10.590584218293355</v>
      </c>
      <c r="AD62" s="106">
        <v>2.6331780433461618</v>
      </c>
      <c r="AE62" s="106">
        <v>93.694016481547834</v>
      </c>
      <c r="AF62" s="83">
        <v>97.3</v>
      </c>
      <c r="AG62" s="83">
        <v>92.9</v>
      </c>
      <c r="AH62" s="109">
        <v>250</v>
      </c>
      <c r="AI62" s="83">
        <v>65</v>
      </c>
      <c r="AJ62" s="84">
        <v>2.4885587577901064E-2</v>
      </c>
      <c r="AK62" s="84">
        <v>0.13687073167845587</v>
      </c>
      <c r="AL62" s="75">
        <v>0.37633229814680891</v>
      </c>
      <c r="AM62" s="108">
        <v>94539.886332417576</v>
      </c>
      <c r="AN62" s="107">
        <v>189965.34934086629</v>
      </c>
      <c r="AO62" s="107">
        <v>267596.79598051158</v>
      </c>
      <c r="AP62" s="75">
        <v>6.9873354544887389</v>
      </c>
      <c r="AQ62" s="75">
        <v>13.026389668725436</v>
      </c>
      <c r="AR62" s="152">
        <v>22</v>
      </c>
      <c r="AS62" s="75">
        <v>6.1554874157751955</v>
      </c>
      <c r="AT62" s="75">
        <v>811.24153661386015</v>
      </c>
      <c r="AU62" s="75">
        <v>1.963472859896394</v>
      </c>
      <c r="AV62" s="75">
        <v>3.4033529571537495</v>
      </c>
      <c r="AW62" s="82">
        <v>12141.363636363636</v>
      </c>
      <c r="AX62" s="82">
        <v>1907.9285714285713</v>
      </c>
      <c r="AY62" s="75">
        <v>0.74875519448916172</v>
      </c>
      <c r="AZ62" s="106">
        <v>659.4</v>
      </c>
      <c r="BA62" s="75">
        <v>1.2739011915007805</v>
      </c>
      <c r="BB62" s="75">
        <v>38.959065721265567</v>
      </c>
      <c r="BC62" s="75">
        <v>268.55956358543239</v>
      </c>
      <c r="BD62" s="75">
        <v>4.9810263072638676</v>
      </c>
      <c r="BE62" s="106">
        <v>0</v>
      </c>
      <c r="BF62" s="75">
        <v>2.2641959125305369</v>
      </c>
      <c r="BG62" s="75">
        <v>29.965635738831615</v>
      </c>
      <c r="BH62" s="75">
        <v>0</v>
      </c>
      <c r="BI62" s="88">
        <v>100</v>
      </c>
      <c r="BJ62" s="106">
        <v>2.336769759450172</v>
      </c>
      <c r="BK62" s="55">
        <v>1.4132513093357719</v>
      </c>
      <c r="BL62" s="83">
        <v>104.3</v>
      </c>
      <c r="BM62" s="83">
        <v>86.6</v>
      </c>
      <c r="BN62" s="75">
        <v>1.9951783190622661</v>
      </c>
      <c r="BO62" s="75">
        <v>76.923076923076934</v>
      </c>
      <c r="BP62" s="82">
        <v>20</v>
      </c>
      <c r="BQ62" s="75">
        <v>0.57595203890294233</v>
      </c>
      <c r="BR62" s="75">
        <v>29.347374345918102</v>
      </c>
      <c r="BS62" s="75">
        <v>13.822848933670613</v>
      </c>
      <c r="BT62" s="75">
        <v>2080.3878513389245</v>
      </c>
      <c r="BU62" s="75">
        <v>37.964402237050074</v>
      </c>
      <c r="BV62" s="106">
        <v>136.23229192914482</v>
      </c>
      <c r="BW62" s="106">
        <v>647.94604376581003</v>
      </c>
      <c r="BX62" s="75">
        <v>4.2541911964421875</v>
      </c>
      <c r="BY62" s="84">
        <v>7.1882741400806985E-2</v>
      </c>
      <c r="BZ62" s="75">
        <v>0.98173642994819699</v>
      </c>
      <c r="CA62" s="84">
        <v>0.21376001780215392</v>
      </c>
      <c r="CB62" s="75">
        <v>0</v>
      </c>
      <c r="CC62" s="84">
        <v>0</v>
      </c>
      <c r="CD62" s="75">
        <v>0.32724547664939901</v>
      </c>
      <c r="CE62" s="75">
        <v>1.2926196327651263</v>
      </c>
      <c r="CF62" s="83">
        <v>52.3</v>
      </c>
      <c r="CG62" s="105">
        <v>3.3707865168539324</v>
      </c>
      <c r="CH62" s="105">
        <v>64.362996518288355</v>
      </c>
      <c r="CI62" s="105">
        <v>17.238421955403087</v>
      </c>
      <c r="CJ62" s="75">
        <v>274.71276028287099</v>
      </c>
      <c r="CK62" s="56">
        <v>245.68281404930281</v>
      </c>
      <c r="CL62" s="75">
        <v>22.2</v>
      </c>
      <c r="CM62" s="75">
        <v>807.22045178434621</v>
      </c>
      <c r="CN62" s="88">
        <v>100</v>
      </c>
      <c r="CO62" s="88" t="s">
        <v>721</v>
      </c>
      <c r="CP62" s="83">
        <v>95.6</v>
      </c>
      <c r="CQ62" s="83">
        <v>88.5</v>
      </c>
      <c r="CR62" s="152">
        <v>80.7</v>
      </c>
      <c r="CS62" s="153">
        <v>35.200000000000003</v>
      </c>
      <c r="CT62" s="75">
        <v>6.0214892740818389</v>
      </c>
      <c r="CU62" s="75">
        <v>1.9348837209302325</v>
      </c>
      <c r="CV62" s="87">
        <v>3.8186514918947254</v>
      </c>
      <c r="CW62" s="75">
        <v>55.819471522794203</v>
      </c>
      <c r="CX62" s="86">
        <v>44.649372834044001</v>
      </c>
      <c r="CY62" s="75">
        <v>1.2</v>
      </c>
      <c r="CZ62" s="75">
        <v>36</v>
      </c>
      <c r="DA62" s="75">
        <v>60.531548196300001</v>
      </c>
      <c r="DB62" s="75">
        <v>4.7245313499141783</v>
      </c>
      <c r="DC62" s="75">
        <v>1.5901806722276581</v>
      </c>
      <c r="DD62" s="75">
        <v>1.0380750112081576</v>
      </c>
      <c r="DE62" s="75">
        <v>2.7128650014235176</v>
      </c>
      <c r="DF62" s="75">
        <v>7.2026729410532724</v>
      </c>
      <c r="DG62" s="78" t="s">
        <v>9</v>
      </c>
      <c r="DH62" s="78">
        <v>821.26505235602087</v>
      </c>
      <c r="DI62" s="75">
        <v>27.747062153733381</v>
      </c>
      <c r="DJ62" s="75" t="s">
        <v>9</v>
      </c>
      <c r="DK62" s="75">
        <v>58.001342882721573</v>
      </c>
      <c r="DL62" s="75">
        <v>65.650741350906088</v>
      </c>
      <c r="DM62" s="85">
        <v>865</v>
      </c>
      <c r="DN62" s="85">
        <v>147</v>
      </c>
      <c r="DO62" s="75">
        <v>19.346752579512469</v>
      </c>
      <c r="DP62" s="75">
        <v>8.285855468762783</v>
      </c>
      <c r="DQ62" s="75">
        <v>75.925925925925924</v>
      </c>
      <c r="DR62" s="75">
        <v>99.831081081081081</v>
      </c>
      <c r="DS62" s="75">
        <v>5796.2700369913691</v>
      </c>
      <c r="DT62" s="81">
        <v>14.106801182814403</v>
      </c>
      <c r="DU62" s="81">
        <v>7.5</v>
      </c>
      <c r="DV62" s="75">
        <v>85.512091831048693</v>
      </c>
      <c r="DW62" s="84">
        <v>4.4411541580370618E-2</v>
      </c>
      <c r="DX62" s="75">
        <v>2.877697841726619</v>
      </c>
      <c r="DY62" s="83">
        <v>222.96543306030154</v>
      </c>
      <c r="DZ62" s="75">
        <v>1.2779079779865974</v>
      </c>
      <c r="EA62" s="75">
        <v>1397.2037008504751</v>
      </c>
      <c r="EB62" s="82">
        <v>1330</v>
      </c>
      <c r="EC62" s="81">
        <v>5.5502274308575403</v>
      </c>
      <c r="ED62" s="81">
        <v>62.913166193288518</v>
      </c>
      <c r="EE62" s="75">
        <v>92.231293712154681</v>
      </c>
      <c r="EF62" s="75">
        <v>10.297534402136758</v>
      </c>
      <c r="EG62" s="75">
        <v>54.456872107951348</v>
      </c>
      <c r="EH62" s="75">
        <v>45.164913331586241</v>
      </c>
      <c r="EI62" s="75">
        <v>71.8</v>
      </c>
      <c r="EJ62" s="75">
        <v>60.5</v>
      </c>
      <c r="EK62" s="75">
        <v>30.5</v>
      </c>
      <c r="EL62" s="75">
        <v>57.9</v>
      </c>
      <c r="EM62" s="75">
        <v>21.8</v>
      </c>
      <c r="EN62" s="80">
        <v>74.400000000000006</v>
      </c>
      <c r="EO62" s="79">
        <v>0.58249694843593025</v>
      </c>
      <c r="EP62" s="55">
        <v>0.99549830570805642</v>
      </c>
      <c r="EQ62" s="78">
        <v>0.66400000000000003</v>
      </c>
      <c r="ER62" s="75">
        <v>95.3</v>
      </c>
      <c r="ES62" s="75">
        <v>3.6</v>
      </c>
      <c r="ET62" s="75">
        <v>1.5</v>
      </c>
      <c r="EU62" s="75">
        <v>476.2172026402165</v>
      </c>
      <c r="EV62" s="77">
        <v>42</v>
      </c>
      <c r="EW62" s="75">
        <v>51</v>
      </c>
      <c r="EX62" s="75" t="s">
        <v>7</v>
      </c>
      <c r="EY62" s="75" t="s">
        <v>7</v>
      </c>
      <c r="EZ62" s="75">
        <v>26.5</v>
      </c>
      <c r="FA62" s="75">
        <v>6.1751221443741589</v>
      </c>
      <c r="FB62" s="152">
        <v>44.5</v>
      </c>
      <c r="FC62" s="75">
        <v>13.892436497800484</v>
      </c>
      <c r="FD62" s="75">
        <v>68.957211674695387</v>
      </c>
      <c r="FE62" s="75">
        <v>81.220013708019195</v>
      </c>
      <c r="FF62" s="75">
        <v>75.075916841859382</v>
      </c>
      <c r="FG62" s="75">
        <v>76.268904081209868</v>
      </c>
      <c r="FH62" s="75">
        <v>79.354776206161588</v>
      </c>
      <c r="FI62" s="75">
        <v>79.850905218317365</v>
      </c>
      <c r="FJ62" s="75">
        <v>77.760583618879181</v>
      </c>
      <c r="FK62" s="75">
        <v>70.778029567281749</v>
      </c>
      <c r="FL62" s="75">
        <v>54.070588235294117</v>
      </c>
      <c r="FM62" s="75">
        <v>35.455173605113146</v>
      </c>
      <c r="FN62" s="75">
        <v>20.570354813750413</v>
      </c>
      <c r="FO62" s="75">
        <v>13.020961775585697</v>
      </c>
      <c r="FP62" s="75">
        <v>7.1768953068592056</v>
      </c>
      <c r="FQ62" s="75">
        <v>2.4434156378600824</v>
      </c>
      <c r="FR62" s="75">
        <v>1.71</v>
      </c>
      <c r="FS62" s="75">
        <v>12.003364083499957</v>
      </c>
      <c r="FT62" s="75">
        <v>0</v>
      </c>
    </row>
    <row r="63" spans="1:176" s="76" customFormat="1" x14ac:dyDescent="0.15">
      <c r="A63" s="136">
        <v>422011</v>
      </c>
      <c r="B63" s="154" t="s">
        <v>405</v>
      </c>
      <c r="C63" s="75">
        <v>140.53488141779889</v>
      </c>
      <c r="D63" s="55">
        <v>2568.0627408074624</v>
      </c>
      <c r="E63" s="75">
        <v>473.479936051913</v>
      </c>
      <c r="F63" s="107">
        <v>468888</v>
      </c>
      <c r="G63" s="75">
        <v>275.62511929757591</v>
      </c>
      <c r="H63" s="111">
        <v>64.897881275052484</v>
      </c>
      <c r="I63" s="111">
        <v>166.82573010116434</v>
      </c>
      <c r="J63" s="83">
        <v>33</v>
      </c>
      <c r="K63" s="152">
        <v>3.02</v>
      </c>
      <c r="L63" s="75">
        <v>132.65667440797418</v>
      </c>
      <c r="M63" s="152">
        <v>7.1425821011196406</v>
      </c>
      <c r="N63" s="83">
        <v>77.215468335979679</v>
      </c>
      <c r="O63" s="83">
        <v>17.097595284345903</v>
      </c>
      <c r="P63" s="105">
        <v>16.708437761069341</v>
      </c>
      <c r="Q63" s="105">
        <v>0.3236245954692557</v>
      </c>
      <c r="R63" s="105">
        <v>1.7883755588673622</v>
      </c>
      <c r="S63" s="107">
        <v>14116</v>
      </c>
      <c r="T63" s="83">
        <v>17.599999999999998</v>
      </c>
      <c r="U63" s="165">
        <v>29</v>
      </c>
      <c r="V63" s="82">
        <v>64</v>
      </c>
      <c r="W63" s="75">
        <v>13.088197480071997</v>
      </c>
      <c r="X63" s="79">
        <v>73.207036535859274</v>
      </c>
      <c r="Y63" s="75">
        <v>98.4</v>
      </c>
      <c r="Z63" s="75">
        <v>96.8</v>
      </c>
      <c r="AA63" s="75">
        <v>4.8603929679420892</v>
      </c>
      <c r="AB63" s="106">
        <v>23.880296236586226</v>
      </c>
      <c r="AC63" s="106">
        <v>13.048516298050281</v>
      </c>
      <c r="AD63" s="106">
        <v>1.7633130132500379</v>
      </c>
      <c r="AE63" s="106">
        <v>82.038216560509554</v>
      </c>
      <c r="AF63" s="83">
        <v>97.36</v>
      </c>
      <c r="AG63" s="83">
        <v>97.49</v>
      </c>
      <c r="AH63" s="109">
        <v>102</v>
      </c>
      <c r="AI63" s="83">
        <v>67</v>
      </c>
      <c r="AJ63" s="84">
        <v>3.8154818916237392E-2</v>
      </c>
      <c r="AK63" s="84">
        <v>0.15261927566494957</v>
      </c>
      <c r="AL63" s="75">
        <v>0.30181987955500433</v>
      </c>
      <c r="AM63" s="108">
        <v>95579.351974271936</v>
      </c>
      <c r="AN63" s="107">
        <v>159984.75161707631</v>
      </c>
      <c r="AO63" s="107">
        <v>264279.39172907849</v>
      </c>
      <c r="AP63" s="75">
        <v>12.58120596577912</v>
      </c>
      <c r="AQ63" s="75">
        <v>6.2906029828895598</v>
      </c>
      <c r="AR63" s="152">
        <v>30.4</v>
      </c>
      <c r="AS63" s="75">
        <v>3.3742519347125874</v>
      </c>
      <c r="AT63" s="75">
        <v>414.2949440454239</v>
      </c>
      <c r="AU63" s="75">
        <v>2.8295613708281655</v>
      </c>
      <c r="AV63" s="75">
        <v>2.0985913500308895</v>
      </c>
      <c r="AW63" s="82">
        <v>9918.7142857142862</v>
      </c>
      <c r="AX63" s="82">
        <v>3359.5645161290322</v>
      </c>
      <c r="AY63" s="75">
        <v>0.96018589198868898</v>
      </c>
      <c r="AZ63" s="106">
        <v>738</v>
      </c>
      <c r="BA63" s="75">
        <v>3.0937410102477281</v>
      </c>
      <c r="BB63" s="75">
        <v>26.291623578076525</v>
      </c>
      <c r="BC63" s="75">
        <v>293.21730559734397</v>
      </c>
      <c r="BD63" s="75">
        <v>4.3668361259532089</v>
      </c>
      <c r="BE63" s="106">
        <v>1.499482936918304</v>
      </c>
      <c r="BF63" s="75">
        <v>6.1013443640124096</v>
      </c>
      <c r="BG63" s="75">
        <v>38.759689922480618</v>
      </c>
      <c r="BH63" s="75">
        <v>99.082568807339456</v>
      </c>
      <c r="BI63" s="88">
        <v>97.435897435897431</v>
      </c>
      <c r="BJ63" s="106">
        <v>4.2179662562699498</v>
      </c>
      <c r="BK63" s="55">
        <v>0.42686397268070575</v>
      </c>
      <c r="BL63" s="83">
        <v>109</v>
      </c>
      <c r="BM63" s="83">
        <v>110</v>
      </c>
      <c r="BN63" s="75">
        <v>1.209447922595333</v>
      </c>
      <c r="BO63" s="75">
        <v>31.578947368421051</v>
      </c>
      <c r="BP63" s="82">
        <v>28</v>
      </c>
      <c r="BQ63" s="75">
        <v>0.84179450782137921</v>
      </c>
      <c r="BR63" s="75">
        <v>31.455290572373105</v>
      </c>
      <c r="BS63" s="75">
        <v>7.0243861030809214</v>
      </c>
      <c r="BT63" s="75">
        <v>1484.9514494428122</v>
      </c>
      <c r="BU63" s="75" t="s">
        <v>9</v>
      </c>
      <c r="BV63" s="106">
        <v>3189.387258485147</v>
      </c>
      <c r="BW63" s="106">
        <v>245.22865213844102</v>
      </c>
      <c r="BX63" s="75">
        <v>1.8863742472187772</v>
      </c>
      <c r="BY63" s="84">
        <v>5.1538423085448037E-2</v>
      </c>
      <c r="BZ63" s="75">
        <v>0.23579678090234715</v>
      </c>
      <c r="CA63" s="84">
        <v>5.1875291798516368E-2</v>
      </c>
      <c r="CB63" s="75">
        <v>0.70739034270704138</v>
      </c>
      <c r="CC63" s="84">
        <v>0.24163803307757245</v>
      </c>
      <c r="CD63" s="75">
        <v>1.4147806854140828</v>
      </c>
      <c r="CE63" s="75">
        <v>13.610897584026183</v>
      </c>
      <c r="CF63" s="83">
        <v>36.200000000000003</v>
      </c>
      <c r="CG63" s="105">
        <v>1.1940298507462688</v>
      </c>
      <c r="CH63" s="105">
        <v>9.3810161647294912</v>
      </c>
      <c r="CI63" s="105">
        <v>10.74074074074074</v>
      </c>
      <c r="CJ63" s="75">
        <v>327.16567553419765</v>
      </c>
      <c r="CK63" s="56">
        <v>268.82247803552985</v>
      </c>
      <c r="CL63" s="75">
        <v>14.4</v>
      </c>
      <c r="CM63" s="75">
        <v>823.57678392700609</v>
      </c>
      <c r="CN63" s="88">
        <v>91</v>
      </c>
      <c r="CO63" s="88" t="s">
        <v>721</v>
      </c>
      <c r="CP63" s="83">
        <v>97.78</v>
      </c>
      <c r="CQ63" s="83">
        <v>87.9</v>
      </c>
      <c r="CR63" s="152">
        <v>94</v>
      </c>
      <c r="CS63" s="153">
        <v>71.900000000000006</v>
      </c>
      <c r="CT63" s="75">
        <v>7.9440979773684184</v>
      </c>
      <c r="CU63" s="75">
        <v>4.3319148936170215</v>
      </c>
      <c r="CV63" s="87">
        <v>2.0163903731762471</v>
      </c>
      <c r="CW63" s="75">
        <v>58.736079605437688</v>
      </c>
      <c r="CX63" s="86">
        <v>44.424113522002202</v>
      </c>
      <c r="CY63" s="75">
        <v>1.03</v>
      </c>
      <c r="CZ63" s="75">
        <v>31.1</v>
      </c>
      <c r="DA63" s="75">
        <v>56.061098827800002</v>
      </c>
      <c r="DB63" s="75">
        <v>4.5225640700639111</v>
      </c>
      <c r="DC63" s="75">
        <v>1.7191754658165406</v>
      </c>
      <c r="DD63" s="75">
        <v>0.89507986436969167</v>
      </c>
      <c r="DE63" s="75">
        <v>2.2306375473362037</v>
      </c>
      <c r="DF63" s="75">
        <v>7.9156979348917931</v>
      </c>
      <c r="DG63" s="78" t="s">
        <v>9</v>
      </c>
      <c r="DH63" s="78">
        <v>1678.1292628205128</v>
      </c>
      <c r="DI63" s="75">
        <v>37.940239663848111</v>
      </c>
      <c r="DJ63" s="75" t="s">
        <v>9</v>
      </c>
      <c r="DK63" s="75">
        <v>3.5434472934472936</v>
      </c>
      <c r="DL63" s="75">
        <v>41.228367831693248</v>
      </c>
      <c r="DM63" s="85">
        <v>206</v>
      </c>
      <c r="DN63" s="85">
        <v>30</v>
      </c>
      <c r="DO63" s="75">
        <v>16.688988761925422</v>
      </c>
      <c r="DP63" s="75">
        <v>16.05776077944984</v>
      </c>
      <c r="DQ63" s="75">
        <v>75</v>
      </c>
      <c r="DR63" s="75">
        <v>98.109010011123459</v>
      </c>
      <c r="DS63" s="75">
        <v>7028.0152159319759</v>
      </c>
      <c r="DT63" s="81">
        <v>11.011186123293745</v>
      </c>
      <c r="DU63" s="81">
        <v>9.9</v>
      </c>
      <c r="DV63" s="75">
        <v>78.518518518518519</v>
      </c>
      <c r="DW63" s="84">
        <v>0.31609042993892994</v>
      </c>
      <c r="DX63" s="75">
        <v>24.374319912948859</v>
      </c>
      <c r="DY63" s="83">
        <v>249.05799186029512</v>
      </c>
      <c r="DZ63" s="75">
        <v>0.83219311258659678</v>
      </c>
      <c r="EA63" s="75" t="s">
        <v>9</v>
      </c>
      <c r="EB63" s="82">
        <v>20700</v>
      </c>
      <c r="EC63" s="81">
        <v>2.5581412309663429</v>
      </c>
      <c r="ED63" s="81">
        <v>62.659885535209213</v>
      </c>
      <c r="EE63" s="75">
        <v>98.177433704702082</v>
      </c>
      <c r="EF63" s="75">
        <v>12.438206275645026</v>
      </c>
      <c r="EG63" s="75">
        <v>82.039635318574895</v>
      </c>
      <c r="EH63" s="75" t="s">
        <v>7</v>
      </c>
      <c r="EI63" s="75">
        <v>76.5</v>
      </c>
      <c r="EJ63" s="75">
        <v>54.2</v>
      </c>
      <c r="EK63" s="75">
        <v>36.5</v>
      </c>
      <c r="EL63" s="75">
        <v>59.5</v>
      </c>
      <c r="EM63" s="75">
        <v>17.100000000000001</v>
      </c>
      <c r="EN63" s="80">
        <v>69</v>
      </c>
      <c r="EO63" s="79">
        <v>-7.9416355807910515</v>
      </c>
      <c r="EP63" s="55">
        <v>1.0331425724317125</v>
      </c>
      <c r="EQ63" s="78">
        <v>0.58499999999999996</v>
      </c>
      <c r="ER63" s="75">
        <v>96.4</v>
      </c>
      <c r="ES63" s="75">
        <v>7.1</v>
      </c>
      <c r="ET63" s="75">
        <v>3.17</v>
      </c>
      <c r="EU63" s="75">
        <v>590.52335802911614</v>
      </c>
      <c r="EV63" s="77">
        <v>34.4</v>
      </c>
      <c r="EW63" s="75">
        <v>65.599999999999994</v>
      </c>
      <c r="EX63" s="75" t="s">
        <v>7</v>
      </c>
      <c r="EY63" s="75" t="s">
        <v>7</v>
      </c>
      <c r="EZ63" s="75">
        <v>77</v>
      </c>
      <c r="FA63" s="75">
        <v>7.297910368927643</v>
      </c>
      <c r="FB63" s="152">
        <v>23.9</v>
      </c>
      <c r="FC63" s="75">
        <v>13.843597465988161</v>
      </c>
      <c r="FD63" s="75">
        <v>68.479888212396446</v>
      </c>
      <c r="FE63" s="75">
        <v>82.692509167103196</v>
      </c>
      <c r="FF63" s="75">
        <v>76.716697936210139</v>
      </c>
      <c r="FG63" s="75">
        <v>75.160083160083161</v>
      </c>
      <c r="FH63" s="75">
        <v>76.822237474262181</v>
      </c>
      <c r="FI63" s="75">
        <v>78.626345463864695</v>
      </c>
      <c r="FJ63" s="75">
        <v>75.873660620491634</v>
      </c>
      <c r="FK63" s="75">
        <v>67.330412850126109</v>
      </c>
      <c r="FL63" s="75">
        <v>48.957103502558049</v>
      </c>
      <c r="FM63" s="75">
        <v>31.042576419213972</v>
      </c>
      <c r="FN63" s="75">
        <v>15.787983865260774</v>
      </c>
      <c r="FO63" s="75">
        <v>7.7556520437191185</v>
      </c>
      <c r="FP63" s="75">
        <v>3.8864342988054328</v>
      </c>
      <c r="FQ63" s="75">
        <v>1.3728129205921937</v>
      </c>
      <c r="FR63" s="75">
        <v>1.5</v>
      </c>
      <c r="FS63" s="75">
        <v>9.2078642942366553</v>
      </c>
      <c r="FT63" s="75">
        <v>0</v>
      </c>
    </row>
    <row r="64" spans="1:176" s="76" customFormat="1" x14ac:dyDescent="0.15">
      <c r="A64" s="136">
        <v>422029</v>
      </c>
      <c r="B64" s="154" t="s">
        <v>404</v>
      </c>
      <c r="C64" s="75">
        <v>99.816606789905848</v>
      </c>
      <c r="D64" s="55">
        <v>2141.6999718770671</v>
      </c>
      <c r="E64" s="75">
        <v>262.21664164649872</v>
      </c>
      <c r="F64" s="107">
        <v>402947</v>
      </c>
      <c r="G64" s="75">
        <v>272.16174183514772</v>
      </c>
      <c r="H64" s="111">
        <v>82.426127527216181</v>
      </c>
      <c r="I64" s="111">
        <v>151.16640746500778</v>
      </c>
      <c r="J64" s="83">
        <v>35.9</v>
      </c>
      <c r="K64" s="152">
        <v>0.38</v>
      </c>
      <c r="L64" s="75">
        <v>173.34483823267905</v>
      </c>
      <c r="M64" s="152">
        <v>13.238000273932794</v>
      </c>
      <c r="N64" s="83">
        <v>79.35731906103176</v>
      </c>
      <c r="O64" s="83">
        <v>18.594963075175155</v>
      </c>
      <c r="P64" s="105">
        <v>25.030109441273499</v>
      </c>
      <c r="Q64" s="105">
        <v>1.411764705882353</v>
      </c>
      <c r="R64" s="105">
        <v>2.5048169556840074</v>
      </c>
      <c r="S64" s="107">
        <v>16510</v>
      </c>
      <c r="T64" s="83">
        <v>22.448979591836736</v>
      </c>
      <c r="U64" s="165">
        <v>34</v>
      </c>
      <c r="V64" s="82">
        <v>0</v>
      </c>
      <c r="W64" s="75">
        <v>11.701127819548871</v>
      </c>
      <c r="X64" s="79">
        <v>87.63857251328777</v>
      </c>
      <c r="Y64" s="75">
        <v>85.714285714285708</v>
      </c>
      <c r="Z64" s="75">
        <v>77.551020408163268</v>
      </c>
      <c r="AA64" s="75">
        <v>4.9404242952630044</v>
      </c>
      <c r="AB64" s="106">
        <v>82.232228537683625</v>
      </c>
      <c r="AC64" s="106">
        <v>8.230604561895623</v>
      </c>
      <c r="AD64" s="106">
        <v>2.8788661696316526</v>
      </c>
      <c r="AE64" s="106">
        <v>90.453230472516879</v>
      </c>
      <c r="AF64" s="83">
        <v>95.7</v>
      </c>
      <c r="AG64" s="83">
        <v>91.7</v>
      </c>
      <c r="AH64" s="109">
        <v>112</v>
      </c>
      <c r="AI64" s="83">
        <v>78</v>
      </c>
      <c r="AJ64" s="84">
        <v>3.9088583486022024E-2</v>
      </c>
      <c r="AK64" s="84">
        <v>0.11726575045806609</v>
      </c>
      <c r="AL64" s="75">
        <v>0.19804882299584495</v>
      </c>
      <c r="AM64" s="108">
        <v>79772.362225586679</v>
      </c>
      <c r="AN64" s="107">
        <v>171894.94944</v>
      </c>
      <c r="AO64" s="107">
        <v>262709.18857142859</v>
      </c>
      <c r="AP64" s="75">
        <v>15.771637122002087</v>
      </c>
      <c r="AQ64" s="75">
        <v>18.143899895724715</v>
      </c>
      <c r="AR64" s="152">
        <v>21.5</v>
      </c>
      <c r="AS64" s="75">
        <v>3.8698740013388098</v>
      </c>
      <c r="AT64" s="75">
        <v>383.42252131995582</v>
      </c>
      <c r="AU64" s="75">
        <v>1.9804882299584492</v>
      </c>
      <c r="AV64" s="75">
        <v>4.9116108102969545</v>
      </c>
      <c r="AW64" s="82">
        <v>7590</v>
      </c>
      <c r="AX64" s="82">
        <v>1927.6190476190477</v>
      </c>
      <c r="AY64" s="75">
        <v>4.1172595520421611</v>
      </c>
      <c r="AZ64" s="106">
        <v>680.66666666666663</v>
      </c>
      <c r="BA64" s="75">
        <v>4.2162495098291632</v>
      </c>
      <c r="BB64" s="75">
        <v>28.394144144144143</v>
      </c>
      <c r="BC64" s="75">
        <v>221.38253922356941</v>
      </c>
      <c r="BD64" s="75">
        <v>4.2565524453088175</v>
      </c>
      <c r="BE64" s="106">
        <v>2.8334786399302527</v>
      </c>
      <c r="BF64" s="75">
        <v>8.3551293228712584</v>
      </c>
      <c r="BG64" s="75">
        <v>43.082814743896598</v>
      </c>
      <c r="BH64" s="75">
        <v>102.94117647058823</v>
      </c>
      <c r="BI64" s="88">
        <v>100</v>
      </c>
      <c r="BJ64" s="106">
        <v>2.0743577469283547</v>
      </c>
      <c r="BK64" s="55">
        <v>0.84868453896460483</v>
      </c>
      <c r="BL64" s="83">
        <v>83.2</v>
      </c>
      <c r="BM64" s="83">
        <v>89</v>
      </c>
      <c r="BN64" s="75">
        <v>0.24961309969547202</v>
      </c>
      <c r="BO64" s="75">
        <v>17.80821917808219</v>
      </c>
      <c r="BP64" s="82">
        <v>23</v>
      </c>
      <c r="BQ64" s="75">
        <v>1.9884101828782832</v>
      </c>
      <c r="BR64" s="75">
        <v>16.86979874278607</v>
      </c>
      <c r="BS64" s="75">
        <v>7.9219529198337968</v>
      </c>
      <c r="BT64" s="75">
        <v>22.680551209484165</v>
      </c>
      <c r="BU64" s="75">
        <v>42.367000312917142</v>
      </c>
      <c r="BV64" s="106">
        <v>945.08898333617208</v>
      </c>
      <c r="BW64" s="106">
        <v>162.79613250258456</v>
      </c>
      <c r="BX64" s="75">
        <v>2.7726835219418291</v>
      </c>
      <c r="BY64" s="84">
        <v>0.13692303426640737</v>
      </c>
      <c r="BZ64" s="75">
        <v>1.9804882299584492</v>
      </c>
      <c r="CA64" s="84">
        <v>0.25224686389688789</v>
      </c>
      <c r="CB64" s="75">
        <v>0.79219529198337979</v>
      </c>
      <c r="CC64" s="84">
        <v>0.20375659007458519</v>
      </c>
      <c r="CD64" s="75">
        <v>1.1882929379750697</v>
      </c>
      <c r="CE64" s="75">
        <v>15.586442369772996</v>
      </c>
      <c r="CF64" s="83">
        <v>45.9</v>
      </c>
      <c r="CG64" s="105">
        <v>2.0761245674740483</v>
      </c>
      <c r="CH64" s="105">
        <v>14.813899868247695</v>
      </c>
      <c r="CI64" s="105">
        <v>9.7026604068857587</v>
      </c>
      <c r="CJ64" s="75">
        <v>320.22514190198171</v>
      </c>
      <c r="CK64" s="56">
        <v>287.37280314343093</v>
      </c>
      <c r="CL64" s="75">
        <v>11.3</v>
      </c>
      <c r="CM64" s="75">
        <v>895.0721600382077</v>
      </c>
      <c r="CN64" s="88">
        <v>100</v>
      </c>
      <c r="CO64" s="88" t="s">
        <v>721</v>
      </c>
      <c r="CP64" s="83">
        <v>98.2</v>
      </c>
      <c r="CQ64" s="83">
        <v>84.7</v>
      </c>
      <c r="CR64" s="152">
        <v>57.6</v>
      </c>
      <c r="CS64" s="153">
        <v>43.6</v>
      </c>
      <c r="CT64" s="75">
        <v>7.7058629776021084</v>
      </c>
      <c r="CU64" s="75">
        <v>2.7807017543859649</v>
      </c>
      <c r="CV64" s="87">
        <v>1.2351778656126482</v>
      </c>
      <c r="CW64" s="75">
        <v>59.969567450740946</v>
      </c>
      <c r="CX64" s="86">
        <v>42.655755496845082</v>
      </c>
      <c r="CY64" s="75">
        <v>1.48</v>
      </c>
      <c r="CZ64" s="75">
        <v>44.3</v>
      </c>
      <c r="DA64" s="75">
        <v>56.883952466099998</v>
      </c>
      <c r="DB64" s="75">
        <v>5.147518871527355</v>
      </c>
      <c r="DC64" s="75">
        <v>1.0778292264609071</v>
      </c>
      <c r="DD64" s="75">
        <v>1.6617682591112362</v>
      </c>
      <c r="DE64" s="75">
        <v>2.1706151000344605</v>
      </c>
      <c r="DF64" s="75">
        <v>7.7357870262177038</v>
      </c>
      <c r="DG64" s="78" t="s">
        <v>9</v>
      </c>
      <c r="DH64" s="78">
        <v>710.9362692307692</v>
      </c>
      <c r="DI64" s="75" t="s">
        <v>9</v>
      </c>
      <c r="DJ64" s="75" t="s">
        <v>9</v>
      </c>
      <c r="DK64" s="75">
        <v>16.432432432432435</v>
      </c>
      <c r="DL64" s="75">
        <v>68.218003674219233</v>
      </c>
      <c r="DM64" s="85">
        <v>426</v>
      </c>
      <c r="DN64" s="85">
        <v>121</v>
      </c>
      <c r="DO64" s="75">
        <v>30.795486863421569</v>
      </c>
      <c r="DP64" s="75">
        <v>20.300004357074105</v>
      </c>
      <c r="DQ64" s="75">
        <v>92.682926829268283</v>
      </c>
      <c r="DR64" s="75">
        <v>100</v>
      </c>
      <c r="DS64" s="75">
        <v>4853.4928229665065</v>
      </c>
      <c r="DT64" s="81">
        <v>7.3581185748486124</v>
      </c>
      <c r="DU64" s="81">
        <v>16.5</v>
      </c>
      <c r="DV64" s="75">
        <v>100</v>
      </c>
      <c r="DW64" s="84">
        <v>0.18910054309328062</v>
      </c>
      <c r="DX64" s="75">
        <v>30.132450331125828</v>
      </c>
      <c r="DY64" s="83">
        <v>151.80046184985525</v>
      </c>
      <c r="DZ64" s="75">
        <v>1.0867918313570488</v>
      </c>
      <c r="EA64" s="75">
        <v>511.23726308680853</v>
      </c>
      <c r="EB64" s="82">
        <v>4449</v>
      </c>
      <c r="EC64" s="81">
        <v>2.8983617330892364</v>
      </c>
      <c r="ED64" s="81">
        <v>68.227322409307703</v>
      </c>
      <c r="EE64" s="75">
        <v>98.141722521318115</v>
      </c>
      <c r="EF64" s="75">
        <v>8.935313990461049</v>
      </c>
      <c r="EG64" s="75">
        <v>88.60449824982112</v>
      </c>
      <c r="EH64" s="75">
        <v>329.38076416337287</v>
      </c>
      <c r="EI64" s="75">
        <v>78.900000000000006</v>
      </c>
      <c r="EJ64" s="75">
        <v>49.8</v>
      </c>
      <c r="EK64" s="75">
        <v>34.5</v>
      </c>
      <c r="EL64" s="75">
        <v>50.3</v>
      </c>
      <c r="EM64" s="75">
        <v>14.3</v>
      </c>
      <c r="EN64" s="80">
        <v>82</v>
      </c>
      <c r="EO64" s="79">
        <v>-3.2400787442120231</v>
      </c>
      <c r="EP64" s="55">
        <v>1.0136705828005903</v>
      </c>
      <c r="EQ64" s="78">
        <v>0.51800000000000002</v>
      </c>
      <c r="ER64" s="75">
        <v>91.5</v>
      </c>
      <c r="ES64" s="75">
        <v>5.2</v>
      </c>
      <c r="ET64" s="75">
        <v>5.9</v>
      </c>
      <c r="EU64" s="75">
        <v>412.52069808249132</v>
      </c>
      <c r="EV64" s="77">
        <v>41.4</v>
      </c>
      <c r="EW64" s="75">
        <v>52.2</v>
      </c>
      <c r="EX64" s="75" t="s">
        <v>7</v>
      </c>
      <c r="EY64" s="75" t="s">
        <v>7</v>
      </c>
      <c r="EZ64" s="75" t="s">
        <v>7</v>
      </c>
      <c r="FA64" s="75">
        <v>9.8667923616529958</v>
      </c>
      <c r="FB64" s="152">
        <v>27.4</v>
      </c>
      <c r="FC64" s="75">
        <v>12.764875402610611</v>
      </c>
      <c r="FD64" s="75">
        <v>71.26654064272212</v>
      </c>
      <c r="FE64" s="75">
        <v>79.607415485278082</v>
      </c>
      <c r="FF64" s="75">
        <v>75.265281721715738</v>
      </c>
      <c r="FG64" s="75">
        <v>75.925925925925924</v>
      </c>
      <c r="FH64" s="75">
        <v>78.706297965647465</v>
      </c>
      <c r="FI64" s="75">
        <v>79.612903225806448</v>
      </c>
      <c r="FJ64" s="75">
        <v>77.121029352633698</v>
      </c>
      <c r="FK64" s="75">
        <v>69.272772400099285</v>
      </c>
      <c r="FL64" s="75">
        <v>52.505010020040075</v>
      </c>
      <c r="FM64" s="75">
        <v>31.130935786636933</v>
      </c>
      <c r="FN64" s="75">
        <v>17.05009926427654</v>
      </c>
      <c r="FO64" s="75">
        <v>8.5779933622670423</v>
      </c>
      <c r="FP64" s="75">
        <v>4.1403026134800545</v>
      </c>
      <c r="FQ64" s="75">
        <v>1.5829990241786835</v>
      </c>
      <c r="FR64" s="75">
        <v>1.68</v>
      </c>
      <c r="FS64" s="75">
        <v>6.8445673227364008</v>
      </c>
      <c r="FT64" s="75">
        <v>0.79782990266475184</v>
      </c>
    </row>
    <row r="65" spans="1:176" s="76" customFormat="1" x14ac:dyDescent="0.15">
      <c r="A65" s="136">
        <v>442011</v>
      </c>
      <c r="B65" s="154" t="s">
        <v>403</v>
      </c>
      <c r="C65" s="75">
        <v>92.634801410223702</v>
      </c>
      <c r="D65" s="55">
        <v>1558.2720995688194</v>
      </c>
      <c r="E65" s="75">
        <v>257.83004546005827</v>
      </c>
      <c r="F65" s="107">
        <v>432353</v>
      </c>
      <c r="G65" s="75">
        <v>261.52125279642058</v>
      </c>
      <c r="H65" s="111">
        <v>80.313199105145415</v>
      </c>
      <c r="I65" s="111">
        <v>142.50559284116332</v>
      </c>
      <c r="J65" s="83">
        <v>37.299999999999997</v>
      </c>
      <c r="K65" s="152">
        <v>2.96</v>
      </c>
      <c r="L65" s="75">
        <v>141.5604340876047</v>
      </c>
      <c r="M65" s="152">
        <v>12.121358170470153</v>
      </c>
      <c r="N65" s="83">
        <v>81.101445084383613</v>
      </c>
      <c r="O65" s="83">
        <v>21.022654822119264</v>
      </c>
      <c r="P65" s="105">
        <v>16.049855516485046</v>
      </c>
      <c r="Q65" s="105">
        <v>3.0567685589519651</v>
      </c>
      <c r="R65" s="105">
        <v>2.933243425488874</v>
      </c>
      <c r="S65" s="107">
        <v>16224</v>
      </c>
      <c r="T65" s="83">
        <v>37.5</v>
      </c>
      <c r="U65" s="165">
        <v>91</v>
      </c>
      <c r="V65" s="82">
        <v>13</v>
      </c>
      <c r="W65" s="75">
        <v>10.995440075711951</v>
      </c>
      <c r="X65" s="79">
        <v>62.926942225309709</v>
      </c>
      <c r="Y65" s="75">
        <v>89.166666666666671</v>
      </c>
      <c r="Z65" s="75">
        <v>83.333333333333343</v>
      </c>
      <c r="AA65" s="75">
        <v>2.4080475395191669</v>
      </c>
      <c r="AB65" s="106">
        <v>31.952062514088212</v>
      </c>
      <c r="AC65" s="106">
        <v>2.9491321662033214</v>
      </c>
      <c r="AD65" s="106">
        <v>0.52595987677511458</v>
      </c>
      <c r="AE65" s="106">
        <v>96.869732723332532</v>
      </c>
      <c r="AF65" s="83">
        <v>96.4</v>
      </c>
      <c r="AG65" s="83">
        <v>95.3</v>
      </c>
      <c r="AH65" s="109">
        <v>642</v>
      </c>
      <c r="AI65" s="83">
        <v>69.2</v>
      </c>
      <c r="AJ65" s="84">
        <v>0</v>
      </c>
      <c r="AK65" s="84">
        <v>0.18475231141206994</v>
      </c>
      <c r="AL65" s="75">
        <v>0.58550213080954028</v>
      </c>
      <c r="AM65" s="108">
        <v>116840.08386034255</v>
      </c>
      <c r="AN65" s="107">
        <v>180141.23301886793</v>
      </c>
      <c r="AO65" s="107">
        <v>260337.78605874616</v>
      </c>
      <c r="AP65" s="75">
        <v>9.1134312511059985</v>
      </c>
      <c r="AQ65" s="75">
        <v>1.7535110439021251</v>
      </c>
      <c r="AR65" s="152">
        <v>17.8</v>
      </c>
      <c r="AS65" s="75">
        <v>4.1863402352882133</v>
      </c>
      <c r="AT65" s="75">
        <v>410.4788152782599</v>
      </c>
      <c r="AU65" s="75">
        <v>3.1366185579082519</v>
      </c>
      <c r="AV65" s="75">
        <v>3.0738861867500868</v>
      </c>
      <c r="AW65" s="82">
        <v>15617.357142857143</v>
      </c>
      <c r="AX65" s="82">
        <v>2839.5194805194806</v>
      </c>
      <c r="AY65" s="75">
        <v>1.8294662989439405</v>
      </c>
      <c r="AZ65" s="106">
        <v>508</v>
      </c>
      <c r="BA65" s="75">
        <v>1.7596241912751818</v>
      </c>
      <c r="BB65" s="75">
        <v>20.7066065949431</v>
      </c>
      <c r="BC65" s="75">
        <v>161.64312808695541</v>
      </c>
      <c r="BD65" s="75">
        <v>2.9392792468769735</v>
      </c>
      <c r="BE65" s="106">
        <v>2.2915291101875948</v>
      </c>
      <c r="BF65" s="75">
        <v>7.9232531945469376</v>
      </c>
      <c r="BG65" s="75">
        <v>45.326263576498754</v>
      </c>
      <c r="BH65" s="75">
        <v>98.795180722891558</v>
      </c>
      <c r="BI65" s="88">
        <v>100</v>
      </c>
      <c r="BJ65" s="106">
        <v>1.7959462926537244</v>
      </c>
      <c r="BK65" s="55">
        <v>0.40064102564102561</v>
      </c>
      <c r="BL65" s="83">
        <v>128.1</v>
      </c>
      <c r="BM65" s="83">
        <v>127.9</v>
      </c>
      <c r="BN65" s="75">
        <v>0.90811965811965811</v>
      </c>
      <c r="BO65" s="75">
        <v>37.647058823529413</v>
      </c>
      <c r="BP65" s="82">
        <v>11</v>
      </c>
      <c r="BQ65" s="75">
        <v>2.0827147224510791</v>
      </c>
      <c r="BR65" s="75">
        <v>17.385231126966136</v>
      </c>
      <c r="BS65" s="75">
        <v>6.6224473152636225</v>
      </c>
      <c r="BT65" s="75">
        <v>2967.4565369221827</v>
      </c>
      <c r="BU65" s="75">
        <v>38.183730568648031</v>
      </c>
      <c r="BV65" s="106">
        <v>237.33747088172439</v>
      </c>
      <c r="BW65" s="106">
        <v>579.22889369372388</v>
      </c>
      <c r="BX65" s="75">
        <v>0.83643161544220046</v>
      </c>
      <c r="BY65" s="84">
        <v>1.7433325944854063E-2</v>
      </c>
      <c r="BZ65" s="75">
        <v>1.2546474231633007</v>
      </c>
      <c r="CA65" s="84">
        <v>0.15519361300818449</v>
      </c>
      <c r="CB65" s="75">
        <v>0.20910790386055012</v>
      </c>
      <c r="CC65" s="84">
        <v>6.2533718649497513E-2</v>
      </c>
      <c r="CD65" s="75">
        <v>0.62732371158165035</v>
      </c>
      <c r="CE65" s="75">
        <v>4.9454019263020106</v>
      </c>
      <c r="CF65" s="83">
        <v>35.799999999999997</v>
      </c>
      <c r="CG65" s="105">
        <v>3.5623409669211195</v>
      </c>
      <c r="CH65" s="105">
        <v>14.987902654098233</v>
      </c>
      <c r="CI65" s="105">
        <v>8.0834419817470664</v>
      </c>
      <c r="CJ65" s="75">
        <v>213.83165140875997</v>
      </c>
      <c r="CK65" s="56">
        <v>162.83650689428757</v>
      </c>
      <c r="CL65" s="75">
        <v>24.4</v>
      </c>
      <c r="CM65" s="75">
        <v>758.31692313703331</v>
      </c>
      <c r="CN65" s="88">
        <v>100</v>
      </c>
      <c r="CO65" s="88" t="s">
        <v>721</v>
      </c>
      <c r="CP65" s="83">
        <v>99.8</v>
      </c>
      <c r="CQ65" s="83">
        <v>87.6</v>
      </c>
      <c r="CR65" s="152">
        <v>63.1</v>
      </c>
      <c r="CS65" s="153">
        <v>71.3</v>
      </c>
      <c r="CT65" s="75">
        <v>6.415480943821664</v>
      </c>
      <c r="CU65" s="75">
        <v>5.2105263157894735</v>
      </c>
      <c r="CV65" s="87">
        <v>4.070562515150268</v>
      </c>
      <c r="CW65" s="75">
        <v>56.080756529570699</v>
      </c>
      <c r="CX65" s="86">
        <v>41.244442957454908</v>
      </c>
      <c r="CY65" s="75">
        <v>1.61</v>
      </c>
      <c r="CZ65" s="75">
        <v>39.4</v>
      </c>
      <c r="DA65" s="75">
        <v>59.4304394292</v>
      </c>
      <c r="DB65" s="75">
        <v>4.5434543454345437</v>
      </c>
      <c r="DC65" s="75">
        <v>1.9085905709063991</v>
      </c>
      <c r="DD65" s="75">
        <v>1.1608332531753036</v>
      </c>
      <c r="DE65" s="75">
        <v>2.5552985851759225</v>
      </c>
      <c r="DF65" s="75">
        <v>6.2209601398513659</v>
      </c>
      <c r="DG65" s="78">
        <v>1236.9512195121952</v>
      </c>
      <c r="DH65" s="78">
        <v>5887.9608398950131</v>
      </c>
      <c r="DI65" s="75" t="s">
        <v>9</v>
      </c>
      <c r="DJ65" s="75" t="s">
        <v>9</v>
      </c>
      <c r="DK65" s="75">
        <v>19</v>
      </c>
      <c r="DL65" s="75">
        <v>47.629058631160945</v>
      </c>
      <c r="DM65" s="85">
        <v>182</v>
      </c>
      <c r="DN65" s="85">
        <v>20</v>
      </c>
      <c r="DO65" s="75">
        <v>8.1753850722049588</v>
      </c>
      <c r="DP65" s="75">
        <v>12.653119262601887</v>
      </c>
      <c r="DQ65" s="75">
        <v>0</v>
      </c>
      <c r="DR65" s="75">
        <v>99.662001126662929</v>
      </c>
      <c r="DS65" s="75">
        <v>4864.731762702243</v>
      </c>
      <c r="DT65" s="81">
        <v>14.024960687911781</v>
      </c>
      <c r="DU65" s="81">
        <v>14.7</v>
      </c>
      <c r="DV65" s="75">
        <v>90.170584564177233</v>
      </c>
      <c r="DW65" s="84">
        <v>5.6545068797359717E-2</v>
      </c>
      <c r="DX65" s="75">
        <v>14.958448753462603</v>
      </c>
      <c r="DY65" s="83" t="s">
        <v>9</v>
      </c>
      <c r="DZ65" s="75">
        <v>1.2990125455651451</v>
      </c>
      <c r="EA65" s="75">
        <v>714.46155316299189</v>
      </c>
      <c r="EB65" s="82">
        <v>24871</v>
      </c>
      <c r="EC65" s="81">
        <v>3.3774436194987962</v>
      </c>
      <c r="ED65" s="81">
        <v>76.842787326528125</v>
      </c>
      <c r="EE65" s="75">
        <v>98.703786036138581</v>
      </c>
      <c r="EF65" s="75">
        <v>26.652224060638524</v>
      </c>
      <c r="EG65" s="75">
        <v>83.151863632656386</v>
      </c>
      <c r="EH65" s="75">
        <v>367.42086414840628</v>
      </c>
      <c r="EI65" s="75">
        <v>73.400000000000006</v>
      </c>
      <c r="EJ65" s="75">
        <v>54.6</v>
      </c>
      <c r="EK65" s="75">
        <v>35.299999999999997</v>
      </c>
      <c r="EL65" s="75">
        <v>58.3</v>
      </c>
      <c r="EM65" s="75">
        <v>21.5</v>
      </c>
      <c r="EN65" s="80">
        <v>83.55</v>
      </c>
      <c r="EO65" s="79">
        <v>0.33875480425409121</v>
      </c>
      <c r="EP65" s="55">
        <v>1.0167773023302507</v>
      </c>
      <c r="EQ65" s="78">
        <v>0.89600000000000002</v>
      </c>
      <c r="ER65" s="75">
        <v>92.9</v>
      </c>
      <c r="ES65" s="75">
        <v>5.7</v>
      </c>
      <c r="ET65" s="75">
        <v>4.2</v>
      </c>
      <c r="EU65" s="75">
        <v>360.43291191120443</v>
      </c>
      <c r="EV65" s="77">
        <v>55.2</v>
      </c>
      <c r="EW65" s="75">
        <v>56.8</v>
      </c>
      <c r="EX65" s="75" t="s">
        <v>7</v>
      </c>
      <c r="EY65" s="75" t="s">
        <v>7</v>
      </c>
      <c r="EZ65" s="75">
        <v>41.5</v>
      </c>
      <c r="FA65" s="75">
        <v>6.7165458720008697</v>
      </c>
      <c r="FB65" s="152">
        <v>29.6</v>
      </c>
      <c r="FC65" s="75">
        <v>13.384023451813851</v>
      </c>
      <c r="FD65" s="75">
        <v>72.227195861931762</v>
      </c>
      <c r="FE65" s="75">
        <v>79.78142076502732</v>
      </c>
      <c r="FF65" s="75">
        <v>71.481587210962033</v>
      </c>
      <c r="FG65" s="75">
        <v>71.230244809420512</v>
      </c>
      <c r="FH65" s="75">
        <v>75.32734132268088</v>
      </c>
      <c r="FI65" s="75">
        <v>77.875525210084035</v>
      </c>
      <c r="FJ65" s="75">
        <v>76.552242888402617</v>
      </c>
      <c r="FK65" s="75">
        <v>66.970049057578109</v>
      </c>
      <c r="FL65" s="75">
        <v>48.329800034378046</v>
      </c>
      <c r="FM65" s="75">
        <v>29.84715690466011</v>
      </c>
      <c r="FN65" s="75">
        <v>15.118945256520494</v>
      </c>
      <c r="FO65" s="75">
        <v>7.1524004631691449</v>
      </c>
      <c r="FP65" s="75">
        <v>3.293352307379549</v>
      </c>
      <c r="FQ65" s="75">
        <v>1.5192210844384757</v>
      </c>
      <c r="FR65" s="75">
        <v>1.58</v>
      </c>
      <c r="FS65" s="75">
        <v>6.0013968407977885</v>
      </c>
      <c r="FT65" s="75" t="s">
        <v>11</v>
      </c>
    </row>
    <row r="66" spans="1:176" s="76" customFormat="1" x14ac:dyDescent="0.15">
      <c r="A66" s="136">
        <v>452017</v>
      </c>
      <c r="B66" s="154" t="s">
        <v>402</v>
      </c>
      <c r="C66" s="75">
        <v>106.2910387713948</v>
      </c>
      <c r="D66" s="55">
        <v>1816.6330575064321</v>
      </c>
      <c r="E66" s="75">
        <v>374.25372763666348</v>
      </c>
      <c r="F66" s="107">
        <v>364897</v>
      </c>
      <c r="G66" s="75">
        <v>279.65882657017318</v>
      </c>
      <c r="H66" s="111">
        <v>95.115016800206774</v>
      </c>
      <c r="I66" s="111">
        <v>159.73119669165158</v>
      </c>
      <c r="J66" s="83">
        <v>24.3</v>
      </c>
      <c r="K66" s="152">
        <v>3.15</v>
      </c>
      <c r="L66" s="75">
        <v>83.621657220774154</v>
      </c>
      <c r="M66" s="152">
        <v>13.403582327678164</v>
      </c>
      <c r="N66" s="83">
        <v>83.348020072908071</v>
      </c>
      <c r="O66" s="83">
        <v>19.579991087344027</v>
      </c>
      <c r="P66" s="105">
        <v>9.2995123426454462</v>
      </c>
      <c r="Q66" s="105">
        <v>1.411764705882353</v>
      </c>
      <c r="R66" s="105">
        <v>3.9983511953833468</v>
      </c>
      <c r="S66" s="107">
        <v>19191</v>
      </c>
      <c r="T66" s="83">
        <v>50.980392156862742</v>
      </c>
      <c r="U66" s="165">
        <v>189</v>
      </c>
      <c r="V66" s="82">
        <v>56</v>
      </c>
      <c r="W66" s="75">
        <v>12.283933125531311</v>
      </c>
      <c r="X66" s="79">
        <v>76.015757409188765</v>
      </c>
      <c r="Y66" s="75">
        <v>95.424836601307192</v>
      </c>
      <c r="Z66" s="75">
        <v>78.431372549019613</v>
      </c>
      <c r="AA66" s="75">
        <v>2.1951969091627519</v>
      </c>
      <c r="AB66" s="106">
        <v>25.883754799417449</v>
      </c>
      <c r="AC66" s="106">
        <v>13.019109404651573</v>
      </c>
      <c r="AD66" s="106">
        <v>1.4563749503508538</v>
      </c>
      <c r="AE66" s="106">
        <v>99.885746929448729</v>
      </c>
      <c r="AF66" s="83">
        <v>97.7</v>
      </c>
      <c r="AG66" s="83">
        <v>97.4</v>
      </c>
      <c r="AH66" s="109">
        <v>759</v>
      </c>
      <c r="AI66" s="83">
        <v>68.3</v>
      </c>
      <c r="AJ66" s="84">
        <v>2.7827506562653627E-2</v>
      </c>
      <c r="AK66" s="84">
        <v>0.17624087489680629</v>
      </c>
      <c r="AL66" s="75">
        <v>2.3344293561941845</v>
      </c>
      <c r="AM66" s="108">
        <v>121623.02222023916</v>
      </c>
      <c r="AN66" s="107">
        <v>152258.69988412515</v>
      </c>
      <c r="AO66" s="107">
        <v>256588.96730996456</v>
      </c>
      <c r="AP66" s="75">
        <v>14.033785038054575</v>
      </c>
      <c r="AQ66" s="75">
        <v>6.4228698719138668</v>
      </c>
      <c r="AR66" s="152">
        <v>22.09</v>
      </c>
      <c r="AS66" s="75">
        <v>5.9627286002364226</v>
      </c>
      <c r="AT66" s="75">
        <v>986.91726186337132</v>
      </c>
      <c r="AU66" s="75">
        <v>4.2218403250320362</v>
      </c>
      <c r="AV66" s="75">
        <v>3.8244906473819622</v>
      </c>
      <c r="AW66" s="82">
        <v>21544</v>
      </c>
      <c r="AX66" s="82">
        <v>2810.086956521739</v>
      </c>
      <c r="AY66" s="75">
        <v>4.1259231753104757</v>
      </c>
      <c r="AZ66" s="106">
        <v>286.22222222222223</v>
      </c>
      <c r="BA66" s="75">
        <v>2.1781566948453812</v>
      </c>
      <c r="BB66" s="75">
        <v>15.81239847214295</v>
      </c>
      <c r="BC66" s="75">
        <v>188.77536829348247</v>
      </c>
      <c r="BD66" s="75">
        <v>0.72919129406856265</v>
      </c>
      <c r="BE66" s="106">
        <v>1.1415023927646308</v>
      </c>
      <c r="BF66" s="75">
        <v>3.995258374676208</v>
      </c>
      <c r="BG66" s="75">
        <v>37.497388761228329</v>
      </c>
      <c r="BH66" s="75">
        <v>6.8493150684931505</v>
      </c>
      <c r="BI66" s="88">
        <v>100</v>
      </c>
      <c r="BJ66" s="106">
        <v>1.0444955086693126</v>
      </c>
      <c r="BK66" s="55">
        <v>1.08188309480387</v>
      </c>
      <c r="BL66" s="83">
        <v>109.2</v>
      </c>
      <c r="BM66" s="83">
        <v>108.3</v>
      </c>
      <c r="BN66" s="75">
        <v>0.98915025810639545</v>
      </c>
      <c r="BO66" s="75">
        <v>44.871794871794876</v>
      </c>
      <c r="BP66" s="82">
        <v>33</v>
      </c>
      <c r="BQ66" s="75">
        <v>1.8700269204406608</v>
      </c>
      <c r="BR66" s="75">
        <v>23.299591723206216</v>
      </c>
      <c r="BS66" s="75">
        <v>9.1514597633782682</v>
      </c>
      <c r="BT66" s="75">
        <v>1609.3605650312418</v>
      </c>
      <c r="BU66" s="75" t="s">
        <v>9</v>
      </c>
      <c r="BV66" s="106">
        <v>492.46525673756048</v>
      </c>
      <c r="BW66" s="106">
        <v>475.0812083403697</v>
      </c>
      <c r="BX66" s="75">
        <v>4.7185274220946285</v>
      </c>
      <c r="BY66" s="84">
        <v>9.6190906652626973E-2</v>
      </c>
      <c r="BZ66" s="75">
        <v>1.4900612911877775</v>
      </c>
      <c r="CA66" s="84">
        <v>0.42176184847070042</v>
      </c>
      <c r="CB66" s="75">
        <v>0.49668709706259251</v>
      </c>
      <c r="CC66" s="84">
        <v>0.16040509799636424</v>
      </c>
      <c r="CD66" s="75">
        <v>0.49668709706259251</v>
      </c>
      <c r="CE66" s="75">
        <v>1.9867483882503703</v>
      </c>
      <c r="CF66" s="83">
        <v>41.9</v>
      </c>
      <c r="CG66" s="105">
        <v>2.1052631578947367</v>
      </c>
      <c r="CH66" s="105">
        <v>22.7854107356521</v>
      </c>
      <c r="CI66" s="105">
        <v>5.078125</v>
      </c>
      <c r="CJ66" s="75">
        <v>299.97417227095275</v>
      </c>
      <c r="CK66" s="56">
        <v>240.99009605928455</v>
      </c>
      <c r="CL66" s="75">
        <v>14.6</v>
      </c>
      <c r="CM66" s="75">
        <v>801.5849353306595</v>
      </c>
      <c r="CN66" s="88">
        <v>100</v>
      </c>
      <c r="CO66" s="88" t="s">
        <v>721</v>
      </c>
      <c r="CP66" s="83">
        <v>99.4</v>
      </c>
      <c r="CQ66" s="83">
        <v>89.6</v>
      </c>
      <c r="CR66" s="152">
        <v>89.9</v>
      </c>
      <c r="CS66" s="153">
        <v>56.25</v>
      </c>
      <c r="CT66" s="75">
        <v>5.2677724140776494</v>
      </c>
      <c r="CU66" s="75">
        <v>1.2171428571428571</v>
      </c>
      <c r="CV66" s="87">
        <v>3.4554606593225237</v>
      </c>
      <c r="CW66" s="75">
        <v>57.237613751263908</v>
      </c>
      <c r="CX66" s="86">
        <v>44.930314800282119</v>
      </c>
      <c r="CY66" s="75">
        <v>1.44</v>
      </c>
      <c r="CZ66" s="75">
        <v>44.9</v>
      </c>
      <c r="DA66" s="75">
        <v>60.2109770649</v>
      </c>
      <c r="DB66" s="75">
        <v>4.6171010535324921</v>
      </c>
      <c r="DC66" s="75">
        <v>2.5653466379250398</v>
      </c>
      <c r="DD66" s="75">
        <v>1.11133241280658</v>
      </c>
      <c r="DE66" s="75">
        <v>2.5927066466667328</v>
      </c>
      <c r="DF66" s="75">
        <v>7.1473273267307063</v>
      </c>
      <c r="DG66" s="78">
        <v>780.9859154929577</v>
      </c>
      <c r="DH66" s="78">
        <v>762.20209621993126</v>
      </c>
      <c r="DI66" s="75">
        <v>76.937618584044429</v>
      </c>
      <c r="DJ66" s="75">
        <v>17.628733845252167</v>
      </c>
      <c r="DK66" s="75">
        <v>36.560884112339046</v>
      </c>
      <c r="DL66" s="75">
        <v>69.742406766628221</v>
      </c>
      <c r="DM66" s="85">
        <v>1376</v>
      </c>
      <c r="DN66" s="85">
        <v>168</v>
      </c>
      <c r="DO66" s="75">
        <v>14.903096347363089</v>
      </c>
      <c r="DP66" s="75">
        <v>19.562021317810206</v>
      </c>
      <c r="DQ66" s="75">
        <v>100</v>
      </c>
      <c r="DR66" s="75">
        <v>98.852782669014459</v>
      </c>
      <c r="DS66" s="75">
        <v>5498.9721288792243</v>
      </c>
      <c r="DT66" s="81">
        <v>7.8596175058648079</v>
      </c>
      <c r="DU66" s="81">
        <v>23.5</v>
      </c>
      <c r="DV66" s="75">
        <v>69.994808790448175</v>
      </c>
      <c r="DW66" s="84">
        <v>5.1131555266101129E-2</v>
      </c>
      <c r="DX66" s="75">
        <v>26.353790613718413</v>
      </c>
      <c r="DY66" s="83">
        <v>82.787805338392914</v>
      </c>
      <c r="DZ66" s="75">
        <v>1.2524342946734333</v>
      </c>
      <c r="EA66" s="75" t="s">
        <v>9</v>
      </c>
      <c r="EB66" s="82">
        <v>2800</v>
      </c>
      <c r="EC66" s="81">
        <v>2.7931766277751029</v>
      </c>
      <c r="ED66" s="81">
        <v>78.143153483547053</v>
      </c>
      <c r="EE66" s="75">
        <v>94.008867605080653</v>
      </c>
      <c r="EF66" s="75">
        <v>11.758690934165775</v>
      </c>
      <c r="EG66" s="75">
        <v>77.377244524797632</v>
      </c>
      <c r="EH66" s="75">
        <v>274.99793703841237</v>
      </c>
      <c r="EI66" s="75">
        <v>69.599999999999994</v>
      </c>
      <c r="EJ66" s="75">
        <v>55.3</v>
      </c>
      <c r="EK66" s="75">
        <v>34.9</v>
      </c>
      <c r="EL66" s="75">
        <v>59.4</v>
      </c>
      <c r="EM66" s="75">
        <v>20.399999999999999</v>
      </c>
      <c r="EN66" s="80">
        <v>55.2</v>
      </c>
      <c r="EO66" s="79">
        <v>4.9668709706259251E-3</v>
      </c>
      <c r="EP66" s="55">
        <v>1.0159645807677158</v>
      </c>
      <c r="EQ66" s="78">
        <v>0.67</v>
      </c>
      <c r="ER66" s="75">
        <v>89.9</v>
      </c>
      <c r="ES66" s="75">
        <v>7.9</v>
      </c>
      <c r="ET66" s="75">
        <v>3</v>
      </c>
      <c r="EU66" s="75">
        <v>460.3379608014543</v>
      </c>
      <c r="EV66" s="77">
        <v>40.799999999999997</v>
      </c>
      <c r="EW66" s="75">
        <v>59.2</v>
      </c>
      <c r="EX66" s="75" t="s">
        <v>7</v>
      </c>
      <c r="EY66" s="75" t="s">
        <v>7</v>
      </c>
      <c r="EZ66" s="75">
        <v>51.7</v>
      </c>
      <c r="FA66" s="75">
        <v>6.1862377939145894</v>
      </c>
      <c r="FB66" s="152">
        <v>27.8</v>
      </c>
      <c r="FC66" s="75">
        <v>12.010685297441693</v>
      </c>
      <c r="FD66" s="75">
        <v>69.893514036786058</v>
      </c>
      <c r="FE66" s="75">
        <v>82.821213778020777</v>
      </c>
      <c r="FF66" s="75">
        <v>78.426601784266012</v>
      </c>
      <c r="FG66" s="75">
        <v>78.064415259537213</v>
      </c>
      <c r="FH66" s="75">
        <v>81.093314763231191</v>
      </c>
      <c r="FI66" s="75">
        <v>80.726846424384519</v>
      </c>
      <c r="FJ66" s="75">
        <v>78.560684031351428</v>
      </c>
      <c r="FK66" s="75">
        <v>71.805999695446928</v>
      </c>
      <c r="FL66" s="75">
        <v>54.436906377204885</v>
      </c>
      <c r="FM66" s="75">
        <v>35.164627223413646</v>
      </c>
      <c r="FN66" s="75">
        <v>20.935239407509474</v>
      </c>
      <c r="FO66" s="75">
        <v>10.603784920396516</v>
      </c>
      <c r="FP66" s="75">
        <v>5.3700856578080387</v>
      </c>
      <c r="FQ66" s="75">
        <v>1.9708029197080292</v>
      </c>
      <c r="FR66" s="75">
        <v>1.63</v>
      </c>
      <c r="FS66" s="75">
        <v>4.755778954374323</v>
      </c>
      <c r="FT66" s="75" t="s">
        <v>11</v>
      </c>
    </row>
    <row r="67" spans="1:176" s="76" customFormat="1" x14ac:dyDescent="0.15">
      <c r="A67" s="136">
        <v>462012</v>
      </c>
      <c r="B67" s="154" t="s">
        <v>401</v>
      </c>
      <c r="C67" s="75">
        <v>106.00677449543259</v>
      </c>
      <c r="D67" s="55">
        <v>2415.4637382295214</v>
      </c>
      <c r="E67" s="75">
        <v>400.34120930540718</v>
      </c>
      <c r="F67" s="107">
        <v>431358</v>
      </c>
      <c r="G67" s="75">
        <v>258.00162469536963</v>
      </c>
      <c r="H67" s="111">
        <v>91.795288383428115</v>
      </c>
      <c r="I67" s="111">
        <v>153.69618196588138</v>
      </c>
      <c r="J67" s="83">
        <v>26.6</v>
      </c>
      <c r="K67" s="152">
        <v>2.39</v>
      </c>
      <c r="L67" s="75">
        <v>112.50478591282088</v>
      </c>
      <c r="M67" s="152">
        <v>20.647112748779872</v>
      </c>
      <c r="N67" s="83">
        <v>79.172599287384742</v>
      </c>
      <c r="O67" s="83">
        <v>21.423546324901356</v>
      </c>
      <c r="P67" s="105">
        <v>14.071651327299003</v>
      </c>
      <c r="Q67" s="105">
        <v>2.3346303501945527</v>
      </c>
      <c r="R67" s="105">
        <v>0.68838916934373562</v>
      </c>
      <c r="S67" s="107">
        <v>13202</v>
      </c>
      <c r="T67" s="83">
        <v>35.32934131736527</v>
      </c>
      <c r="U67" s="165">
        <v>94</v>
      </c>
      <c r="V67" s="82">
        <v>158</v>
      </c>
      <c r="W67" s="75">
        <v>11.725189115953484</v>
      </c>
      <c r="X67" s="79">
        <v>69.381910012010721</v>
      </c>
      <c r="Y67" s="75">
        <v>92.814371257485035</v>
      </c>
      <c r="Z67" s="75">
        <v>100.59880239520957</v>
      </c>
      <c r="AA67" s="75">
        <v>5.6591909452944877</v>
      </c>
      <c r="AB67" s="106">
        <v>37.137681159420289</v>
      </c>
      <c r="AC67" s="106">
        <v>11.998099311000237</v>
      </c>
      <c r="AD67" s="106">
        <v>1.1136849607982895</v>
      </c>
      <c r="AE67" s="106">
        <v>100.55080721747389</v>
      </c>
      <c r="AF67" s="83">
        <v>96.4</v>
      </c>
      <c r="AG67" s="83">
        <v>95.8</v>
      </c>
      <c r="AH67" s="109">
        <v>241</v>
      </c>
      <c r="AI67" s="83">
        <v>73.900000000000006</v>
      </c>
      <c r="AJ67" s="84">
        <v>4.4594196001684384E-2</v>
      </c>
      <c r="AK67" s="84">
        <v>0.10830019028980493</v>
      </c>
      <c r="AL67" s="75">
        <v>0.66751140815092724</v>
      </c>
      <c r="AM67" s="108">
        <v>89526.602453351763</v>
      </c>
      <c r="AN67" s="107">
        <v>169277.66280225239</v>
      </c>
      <c r="AO67" s="107">
        <v>261277.15866445916</v>
      </c>
      <c r="AP67" s="75">
        <v>15.960841374380967</v>
      </c>
      <c r="AQ67" s="75">
        <v>4.8501557155256041</v>
      </c>
      <c r="AR67" s="152">
        <v>25.36</v>
      </c>
      <c r="AS67" s="75">
        <v>5.3284967742469789</v>
      </c>
      <c r="AT67" s="75">
        <v>488.79061177503371</v>
      </c>
      <c r="AU67" s="75">
        <v>2.9814405326840419</v>
      </c>
      <c r="AV67" s="75">
        <v>2.799241389020017</v>
      </c>
      <c r="AW67" s="82">
        <v>13999.619047619048</v>
      </c>
      <c r="AX67" s="82">
        <v>2799.9238095238097</v>
      </c>
      <c r="AY67" s="75">
        <v>0.3401453100764647</v>
      </c>
      <c r="AZ67" s="106">
        <v>829.33333333333337</v>
      </c>
      <c r="BA67" s="75">
        <v>1.7616156094975444</v>
      </c>
      <c r="BB67" s="75">
        <v>26.212564002754739</v>
      </c>
      <c r="BC67" s="75">
        <v>156.53755372804292</v>
      </c>
      <c r="BD67" s="75">
        <v>3.078259501271253</v>
      </c>
      <c r="BE67" s="106">
        <v>1.1977123693744947</v>
      </c>
      <c r="BF67" s="75">
        <v>2.605024403389526</v>
      </c>
      <c r="BG67" s="75">
        <v>30.344115178513785</v>
      </c>
      <c r="BH67" s="75">
        <v>99.152542372881356</v>
      </c>
      <c r="BI67" s="88">
        <v>100</v>
      </c>
      <c r="BJ67" s="106">
        <v>1.3558008909548711</v>
      </c>
      <c r="BK67" s="55">
        <v>0.45002659248046478</v>
      </c>
      <c r="BL67" s="83">
        <v>103.7</v>
      </c>
      <c r="BM67" s="83">
        <v>104.2</v>
      </c>
      <c r="BN67" s="75">
        <v>0.81823016814629956</v>
      </c>
      <c r="BO67" s="75">
        <v>0.80645161290322576</v>
      </c>
      <c r="BP67" s="82">
        <v>40</v>
      </c>
      <c r="BQ67" s="75">
        <v>3.2249248428532389</v>
      </c>
      <c r="BR67" s="75">
        <v>23.88630773435365</v>
      </c>
      <c r="BS67" s="75">
        <v>5.7839946334070413</v>
      </c>
      <c r="BT67" s="75">
        <v>915.78755579848769</v>
      </c>
      <c r="BU67" s="75">
        <v>25.603617481179658</v>
      </c>
      <c r="BV67" s="106">
        <v>49518.911442934397</v>
      </c>
      <c r="BW67" s="106">
        <v>320.67049284868358</v>
      </c>
      <c r="BX67" s="75">
        <v>1.8219914366402479</v>
      </c>
      <c r="BY67" s="84">
        <v>6.6451340405972822E-2</v>
      </c>
      <c r="BZ67" s="75">
        <v>0.16563558514911345</v>
      </c>
      <c r="CA67" s="84">
        <v>2.6460284727570872E-2</v>
      </c>
      <c r="CB67" s="75">
        <v>0.16563558514911345</v>
      </c>
      <c r="CC67" s="84">
        <v>4.6295146049177206E-2</v>
      </c>
      <c r="CD67" s="75">
        <v>1.159449096043794</v>
      </c>
      <c r="CE67" s="75">
        <v>8.639552121377756</v>
      </c>
      <c r="CF67" s="83">
        <v>44.4</v>
      </c>
      <c r="CG67" s="105">
        <v>5.982905982905983</v>
      </c>
      <c r="CH67" s="105">
        <v>36.05200141500449</v>
      </c>
      <c r="CI67" s="105">
        <v>6.4730290456431545</v>
      </c>
      <c r="CJ67" s="75">
        <v>336.46218953680005</v>
      </c>
      <c r="CK67" s="56">
        <v>282.29272776963404</v>
      </c>
      <c r="CL67" s="75">
        <v>12</v>
      </c>
      <c r="CM67" s="75">
        <v>853.42260410678693</v>
      </c>
      <c r="CN67" s="88">
        <v>100</v>
      </c>
      <c r="CO67" s="88" t="s">
        <v>721</v>
      </c>
      <c r="CP67" s="83">
        <v>96.7</v>
      </c>
      <c r="CQ67" s="83">
        <v>91.9</v>
      </c>
      <c r="CR67" s="152">
        <v>79.3</v>
      </c>
      <c r="CS67" s="153">
        <v>72.599999999999994</v>
      </c>
      <c r="CT67" s="75">
        <v>5.6981142344009363</v>
      </c>
      <c r="CU67" s="75">
        <v>7.5508317929759707</v>
      </c>
      <c r="CV67" s="87">
        <v>21.599227189855508</v>
      </c>
      <c r="CW67" s="75">
        <v>54.126083618865742</v>
      </c>
      <c r="CX67" s="86">
        <v>45.183731272826655</v>
      </c>
      <c r="CY67" s="75">
        <v>1.27</v>
      </c>
      <c r="CZ67" s="75">
        <v>28.4</v>
      </c>
      <c r="DA67" s="75">
        <v>59.048166140100001</v>
      </c>
      <c r="DB67" s="75">
        <v>4.9149818120294393</v>
      </c>
      <c r="DC67" s="75">
        <v>3.2170356199325862</v>
      </c>
      <c r="DD67" s="75">
        <v>1.0976918681209471</v>
      </c>
      <c r="DE67" s="75">
        <v>3.122230780060788</v>
      </c>
      <c r="DF67" s="75">
        <v>6.9865089815896049</v>
      </c>
      <c r="DG67" s="78">
        <v>774.67735042735046</v>
      </c>
      <c r="DH67" s="78">
        <v>769.74428874734599</v>
      </c>
      <c r="DI67" s="75">
        <v>58.96581944064863</v>
      </c>
      <c r="DJ67" s="75">
        <v>28.300279095960978</v>
      </c>
      <c r="DK67" s="75">
        <v>12.753063732265721</v>
      </c>
      <c r="DL67" s="75">
        <v>25.778167470407716</v>
      </c>
      <c r="DM67" s="85">
        <v>167</v>
      </c>
      <c r="DN67" s="85">
        <v>112</v>
      </c>
      <c r="DO67" s="75">
        <v>16.339950474960041</v>
      </c>
      <c r="DP67" s="75">
        <v>15.483614499739124</v>
      </c>
      <c r="DQ67" s="75">
        <v>59.523809523809526</v>
      </c>
      <c r="DR67" s="75">
        <v>91.970802919708035</v>
      </c>
      <c r="DS67" s="75">
        <v>6469.3390534924247</v>
      </c>
      <c r="DT67" s="81">
        <v>13.621256391526662</v>
      </c>
      <c r="DU67" s="81">
        <v>7.79</v>
      </c>
      <c r="DV67" s="75">
        <v>94.549220538537014</v>
      </c>
      <c r="DW67" s="84">
        <v>5.1961144614500757E-2</v>
      </c>
      <c r="DX67" s="75" t="s">
        <v>9</v>
      </c>
      <c r="DY67" s="83">
        <v>62.999494811465304</v>
      </c>
      <c r="DZ67" s="75">
        <v>1.1112921440039185</v>
      </c>
      <c r="EA67" s="75">
        <v>619.06867194635765</v>
      </c>
      <c r="EB67" s="82">
        <v>24921</v>
      </c>
      <c r="EC67" s="81">
        <v>3.8851068298027749</v>
      </c>
      <c r="ED67" s="81">
        <v>81.20698591242828</v>
      </c>
      <c r="EE67" s="75">
        <v>99.043321587394175</v>
      </c>
      <c r="EF67" s="75">
        <v>15.426282772907982</v>
      </c>
      <c r="EG67" s="75">
        <v>84.47704976551249</v>
      </c>
      <c r="EH67" s="75">
        <v>28.766088873166616</v>
      </c>
      <c r="EI67" s="75">
        <v>67.599999999999994</v>
      </c>
      <c r="EJ67" s="75">
        <v>56.2</v>
      </c>
      <c r="EK67" s="75">
        <v>29.8</v>
      </c>
      <c r="EL67" s="75">
        <v>63.9</v>
      </c>
      <c r="EM67" s="75">
        <v>19.7</v>
      </c>
      <c r="EN67" s="80">
        <v>54.1</v>
      </c>
      <c r="EO67" s="79">
        <v>-0.71223301614118772</v>
      </c>
      <c r="EP67" s="55">
        <v>1.0144844901919594</v>
      </c>
      <c r="EQ67" s="78">
        <v>0.72</v>
      </c>
      <c r="ER67" s="75">
        <v>90.9</v>
      </c>
      <c r="ES67" s="75">
        <v>2.7</v>
      </c>
      <c r="ET67" s="75">
        <v>4.5</v>
      </c>
      <c r="EU67" s="75">
        <v>452.82914358120701</v>
      </c>
      <c r="EV67" s="77">
        <v>47.8</v>
      </c>
      <c r="EW67" s="75">
        <v>58.9</v>
      </c>
      <c r="EX67" s="75" t="s">
        <v>7</v>
      </c>
      <c r="EY67" s="75" t="s">
        <v>7</v>
      </c>
      <c r="EZ67" s="75">
        <v>21</v>
      </c>
      <c r="FA67" s="75">
        <v>9.2010567550332514</v>
      </c>
      <c r="FB67" s="152">
        <v>34.4</v>
      </c>
      <c r="FC67" s="75">
        <v>13.439587973273943</v>
      </c>
      <c r="FD67" s="75">
        <v>72.233716201755016</v>
      </c>
      <c r="FE67" s="75">
        <v>82.062541583499666</v>
      </c>
      <c r="FF67" s="75">
        <v>74.183959298004922</v>
      </c>
      <c r="FG67" s="75">
        <v>73.410973084886137</v>
      </c>
      <c r="FH67" s="75">
        <v>76.618581064447838</v>
      </c>
      <c r="FI67" s="75">
        <v>78.338968723584117</v>
      </c>
      <c r="FJ67" s="75">
        <v>75.60552724215836</v>
      </c>
      <c r="FK67" s="75">
        <v>67.361902402774334</v>
      </c>
      <c r="FL67" s="75">
        <v>52.007914736700087</v>
      </c>
      <c r="FM67" s="75">
        <v>32.49872253449157</v>
      </c>
      <c r="FN67" s="75">
        <v>17.147026632615834</v>
      </c>
      <c r="FO67" s="75">
        <v>9.177411570019995</v>
      </c>
      <c r="FP67" s="75">
        <v>4.1766109785202863</v>
      </c>
      <c r="FQ67" s="75">
        <v>1.6421832079302521</v>
      </c>
      <c r="FR67" s="75">
        <v>1.45</v>
      </c>
      <c r="FS67" s="75">
        <v>4.2849925878075643</v>
      </c>
      <c r="FT67" s="75">
        <v>0.19368584156498161</v>
      </c>
    </row>
    <row r="68" spans="1:176" s="76" customFormat="1" x14ac:dyDescent="0.15">
      <c r="A68" s="136">
        <v>472018</v>
      </c>
      <c r="B68" s="154" t="s">
        <v>400</v>
      </c>
      <c r="C68" s="75">
        <v>79.485085679333565</v>
      </c>
      <c r="D68" s="55">
        <v>1115.2751084381491</v>
      </c>
      <c r="E68" s="75">
        <v>251.18529029133146</v>
      </c>
      <c r="F68" s="107">
        <v>350448</v>
      </c>
      <c r="G68" s="75">
        <v>258.74125874125878</v>
      </c>
      <c r="H68" s="111">
        <v>73.978652926021354</v>
      </c>
      <c r="I68" s="111">
        <v>124.40191387559808</v>
      </c>
      <c r="J68" s="83">
        <v>37.700000000000003</v>
      </c>
      <c r="K68" s="152">
        <v>9.0678219300866445</v>
      </c>
      <c r="L68" s="75">
        <v>24.454762909807247</v>
      </c>
      <c r="M68" s="152">
        <v>12.311805262417343</v>
      </c>
      <c r="N68" s="83">
        <v>80.913184184606706</v>
      </c>
      <c r="O68" s="83">
        <v>26.148175451529671</v>
      </c>
      <c r="P68" s="105">
        <v>12.693688172984331</v>
      </c>
      <c r="Q68" s="105">
        <v>0</v>
      </c>
      <c r="R68" s="105">
        <v>2.1893308664816526</v>
      </c>
      <c r="S68" s="107">
        <v>11690</v>
      </c>
      <c r="T68" s="83">
        <v>46.808510638297875</v>
      </c>
      <c r="U68" s="165">
        <v>177</v>
      </c>
      <c r="V68" s="82">
        <v>138</v>
      </c>
      <c r="W68" s="75">
        <v>14.522224221702357</v>
      </c>
      <c r="X68" s="79">
        <v>66.244114451285768</v>
      </c>
      <c r="Y68" s="75">
        <v>84.39716312056737</v>
      </c>
      <c r="Z68" s="75">
        <v>85.815602836879435</v>
      </c>
      <c r="AA68" s="75">
        <v>4.3480459072753925</v>
      </c>
      <c r="AB68" s="106">
        <v>63.262002327110835</v>
      </c>
      <c r="AC68" s="106">
        <v>9.4855061466079817</v>
      </c>
      <c r="AD68" s="106">
        <v>1.6947437648606263</v>
      </c>
      <c r="AE68" s="106">
        <v>90.197987666342101</v>
      </c>
      <c r="AF68" s="83">
        <v>87.8</v>
      </c>
      <c r="AG68" s="83">
        <v>86.9</v>
      </c>
      <c r="AH68" s="109">
        <v>38</v>
      </c>
      <c r="AI68" s="83">
        <v>69.599999999999994</v>
      </c>
      <c r="AJ68" s="84">
        <v>5.6282538342479281E-2</v>
      </c>
      <c r="AK68" s="84">
        <v>0.25327142254115675</v>
      </c>
      <c r="AL68" s="75">
        <v>0.11798567405526077</v>
      </c>
      <c r="AM68" s="108">
        <v>133178.08285517557</v>
      </c>
      <c r="AN68" s="107">
        <v>170685.11538461538</v>
      </c>
      <c r="AO68" s="107">
        <v>266638.67924528301</v>
      </c>
      <c r="AP68" s="75">
        <v>8.6795833799977604</v>
      </c>
      <c r="AQ68" s="75">
        <v>6.2856982864822486</v>
      </c>
      <c r="AR68" s="152">
        <v>39.17</v>
      </c>
      <c r="AS68" s="75">
        <v>8.0043965188016379</v>
      </c>
      <c r="AT68" s="75">
        <v>453.31337926494928</v>
      </c>
      <c r="AU68" s="75">
        <v>2.1734203115442772</v>
      </c>
      <c r="AV68" s="75">
        <v>2.2355180347312564</v>
      </c>
      <c r="AW68" s="82">
        <v>21510.857142857141</v>
      </c>
      <c r="AX68" s="82">
        <v>1906.0253164556962</v>
      </c>
      <c r="AY68" s="75">
        <v>5.9770481351609819</v>
      </c>
      <c r="AZ68" s="106">
        <v>151.66666666666666</v>
      </c>
      <c r="BA68" s="75">
        <v>1.3444001825673062</v>
      </c>
      <c r="BB68" s="75">
        <v>21.471661863592701</v>
      </c>
      <c r="BC68" s="75">
        <v>203.75349687803697</v>
      </c>
      <c r="BD68" s="75">
        <v>3.259810664042003</v>
      </c>
      <c r="BE68" s="106">
        <v>2.1740229536376963</v>
      </c>
      <c r="BF68" s="75">
        <v>8.7466504878911984</v>
      </c>
      <c r="BG68" s="75">
        <v>42.944093778178541</v>
      </c>
      <c r="BH68" s="75">
        <v>0</v>
      </c>
      <c r="BI68" s="88">
        <v>80.349344978165931</v>
      </c>
      <c r="BJ68" s="106">
        <v>1.127141568981064</v>
      </c>
      <c r="BK68" s="55">
        <v>2.1988761299780113</v>
      </c>
      <c r="BL68" s="83">
        <v>132</v>
      </c>
      <c r="BM68" s="83">
        <v>127.1</v>
      </c>
      <c r="BN68" s="75">
        <v>0.52354193570905028</v>
      </c>
      <c r="BO68" s="75">
        <v>40.625</v>
      </c>
      <c r="BP68" s="82">
        <v>5</v>
      </c>
      <c r="BQ68" s="75">
        <v>0</v>
      </c>
      <c r="BR68" s="75" t="s">
        <v>9</v>
      </c>
      <c r="BS68" s="75">
        <v>5.1789501137940777</v>
      </c>
      <c r="BT68" s="75" t="s">
        <v>9</v>
      </c>
      <c r="BU68" s="75" t="s">
        <v>9</v>
      </c>
      <c r="BV68" s="106">
        <v>315.45643378985511</v>
      </c>
      <c r="BW68" s="106">
        <v>343.08992060806088</v>
      </c>
      <c r="BX68" s="75">
        <v>0.31048861593489674</v>
      </c>
      <c r="BY68" s="84">
        <v>3.1402818615655456E-2</v>
      </c>
      <c r="BZ68" s="75">
        <v>0.31048861593489674</v>
      </c>
      <c r="CA68" s="84">
        <v>0.15647182471054699</v>
      </c>
      <c r="CB68" s="75">
        <v>0</v>
      </c>
      <c r="CC68" s="84">
        <v>0</v>
      </c>
      <c r="CD68" s="75">
        <v>0.31048861593489674</v>
      </c>
      <c r="CE68" s="75">
        <v>0.89420721389250257</v>
      </c>
      <c r="CF68" s="83">
        <v>40.9</v>
      </c>
      <c r="CG68" s="105">
        <v>21.59090909090909</v>
      </c>
      <c r="CH68" s="105">
        <v>3.9514929338008717</v>
      </c>
      <c r="CI68" s="105">
        <v>72.558139534883722</v>
      </c>
      <c r="CJ68" s="75">
        <v>309.51678656702052</v>
      </c>
      <c r="CK68" s="56">
        <v>269.19673490171482</v>
      </c>
      <c r="CL68" s="75">
        <v>16.899999999999999</v>
      </c>
      <c r="CM68" s="75">
        <v>778.33966765553748</v>
      </c>
      <c r="CN68" s="88">
        <v>92.6</v>
      </c>
      <c r="CO68" s="88" t="s">
        <v>721</v>
      </c>
      <c r="CP68" s="83">
        <v>100</v>
      </c>
      <c r="CQ68" s="83">
        <v>96.66</v>
      </c>
      <c r="CR68" s="152">
        <v>98.1</v>
      </c>
      <c r="CS68" s="153">
        <v>48.7</v>
      </c>
      <c r="CT68" s="75">
        <v>5.4577090638614383</v>
      </c>
      <c r="CU68" s="75">
        <v>12.833333333333334</v>
      </c>
      <c r="CV68" s="87">
        <v>0</v>
      </c>
      <c r="CW68" s="75">
        <v>39.040993973662673</v>
      </c>
      <c r="CX68" s="86">
        <v>53.835621116951749</v>
      </c>
      <c r="CY68" s="75">
        <v>1.28</v>
      </c>
      <c r="CZ68" s="75">
        <v>32.700000000000003</v>
      </c>
      <c r="DA68" s="75">
        <v>61.117776086699998</v>
      </c>
      <c r="DB68" s="75">
        <v>6.5259904344068378</v>
      </c>
      <c r="DC68" s="75">
        <v>1.618775867582815</v>
      </c>
      <c r="DD68" s="75">
        <v>1.0184057651526206</v>
      </c>
      <c r="DE68" s="75">
        <v>2.3007206440775847</v>
      </c>
      <c r="DF68" s="75">
        <v>7.4734609855529648</v>
      </c>
      <c r="DG68" s="78">
        <v>23.858695652173914</v>
      </c>
      <c r="DH68" s="78">
        <v>238.60054347826087</v>
      </c>
      <c r="DI68" s="75" t="s">
        <v>9</v>
      </c>
      <c r="DJ68" s="75" t="s">
        <v>9</v>
      </c>
      <c r="DK68" s="75">
        <v>0</v>
      </c>
      <c r="DL68" s="75">
        <v>64.788732394366207</v>
      </c>
      <c r="DM68" s="85">
        <v>0</v>
      </c>
      <c r="DN68" s="85">
        <v>0</v>
      </c>
      <c r="DO68" s="75">
        <v>25.705094807698877</v>
      </c>
      <c r="DP68" s="75">
        <v>52.484995637634945</v>
      </c>
      <c r="DQ68" s="75">
        <v>73.549488054607508</v>
      </c>
      <c r="DR68" s="75">
        <v>99.954633095157078</v>
      </c>
      <c r="DS68" s="75">
        <v>8285.1822916666679</v>
      </c>
      <c r="DT68" s="81">
        <v>96.04802401200601</v>
      </c>
      <c r="DU68" s="81">
        <v>5.76</v>
      </c>
      <c r="DV68" s="75">
        <v>44.339622641509436</v>
      </c>
      <c r="DW68" s="84">
        <v>4.1713873341655841E-2</v>
      </c>
      <c r="DX68" s="75">
        <v>37.32193732193732</v>
      </c>
      <c r="DY68" s="83" t="s">
        <v>9</v>
      </c>
      <c r="DZ68" s="75">
        <v>0.95644060142386567</v>
      </c>
      <c r="EA68" s="75">
        <v>1543.5962807546948</v>
      </c>
      <c r="EB68" s="82">
        <v>0</v>
      </c>
      <c r="EC68" s="81">
        <v>7.7894072036018018</v>
      </c>
      <c r="ED68" s="81">
        <v>97.106458001255859</v>
      </c>
      <c r="EE68" s="75">
        <v>96.62198715162053</v>
      </c>
      <c r="EF68" s="75">
        <v>49.586533352654207</v>
      </c>
      <c r="EG68" s="75">
        <v>86.642868904518835</v>
      </c>
      <c r="EH68" s="75" t="s">
        <v>7</v>
      </c>
      <c r="EI68" s="75">
        <v>77.7</v>
      </c>
      <c r="EJ68" s="75">
        <v>57.2</v>
      </c>
      <c r="EK68" s="75">
        <v>35.299999999999997</v>
      </c>
      <c r="EL68" s="75">
        <v>52.1</v>
      </c>
      <c r="EM68" s="75">
        <v>15.9</v>
      </c>
      <c r="EN68" s="80">
        <v>16.7</v>
      </c>
      <c r="EO68" s="79">
        <v>-3.8314295206366258</v>
      </c>
      <c r="EP68" s="55">
        <v>1.095621957518744</v>
      </c>
      <c r="EQ68" s="78">
        <v>0.8</v>
      </c>
      <c r="ER68" s="75">
        <v>88.9</v>
      </c>
      <c r="ES68" s="75">
        <v>12.2</v>
      </c>
      <c r="ET68" s="75">
        <v>6.3</v>
      </c>
      <c r="EU68" s="75">
        <v>420.1253815128868</v>
      </c>
      <c r="EV68" s="77">
        <v>43.57</v>
      </c>
      <c r="EW68" s="75">
        <v>59.36</v>
      </c>
      <c r="EX68" s="75" t="s">
        <v>7</v>
      </c>
      <c r="EY68" s="75" t="s">
        <v>7</v>
      </c>
      <c r="EZ68" s="75">
        <v>77.5</v>
      </c>
      <c r="FA68" s="75">
        <v>7.2530140682391879</v>
      </c>
      <c r="FB68" s="152">
        <v>32.9</v>
      </c>
      <c r="FC68" s="75">
        <v>13.690042280215774</v>
      </c>
      <c r="FD68" s="75">
        <v>68.615034908264334</v>
      </c>
      <c r="FE68" s="75">
        <v>82.822085889570545</v>
      </c>
      <c r="FF68" s="75">
        <v>77.96651594769645</v>
      </c>
      <c r="FG68" s="75">
        <v>76.1252665843529</v>
      </c>
      <c r="FH68" s="75">
        <v>76.435074269286048</v>
      </c>
      <c r="FI68" s="75">
        <v>76.689902830587243</v>
      </c>
      <c r="FJ68" s="75">
        <v>73.518728717366628</v>
      </c>
      <c r="FK68" s="75">
        <v>67.791551882460979</v>
      </c>
      <c r="FL68" s="75">
        <v>50.847810256943724</v>
      </c>
      <c r="FM68" s="75">
        <v>33.487354085603108</v>
      </c>
      <c r="FN68" s="75">
        <v>17.078443483631872</v>
      </c>
      <c r="FO68" s="75">
        <v>7.8785211267605639</v>
      </c>
      <c r="FP68" s="75">
        <v>4.8161764705882355</v>
      </c>
      <c r="FQ68" s="75">
        <v>2.2290284158584313</v>
      </c>
      <c r="FR68" s="75">
        <v>1.59</v>
      </c>
      <c r="FS68" s="75">
        <v>12.671040416303136</v>
      </c>
      <c r="FT68" s="75">
        <v>0.11271415689810639</v>
      </c>
    </row>
    <row r="69" spans="1:176" x14ac:dyDescent="0.15">
      <c r="A69" s="136"/>
      <c r="B69" s="147"/>
      <c r="C69" s="162"/>
      <c r="D69" s="164"/>
      <c r="E69" s="162"/>
      <c r="F69" s="163"/>
      <c r="G69" s="162"/>
      <c r="H69" s="162"/>
      <c r="I69" s="162"/>
      <c r="J69" s="162"/>
      <c r="K69" s="162"/>
      <c r="L69" s="162"/>
      <c r="M69" s="162"/>
      <c r="N69" s="151"/>
      <c r="O69" s="151"/>
      <c r="P69" s="105"/>
      <c r="Q69" s="151"/>
      <c r="R69" s="151"/>
      <c r="S69" s="107"/>
      <c r="T69" s="151"/>
      <c r="U69" s="151"/>
      <c r="V69" s="151"/>
      <c r="W69" s="151"/>
      <c r="X69" s="151"/>
      <c r="Y69" s="151"/>
      <c r="Z69" s="151"/>
      <c r="AA69" s="151"/>
      <c r="AB69" s="151"/>
      <c r="AC69" s="151"/>
      <c r="AD69" s="151"/>
      <c r="AE69" s="151"/>
      <c r="AF69" s="151"/>
      <c r="AG69" s="151"/>
      <c r="AH69" s="151"/>
      <c r="AI69" s="151"/>
      <c r="AJ69" s="151"/>
      <c r="AK69" s="151"/>
      <c r="AL69" s="151"/>
      <c r="AM69" s="151"/>
      <c r="AN69" s="151"/>
      <c r="AO69" s="151"/>
      <c r="AP69" s="151"/>
      <c r="AQ69" s="151"/>
      <c r="AR69" s="151"/>
      <c r="AS69" s="151"/>
      <c r="AT69" s="151"/>
      <c r="AU69" s="151"/>
      <c r="AV69" s="151"/>
      <c r="AW69" s="151"/>
      <c r="AX69" s="151"/>
      <c r="AY69" s="151"/>
      <c r="AZ69" s="151"/>
      <c r="BA69" s="151"/>
      <c r="BB69" s="151"/>
      <c r="BC69" s="151"/>
      <c r="BD69" s="151"/>
      <c r="BE69" s="151"/>
      <c r="BF69" s="151"/>
      <c r="BG69" s="151"/>
      <c r="BH69" s="151"/>
      <c r="BI69" s="151"/>
      <c r="BJ69" s="151"/>
      <c r="BK69" s="151"/>
      <c r="BL69" s="151"/>
      <c r="BM69" s="151"/>
      <c r="BN69" s="151"/>
      <c r="BO69" s="151"/>
      <c r="BP69" s="151"/>
      <c r="BQ69" s="151"/>
      <c r="BR69" s="151"/>
      <c r="BS69" s="151"/>
      <c r="BT69" s="151"/>
      <c r="BU69" s="151"/>
      <c r="BV69" s="151"/>
      <c r="BW69" s="151"/>
      <c r="BX69" s="151"/>
      <c r="BY69" s="151"/>
      <c r="BZ69" s="151"/>
      <c r="CA69" s="151"/>
      <c r="CB69" s="151"/>
      <c r="CC69" s="151"/>
      <c r="CD69" s="151"/>
      <c r="CE69" s="151"/>
      <c r="CF69" s="151"/>
      <c r="CG69" s="151"/>
      <c r="CH69" s="151"/>
      <c r="CI69" s="151"/>
      <c r="CJ69" s="151"/>
      <c r="CK69" s="151"/>
      <c r="CL69" s="151"/>
      <c r="CM69" s="151"/>
      <c r="CN69" s="151"/>
      <c r="CO69" s="88"/>
      <c r="CP69" s="151"/>
      <c r="CQ69" s="151"/>
      <c r="CR69" s="151"/>
      <c r="CS69" s="151"/>
      <c r="CT69" s="151"/>
      <c r="CU69" s="151"/>
      <c r="CV69" s="151"/>
      <c r="CW69" s="151"/>
      <c r="CX69" s="151"/>
      <c r="CY69" s="151"/>
      <c r="CZ69" s="151"/>
      <c r="DA69" s="151"/>
      <c r="DB69" s="151"/>
      <c r="DC69" s="151"/>
      <c r="DD69" s="151"/>
      <c r="DE69" s="151"/>
      <c r="DF69" s="151"/>
      <c r="DG69" s="151"/>
      <c r="DH69" s="151"/>
      <c r="DI69" s="151"/>
      <c r="DJ69" s="151"/>
      <c r="DK69" s="151"/>
      <c r="DL69" s="151"/>
      <c r="DM69" s="151"/>
      <c r="DN69" s="151"/>
      <c r="DO69" s="151"/>
      <c r="DP69" s="151"/>
      <c r="DQ69" s="151"/>
      <c r="DR69" s="151"/>
      <c r="DS69" s="151"/>
      <c r="DT69" s="151"/>
      <c r="DU69" s="151"/>
      <c r="DV69" s="151"/>
      <c r="DW69" s="151"/>
      <c r="DX69" s="151"/>
      <c r="DY69" s="151"/>
      <c r="DZ69" s="151"/>
      <c r="EA69" s="151"/>
      <c r="EB69" s="151"/>
      <c r="EC69" s="151"/>
      <c r="ED69" s="151"/>
      <c r="EE69" s="151"/>
      <c r="EF69" s="151"/>
      <c r="EG69" s="151"/>
      <c r="EH69" s="151"/>
      <c r="EI69" s="151"/>
      <c r="EJ69" s="151"/>
      <c r="EK69" s="151"/>
      <c r="EL69" s="151"/>
      <c r="EM69" s="151"/>
      <c r="EN69" s="151"/>
      <c r="EO69" s="151"/>
      <c r="EP69" s="151"/>
      <c r="EQ69" s="151"/>
      <c r="ER69" s="151"/>
      <c r="ES69" s="151"/>
      <c r="ET69" s="151"/>
      <c r="EU69" s="151"/>
      <c r="EV69" s="151"/>
      <c r="EW69" s="151"/>
      <c r="EX69" s="149"/>
      <c r="EY69" s="149"/>
      <c r="EZ69" s="151"/>
      <c r="FA69" s="151"/>
      <c r="FB69" s="151"/>
      <c r="FC69" s="151"/>
      <c r="FD69" s="151"/>
      <c r="FE69" s="151"/>
      <c r="FF69" s="151"/>
      <c r="FG69" s="151"/>
      <c r="FH69" s="151"/>
      <c r="FI69" s="151"/>
      <c r="FJ69" s="151"/>
      <c r="FK69" s="151"/>
      <c r="FL69" s="151"/>
      <c r="FM69" s="151"/>
      <c r="FN69" s="151"/>
      <c r="FO69" s="151"/>
      <c r="FP69" s="151"/>
      <c r="FQ69" s="151"/>
      <c r="FR69" s="151"/>
      <c r="FS69" s="151"/>
      <c r="FT69" s="151"/>
    </row>
    <row r="70" spans="1:176" x14ac:dyDescent="0.15">
      <c r="A70" s="136"/>
      <c r="B70" s="147"/>
      <c r="C70" s="151"/>
      <c r="D70" s="151"/>
      <c r="E70" s="151"/>
      <c r="F70" s="161"/>
      <c r="G70" s="151"/>
      <c r="H70" s="151"/>
      <c r="I70" s="151"/>
      <c r="J70" s="151"/>
      <c r="K70" s="151"/>
      <c r="L70" s="151"/>
      <c r="M70" s="151"/>
      <c r="N70" s="151"/>
      <c r="O70" s="151"/>
      <c r="P70" s="105"/>
      <c r="Q70" s="151"/>
      <c r="R70" s="151"/>
      <c r="S70" s="107"/>
      <c r="T70" s="151"/>
      <c r="U70" s="151"/>
      <c r="V70" s="151"/>
      <c r="W70" s="151"/>
      <c r="X70" s="151"/>
      <c r="Y70" s="151"/>
      <c r="Z70" s="151"/>
      <c r="AA70" s="151"/>
      <c r="AB70" s="151"/>
      <c r="AC70" s="151"/>
      <c r="AD70" s="151"/>
      <c r="AE70" s="151"/>
      <c r="AF70" s="151"/>
      <c r="AG70" s="151"/>
      <c r="AH70" s="151"/>
      <c r="AI70" s="151"/>
      <c r="AJ70" s="151"/>
      <c r="AK70" s="151"/>
      <c r="AL70" s="151"/>
      <c r="AM70" s="151"/>
      <c r="AN70" s="151"/>
      <c r="AO70" s="151"/>
      <c r="AP70" s="151"/>
      <c r="AQ70" s="151"/>
      <c r="AR70" s="151"/>
      <c r="AS70" s="151"/>
      <c r="AT70" s="151"/>
      <c r="AU70" s="151"/>
      <c r="AV70" s="151"/>
      <c r="AW70" s="151"/>
      <c r="AX70" s="151"/>
      <c r="AY70" s="151"/>
      <c r="AZ70" s="151"/>
      <c r="BA70" s="151"/>
      <c r="BB70" s="151"/>
      <c r="BC70" s="151"/>
      <c r="BD70" s="151"/>
      <c r="BE70" s="151"/>
      <c r="BF70" s="151"/>
      <c r="BG70" s="151"/>
      <c r="BH70" s="151"/>
      <c r="BI70" s="151"/>
      <c r="BJ70" s="151"/>
      <c r="BK70" s="151"/>
      <c r="BL70" s="151"/>
      <c r="BM70" s="151"/>
      <c r="BN70" s="151"/>
      <c r="BO70" s="151"/>
      <c r="BP70" s="151"/>
      <c r="BQ70" s="151"/>
      <c r="BR70" s="151"/>
      <c r="BS70" s="151"/>
      <c r="BT70" s="151"/>
      <c r="BU70" s="151"/>
      <c r="BV70" s="151"/>
      <c r="BW70" s="151"/>
      <c r="BX70" s="151"/>
      <c r="BY70" s="151"/>
      <c r="BZ70" s="151"/>
      <c r="CA70" s="151"/>
      <c r="CB70" s="151"/>
      <c r="CC70" s="151"/>
      <c r="CD70" s="151"/>
      <c r="CE70" s="151"/>
      <c r="CF70" s="151"/>
      <c r="CG70" s="151"/>
      <c r="CH70" s="151"/>
      <c r="CI70" s="151"/>
      <c r="CJ70" s="151"/>
      <c r="CK70" s="151"/>
      <c r="CL70" s="151"/>
      <c r="CM70" s="151"/>
      <c r="CN70" s="151"/>
      <c r="CO70" s="88"/>
      <c r="CP70" s="151"/>
      <c r="CQ70" s="151"/>
      <c r="CR70" s="151"/>
      <c r="CS70" s="151"/>
      <c r="CT70" s="151"/>
      <c r="CU70" s="151"/>
      <c r="CV70" s="151"/>
      <c r="CW70" s="151"/>
      <c r="CX70" s="151"/>
      <c r="CY70" s="151"/>
      <c r="CZ70" s="151"/>
      <c r="DA70" s="151"/>
      <c r="DB70" s="151"/>
      <c r="DC70" s="151"/>
      <c r="DD70" s="151"/>
      <c r="DE70" s="151"/>
      <c r="DF70" s="151"/>
      <c r="DG70" s="151"/>
      <c r="DH70" s="151"/>
      <c r="DI70" s="151"/>
      <c r="DJ70" s="151"/>
      <c r="DK70" s="151"/>
      <c r="DL70" s="151"/>
      <c r="DM70" s="151"/>
      <c r="DN70" s="151"/>
      <c r="DO70" s="151"/>
      <c r="DP70" s="151"/>
      <c r="DQ70" s="151"/>
      <c r="DR70" s="151"/>
      <c r="DS70" s="151"/>
      <c r="DT70" s="151"/>
      <c r="DU70" s="151"/>
      <c r="DV70" s="151"/>
      <c r="DW70" s="151"/>
      <c r="DX70" s="151"/>
      <c r="DY70" s="151"/>
      <c r="DZ70" s="151"/>
      <c r="EA70" s="151"/>
      <c r="EB70" s="151"/>
      <c r="EC70" s="151"/>
      <c r="ED70" s="151"/>
      <c r="EE70" s="151"/>
      <c r="EF70" s="151"/>
      <c r="EG70" s="151"/>
      <c r="EH70" s="151"/>
      <c r="EI70" s="151"/>
      <c r="EJ70" s="151"/>
      <c r="EK70" s="151"/>
      <c r="EL70" s="151"/>
      <c r="EM70" s="151"/>
      <c r="EN70" s="151"/>
      <c r="EO70" s="151"/>
      <c r="EP70" s="151"/>
      <c r="EQ70" s="151"/>
      <c r="ER70" s="151"/>
      <c r="ES70" s="151"/>
      <c r="ET70" s="151"/>
      <c r="EU70" s="151"/>
      <c r="EV70" s="151"/>
      <c r="EW70" s="151"/>
      <c r="EX70" s="149"/>
      <c r="EY70" s="149"/>
      <c r="EZ70" s="151"/>
      <c r="FA70" s="151"/>
      <c r="FB70" s="151"/>
      <c r="FC70" s="151"/>
      <c r="FD70" s="151"/>
      <c r="FE70" s="151"/>
      <c r="FF70" s="151"/>
      <c r="FG70" s="151"/>
      <c r="FH70" s="151"/>
      <c r="FI70" s="151"/>
      <c r="FJ70" s="151"/>
      <c r="FK70" s="151"/>
      <c r="FL70" s="151"/>
      <c r="FM70" s="151"/>
      <c r="FN70" s="151"/>
      <c r="FO70" s="151"/>
      <c r="FP70" s="151"/>
      <c r="FQ70" s="151"/>
      <c r="FR70" s="151"/>
      <c r="FS70" s="151"/>
      <c r="FT70" s="151"/>
    </row>
    <row r="71" spans="1:176" ht="13.5" x14ac:dyDescent="0.15">
      <c r="A71" s="188"/>
      <c r="B71" s="147"/>
      <c r="C71" s="151"/>
      <c r="D71" s="160"/>
      <c r="E71" s="151"/>
      <c r="F71" s="151"/>
      <c r="G71" s="151"/>
      <c r="H71" s="151"/>
      <c r="I71" s="151"/>
      <c r="J71" s="151"/>
      <c r="K71" s="151"/>
      <c r="L71" s="151"/>
      <c r="M71" s="151"/>
      <c r="N71" s="151"/>
      <c r="O71" s="151"/>
      <c r="P71" s="105"/>
      <c r="Q71" s="151"/>
      <c r="R71" s="151"/>
      <c r="S71" s="78"/>
      <c r="T71" s="151"/>
      <c r="U71" s="151"/>
      <c r="V71" s="151"/>
      <c r="W71" s="151"/>
      <c r="X71" s="151"/>
      <c r="Y71" s="151"/>
      <c r="Z71" s="151"/>
      <c r="AA71" s="151"/>
      <c r="AB71" s="151"/>
      <c r="AC71" s="151"/>
      <c r="AD71" s="151"/>
      <c r="AE71" s="151"/>
      <c r="AF71" s="151"/>
      <c r="AG71" s="151"/>
      <c r="AH71" s="151"/>
      <c r="AI71" s="151"/>
      <c r="AJ71" s="151"/>
      <c r="AK71" s="151"/>
      <c r="AL71" s="151"/>
      <c r="AM71" s="151"/>
      <c r="AN71" s="151"/>
      <c r="AO71" s="151"/>
      <c r="AP71" s="151"/>
      <c r="AQ71" s="151"/>
      <c r="AR71" s="151"/>
      <c r="AS71" s="151"/>
      <c r="AT71" s="151"/>
      <c r="AU71" s="151"/>
      <c r="AV71" s="151"/>
      <c r="AW71" s="151"/>
      <c r="AX71" s="151"/>
      <c r="AY71" s="151"/>
      <c r="AZ71" s="151"/>
      <c r="BA71" s="151"/>
      <c r="BB71" s="151"/>
      <c r="BC71" s="151"/>
      <c r="BD71" s="151"/>
      <c r="BE71" s="151"/>
      <c r="BF71" s="151"/>
      <c r="BG71" s="151"/>
      <c r="BH71" s="151"/>
      <c r="BI71" s="151"/>
      <c r="BJ71" s="151"/>
      <c r="BK71" s="151"/>
      <c r="BL71" s="151"/>
      <c r="BM71" s="151"/>
      <c r="BN71" s="151"/>
      <c r="BO71" s="151"/>
      <c r="BP71" s="151"/>
      <c r="BQ71" s="151"/>
      <c r="BR71" s="151"/>
      <c r="BS71" s="151"/>
      <c r="BT71" s="151"/>
      <c r="BU71" s="151"/>
      <c r="BV71" s="151"/>
      <c r="BW71" s="151"/>
      <c r="BX71" s="151"/>
      <c r="BY71" s="151"/>
      <c r="BZ71" s="151"/>
      <c r="CA71" s="151"/>
      <c r="CB71" s="151"/>
      <c r="CC71" s="151"/>
      <c r="CD71" s="151"/>
      <c r="CE71" s="151"/>
      <c r="CF71" s="151"/>
      <c r="CG71" s="151"/>
      <c r="CH71" s="151"/>
      <c r="CI71" s="151"/>
      <c r="CJ71" s="151"/>
      <c r="CK71" s="151"/>
      <c r="CL71" s="151"/>
      <c r="CM71" s="151"/>
      <c r="CN71" s="151"/>
      <c r="CO71" s="88"/>
      <c r="CP71" s="151"/>
      <c r="CQ71" s="151"/>
      <c r="CR71" s="151"/>
      <c r="CS71" s="151"/>
      <c r="CT71" s="151"/>
      <c r="CU71" s="151"/>
      <c r="CV71" s="151"/>
      <c r="CW71" s="151"/>
      <c r="CX71" s="148"/>
      <c r="CY71" s="148"/>
      <c r="CZ71" s="148"/>
      <c r="DA71" s="148"/>
      <c r="DB71" s="148"/>
      <c r="DC71" s="148"/>
      <c r="DD71" s="148"/>
      <c r="DE71" s="148"/>
      <c r="DF71" s="148"/>
      <c r="DG71" s="148"/>
      <c r="DH71" s="148"/>
      <c r="DI71" s="148"/>
      <c r="DJ71" s="148"/>
      <c r="DK71" s="148"/>
      <c r="DL71" s="148"/>
      <c r="DM71" s="148"/>
      <c r="DN71" s="148"/>
      <c r="DO71" s="148"/>
      <c r="DP71" s="148"/>
      <c r="DQ71" s="148"/>
      <c r="DR71" s="148"/>
      <c r="DS71" s="150"/>
      <c r="DT71" s="148"/>
      <c r="DU71" s="148"/>
      <c r="DV71" s="148"/>
      <c r="DW71" s="148"/>
      <c r="DX71" s="148"/>
      <c r="DY71" s="148"/>
      <c r="DZ71" s="148"/>
      <c r="EA71" s="148"/>
      <c r="EB71" s="148"/>
      <c r="EC71" s="148"/>
      <c r="ED71" s="148"/>
      <c r="EE71" s="148"/>
      <c r="EF71" s="148"/>
      <c r="EG71" s="148"/>
      <c r="EH71" s="148"/>
      <c r="EI71" s="148"/>
      <c r="EJ71" s="148"/>
      <c r="EK71" s="148"/>
      <c r="EL71" s="148"/>
      <c r="EM71" s="148"/>
      <c r="EN71" s="148"/>
      <c r="EO71" s="148"/>
      <c r="EP71" s="148"/>
      <c r="EQ71" s="148"/>
      <c r="ER71" s="148"/>
      <c r="ES71" s="148"/>
      <c r="ET71" s="148"/>
      <c r="EU71" s="148"/>
      <c r="EV71" s="148"/>
      <c r="EW71" s="148"/>
      <c r="EX71" s="149"/>
      <c r="EY71" s="149"/>
      <c r="EZ71" s="148"/>
      <c r="FA71" s="148"/>
      <c r="FB71" s="148"/>
      <c r="FC71" s="148"/>
      <c r="FD71" s="148"/>
      <c r="FE71" s="148"/>
      <c r="FF71" s="148"/>
      <c r="FG71" s="148"/>
      <c r="FH71" s="148"/>
      <c r="FI71" s="148"/>
      <c r="FJ71" s="148"/>
      <c r="FK71" s="148"/>
      <c r="FL71" s="148"/>
      <c r="FM71" s="148"/>
      <c r="FN71" s="148"/>
      <c r="FO71" s="148"/>
      <c r="FP71" s="148"/>
      <c r="FQ71" s="148"/>
      <c r="FR71" s="148"/>
      <c r="FS71" s="148"/>
      <c r="FT71" s="148"/>
    </row>
  </sheetData>
  <mergeCells count="14">
    <mergeCell ref="CG2:CK2"/>
    <mergeCell ref="C1:AZ1"/>
    <mergeCell ref="BA1:CF1"/>
    <mergeCell ref="CG1:CK1"/>
    <mergeCell ref="C2:K2"/>
    <mergeCell ref="L2:O2"/>
    <mergeCell ref="P2:U2"/>
    <mergeCell ref="V2:AI2"/>
    <mergeCell ref="AJ2:AR2"/>
    <mergeCell ref="AS2:AZ2"/>
    <mergeCell ref="BA2:BE2"/>
    <mergeCell ref="BF2:BR2"/>
    <mergeCell ref="BS2:BW2"/>
    <mergeCell ref="BX2:CF2"/>
  </mergeCells>
  <phoneticPr fontId="2"/>
  <conditionalFormatting sqref="A6:XFD6">
    <cfRule type="containsText" dxfId="2" priority="1" operator="containsText" text="FALSE">
      <formula>NOT(ISERROR(SEARCH("FALSE",A6)))</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L134"/>
  <sheetViews>
    <sheetView topLeftCell="A2" zoomScaleNormal="100" zoomScaleSheetLayoutView="100" workbookViewId="0">
      <selection activeCell="I18" sqref="I18"/>
    </sheetView>
  </sheetViews>
  <sheetFormatPr defaultColWidth="10.625" defaultRowHeight="12" outlineLevelRow="1" x14ac:dyDescent="0.15"/>
  <cols>
    <col min="1" max="1" width="7.5" style="72" bestFit="1" customWidth="1"/>
    <col min="2" max="2" width="10" style="72" customWidth="1"/>
    <col min="3" max="3" width="8.75" style="72" customWidth="1"/>
    <col min="4" max="4" width="9.125" style="72" customWidth="1"/>
    <col min="5" max="5" width="9.625" style="72" customWidth="1"/>
    <col min="6" max="6" width="10.125" style="72" customWidth="1"/>
    <col min="7" max="7" width="8.875" style="72" customWidth="1"/>
    <col min="8" max="9" width="8.125" style="72" customWidth="1"/>
    <col min="10" max="10" width="9.75" style="72" customWidth="1"/>
    <col min="11" max="11" width="8.625" style="72" customWidth="1"/>
    <col min="12" max="12" width="8.25" style="72" customWidth="1"/>
    <col min="13" max="15" width="8.125" style="72" customWidth="1"/>
    <col min="16" max="16" width="9.75" style="72" customWidth="1"/>
    <col min="17" max="17" width="8.125" style="72" customWidth="1"/>
    <col min="18" max="18" width="8.75" style="72" customWidth="1"/>
    <col min="19" max="20" width="8.125" style="72" customWidth="1"/>
    <col min="21" max="21" width="7.5" style="72" customWidth="1"/>
    <col min="22" max="22" width="7.875" style="72" customWidth="1"/>
    <col min="23" max="23" width="8.5" style="72" customWidth="1"/>
    <col min="24" max="24" width="9.125" style="72" customWidth="1"/>
    <col min="25" max="30" width="8.125" style="72" customWidth="1"/>
    <col min="31" max="31" width="8.875" style="72" customWidth="1"/>
    <col min="32" max="32" width="8.25" style="72" customWidth="1"/>
    <col min="33" max="34" width="8.125" style="72" customWidth="1"/>
    <col min="35" max="35" width="8.125" style="72" bestFit="1" customWidth="1"/>
    <col min="36" max="36" width="8.25" style="72" customWidth="1"/>
    <col min="37" max="37" width="9.625" style="72" bestFit="1" customWidth="1"/>
    <col min="38" max="38" width="8.625" style="72" customWidth="1"/>
    <col min="39" max="39" width="8.125" style="72" customWidth="1"/>
    <col min="40" max="40" width="9.125" style="72" customWidth="1"/>
    <col min="41" max="41" width="8.875" style="72" customWidth="1"/>
    <col min="42" max="47" width="8.125" style="72" customWidth="1"/>
    <col min="48" max="48" width="7.25" style="72" customWidth="1"/>
    <col min="49" max="49" width="9.375" style="72" customWidth="1"/>
    <col min="50" max="50" width="8.125" style="72" customWidth="1"/>
    <col min="51" max="51" width="7.5" style="72" customWidth="1"/>
    <col min="52" max="69" width="8.125" style="72" customWidth="1"/>
    <col min="70" max="70" width="7.125" style="72" customWidth="1"/>
    <col min="71" max="71" width="7.5" style="72" customWidth="1"/>
    <col min="72" max="89" width="8.125" style="72" customWidth="1"/>
    <col min="90" max="16384" width="10.625" style="72"/>
  </cols>
  <sheetData>
    <row r="1" spans="1:220" ht="14.25" hidden="1" customHeight="1" x14ac:dyDescent="0.15">
      <c r="A1" s="302" t="s">
        <v>365</v>
      </c>
      <c r="B1" s="302"/>
      <c r="C1" s="298" t="s">
        <v>366</v>
      </c>
      <c r="D1" s="299"/>
      <c r="E1" s="299"/>
      <c r="F1" s="299"/>
      <c r="G1" s="299"/>
      <c r="H1" s="299"/>
      <c r="I1" s="299"/>
      <c r="J1" s="299"/>
      <c r="K1" s="299"/>
      <c r="L1" s="299"/>
      <c r="M1" s="299"/>
      <c r="N1" s="299"/>
      <c r="O1" s="299"/>
      <c r="P1" s="299"/>
      <c r="Q1" s="299"/>
      <c r="R1" s="299"/>
      <c r="S1" s="299"/>
      <c r="T1" s="299"/>
      <c r="U1" s="299"/>
      <c r="V1" s="299"/>
      <c r="W1" s="299"/>
      <c r="X1" s="299"/>
      <c r="Y1" s="299"/>
      <c r="Z1" s="299"/>
      <c r="AA1" s="299"/>
      <c r="AB1" s="299"/>
      <c r="AC1" s="299"/>
      <c r="AD1" s="299"/>
      <c r="AE1" s="299"/>
      <c r="AF1" s="299"/>
      <c r="AG1" s="299"/>
      <c r="AH1" s="299"/>
      <c r="AI1" s="299"/>
      <c r="AJ1" s="299"/>
      <c r="AK1" s="299"/>
      <c r="AL1" s="299"/>
      <c r="AM1" s="299"/>
      <c r="AN1" s="299"/>
      <c r="AO1" s="299"/>
      <c r="AP1" s="299"/>
      <c r="AQ1" s="299"/>
      <c r="AR1" s="299"/>
      <c r="AS1" s="299"/>
      <c r="AT1" s="299"/>
      <c r="AU1" s="299"/>
      <c r="AV1" s="299"/>
      <c r="AW1" s="299"/>
      <c r="AX1" s="299"/>
      <c r="AY1" s="299"/>
      <c r="AZ1" s="299"/>
      <c r="BA1" s="300" t="s">
        <v>367</v>
      </c>
      <c r="BB1" s="299"/>
      <c r="BC1" s="299"/>
      <c r="BD1" s="299"/>
      <c r="BE1" s="299"/>
      <c r="BF1" s="299"/>
      <c r="BG1" s="299"/>
      <c r="BH1" s="299"/>
      <c r="BI1" s="299"/>
      <c r="BJ1" s="299"/>
      <c r="BK1" s="299"/>
      <c r="BL1" s="299"/>
      <c r="BM1" s="299"/>
      <c r="BN1" s="299"/>
      <c r="BO1" s="299"/>
      <c r="BP1" s="299"/>
      <c r="BQ1" s="299"/>
      <c r="BR1" s="299"/>
      <c r="BS1" s="299"/>
      <c r="BT1" s="299"/>
      <c r="BU1" s="299"/>
      <c r="BV1" s="299"/>
      <c r="BW1" s="299"/>
      <c r="BX1" s="299"/>
      <c r="BY1" s="299"/>
      <c r="BZ1" s="299"/>
      <c r="CA1" s="299"/>
      <c r="CB1" s="299"/>
      <c r="CC1" s="299"/>
      <c r="CD1" s="299"/>
      <c r="CE1" s="299"/>
      <c r="CF1" s="299"/>
      <c r="CG1" s="298" t="s">
        <v>368</v>
      </c>
      <c r="CH1" s="299"/>
      <c r="CI1" s="299"/>
      <c r="CJ1" s="299"/>
      <c r="CK1" s="299"/>
    </row>
    <row r="2" spans="1:220" ht="0.75" customHeight="1" x14ac:dyDescent="0.15">
      <c r="A2" s="302" t="s">
        <v>369</v>
      </c>
      <c r="B2" s="302"/>
      <c r="C2" s="298" t="s">
        <v>370</v>
      </c>
      <c r="D2" s="299"/>
      <c r="E2" s="299"/>
      <c r="F2" s="299"/>
      <c r="G2" s="299"/>
      <c r="H2" s="299"/>
      <c r="I2" s="299"/>
      <c r="J2" s="299"/>
      <c r="K2" s="299"/>
      <c r="L2" s="301" t="s">
        <v>371</v>
      </c>
      <c r="M2" s="299"/>
      <c r="N2" s="299"/>
      <c r="O2" s="299"/>
      <c r="P2" s="301" t="s">
        <v>372</v>
      </c>
      <c r="Q2" s="299"/>
      <c r="R2" s="299"/>
      <c r="S2" s="299"/>
      <c r="T2" s="299"/>
      <c r="U2" s="299"/>
      <c r="V2" s="301" t="s">
        <v>373</v>
      </c>
      <c r="W2" s="299"/>
      <c r="X2" s="299"/>
      <c r="Y2" s="299"/>
      <c r="Z2" s="299"/>
      <c r="AA2" s="299"/>
      <c r="AB2" s="299"/>
      <c r="AC2" s="299"/>
      <c r="AD2" s="299"/>
      <c r="AE2" s="299"/>
      <c r="AF2" s="299"/>
      <c r="AG2" s="299"/>
      <c r="AH2" s="299"/>
      <c r="AI2" s="299"/>
      <c r="AJ2" s="301" t="s">
        <v>374</v>
      </c>
      <c r="AK2" s="299"/>
      <c r="AL2" s="299"/>
      <c r="AM2" s="299"/>
      <c r="AN2" s="299"/>
      <c r="AO2" s="299"/>
      <c r="AP2" s="299"/>
      <c r="AQ2" s="299"/>
      <c r="AR2" s="299"/>
      <c r="AS2" s="298" t="s">
        <v>375</v>
      </c>
      <c r="AT2" s="299"/>
      <c r="AU2" s="299"/>
      <c r="AV2" s="299"/>
      <c r="AW2" s="299"/>
      <c r="AX2" s="299"/>
      <c r="AY2" s="299"/>
      <c r="AZ2" s="299"/>
      <c r="BA2" s="298" t="s">
        <v>376</v>
      </c>
      <c r="BB2" s="299"/>
      <c r="BC2" s="299"/>
      <c r="BD2" s="299"/>
      <c r="BE2" s="299"/>
      <c r="BF2" s="298" t="s">
        <v>377</v>
      </c>
      <c r="BG2" s="299"/>
      <c r="BH2" s="299"/>
      <c r="BI2" s="299"/>
      <c r="BJ2" s="299"/>
      <c r="BK2" s="299"/>
      <c r="BL2" s="299"/>
      <c r="BM2" s="299"/>
      <c r="BN2" s="299"/>
      <c r="BO2" s="299"/>
      <c r="BP2" s="299"/>
      <c r="BQ2" s="299"/>
      <c r="BR2" s="299"/>
      <c r="BS2" s="298" t="s">
        <v>378</v>
      </c>
      <c r="BT2" s="299"/>
      <c r="BU2" s="299"/>
      <c r="BV2" s="299"/>
      <c r="BW2" s="299"/>
      <c r="BX2" s="298" t="s">
        <v>379</v>
      </c>
      <c r="BY2" s="299"/>
      <c r="BZ2" s="299"/>
      <c r="CA2" s="299"/>
      <c r="CB2" s="299"/>
      <c r="CC2" s="299"/>
      <c r="CD2" s="299"/>
      <c r="CE2" s="299"/>
      <c r="CF2" s="299"/>
      <c r="CG2" s="298" t="s">
        <v>380</v>
      </c>
      <c r="CH2" s="299"/>
      <c r="CI2" s="299"/>
      <c r="CJ2" s="299"/>
      <c r="CK2" s="299"/>
    </row>
    <row r="3" spans="1:220" ht="15.75" customHeight="1" x14ac:dyDescent="0.15">
      <c r="A3" s="207" t="s">
        <v>5</v>
      </c>
      <c r="B3" s="207"/>
      <c r="C3" s="125">
        <v>1</v>
      </c>
      <c r="D3" s="125">
        <v>2</v>
      </c>
      <c r="E3" s="125">
        <v>3</v>
      </c>
      <c r="F3" s="125">
        <v>4</v>
      </c>
      <c r="G3" s="125">
        <v>5</v>
      </c>
      <c r="H3" s="125">
        <v>6</v>
      </c>
      <c r="I3" s="125">
        <v>7</v>
      </c>
      <c r="J3" s="125">
        <v>8</v>
      </c>
      <c r="K3" s="125">
        <v>9</v>
      </c>
      <c r="L3" s="125">
        <v>10</v>
      </c>
      <c r="M3" s="125">
        <v>11</v>
      </c>
      <c r="N3" s="125">
        <v>12</v>
      </c>
      <c r="O3" s="125">
        <v>13</v>
      </c>
      <c r="P3" s="125">
        <v>14</v>
      </c>
      <c r="Q3" s="125">
        <v>15</v>
      </c>
      <c r="R3" s="125">
        <v>16</v>
      </c>
      <c r="S3" s="125">
        <v>17</v>
      </c>
      <c r="T3" s="125">
        <v>18</v>
      </c>
      <c r="U3" s="125">
        <v>19</v>
      </c>
      <c r="V3" s="125">
        <v>20</v>
      </c>
      <c r="W3" s="125">
        <v>21</v>
      </c>
      <c r="X3" s="125">
        <v>22</v>
      </c>
      <c r="Y3" s="125">
        <v>23</v>
      </c>
      <c r="Z3" s="125">
        <v>24</v>
      </c>
      <c r="AA3" s="125">
        <v>25</v>
      </c>
      <c r="AB3" s="125">
        <v>26</v>
      </c>
      <c r="AC3" s="125">
        <v>27</v>
      </c>
      <c r="AD3" s="125">
        <v>28</v>
      </c>
      <c r="AE3" s="125">
        <v>29</v>
      </c>
      <c r="AF3" s="125">
        <v>30</v>
      </c>
      <c r="AG3" s="125">
        <v>31</v>
      </c>
      <c r="AH3" s="125">
        <v>32</v>
      </c>
      <c r="AI3" s="125">
        <v>33</v>
      </c>
      <c r="AJ3" s="125">
        <v>34</v>
      </c>
      <c r="AK3" s="125">
        <v>35</v>
      </c>
      <c r="AL3" s="125">
        <v>36</v>
      </c>
      <c r="AM3" s="125">
        <v>37</v>
      </c>
      <c r="AN3" s="125">
        <v>38</v>
      </c>
      <c r="AO3" s="125">
        <v>39</v>
      </c>
      <c r="AP3" s="125">
        <v>40</v>
      </c>
      <c r="AQ3" s="125">
        <v>41</v>
      </c>
      <c r="AR3" s="125">
        <v>42</v>
      </c>
      <c r="AS3" s="125">
        <v>43</v>
      </c>
      <c r="AT3" s="125">
        <v>44</v>
      </c>
      <c r="AU3" s="125">
        <v>45</v>
      </c>
      <c r="AV3" s="125">
        <v>46</v>
      </c>
      <c r="AW3" s="125">
        <v>47</v>
      </c>
      <c r="AX3" s="125">
        <v>48</v>
      </c>
      <c r="AY3" s="125">
        <v>49</v>
      </c>
      <c r="AZ3" s="125">
        <v>50</v>
      </c>
      <c r="BA3" s="125">
        <v>51</v>
      </c>
      <c r="BB3" s="125">
        <v>52</v>
      </c>
      <c r="BC3" s="125">
        <v>53</v>
      </c>
      <c r="BD3" s="125">
        <v>54</v>
      </c>
      <c r="BE3" s="125">
        <v>55</v>
      </c>
      <c r="BF3" s="125">
        <v>56</v>
      </c>
      <c r="BG3" s="125">
        <v>57</v>
      </c>
      <c r="BH3" s="125">
        <v>58</v>
      </c>
      <c r="BI3" s="125">
        <v>59</v>
      </c>
      <c r="BJ3" s="125">
        <v>60</v>
      </c>
      <c r="BK3" s="125">
        <v>61</v>
      </c>
      <c r="BL3" s="125">
        <v>62</v>
      </c>
      <c r="BM3" s="125">
        <v>63</v>
      </c>
      <c r="BN3" s="125">
        <v>64</v>
      </c>
      <c r="BO3" s="125">
        <v>65</v>
      </c>
      <c r="BP3" s="125">
        <v>66</v>
      </c>
      <c r="BQ3" s="125">
        <v>67</v>
      </c>
      <c r="BR3" s="125">
        <v>68</v>
      </c>
      <c r="BS3" s="125">
        <v>69</v>
      </c>
      <c r="BT3" s="125">
        <v>70</v>
      </c>
      <c r="BU3" s="125">
        <v>71</v>
      </c>
      <c r="BV3" s="125">
        <v>72</v>
      </c>
      <c r="BW3" s="125">
        <v>73</v>
      </c>
      <c r="BX3" s="125">
        <v>74</v>
      </c>
      <c r="BY3" s="125">
        <v>75</v>
      </c>
      <c r="BZ3" s="125">
        <v>76</v>
      </c>
      <c r="CA3" s="125">
        <v>77</v>
      </c>
      <c r="CB3" s="125">
        <v>78</v>
      </c>
      <c r="CC3" s="125">
        <v>79</v>
      </c>
      <c r="CD3" s="125">
        <v>80</v>
      </c>
      <c r="CE3" s="125">
        <v>81</v>
      </c>
      <c r="CF3" s="125">
        <v>82</v>
      </c>
      <c r="CG3" s="125">
        <v>83</v>
      </c>
      <c r="CH3" s="125">
        <v>84</v>
      </c>
      <c r="CI3" s="125">
        <v>85</v>
      </c>
      <c r="CJ3" s="125">
        <v>86</v>
      </c>
      <c r="CK3" s="125">
        <v>87</v>
      </c>
      <c r="CL3" s="125">
        <v>88</v>
      </c>
      <c r="CM3" s="125">
        <v>89</v>
      </c>
      <c r="CN3" s="125">
        <v>90</v>
      </c>
      <c r="CO3" s="125">
        <v>91</v>
      </c>
      <c r="CP3" s="125">
        <v>92</v>
      </c>
      <c r="CQ3" s="125">
        <v>93</v>
      </c>
      <c r="CR3" s="125">
        <v>94</v>
      </c>
      <c r="CS3" s="125">
        <v>95</v>
      </c>
      <c r="CT3" s="125">
        <v>96</v>
      </c>
      <c r="CU3" s="125">
        <v>97</v>
      </c>
      <c r="CV3" s="125">
        <v>98</v>
      </c>
      <c r="CW3" s="125">
        <v>99</v>
      </c>
      <c r="CX3" s="125">
        <v>100</v>
      </c>
      <c r="CY3" s="125">
        <v>101</v>
      </c>
      <c r="CZ3" s="125">
        <v>102</v>
      </c>
      <c r="DA3" s="125">
        <v>103</v>
      </c>
      <c r="DB3" s="125">
        <v>104</v>
      </c>
      <c r="DC3" s="125">
        <v>105</v>
      </c>
      <c r="DD3" s="125">
        <v>106</v>
      </c>
      <c r="DE3" s="125">
        <v>107</v>
      </c>
      <c r="DF3" s="125">
        <v>108</v>
      </c>
      <c r="DG3" s="125">
        <v>109</v>
      </c>
      <c r="DH3" s="125">
        <v>110</v>
      </c>
      <c r="DI3" s="125">
        <v>111</v>
      </c>
      <c r="DJ3" s="125">
        <v>112</v>
      </c>
      <c r="DK3" s="125">
        <v>113</v>
      </c>
      <c r="DL3" s="125">
        <v>114</v>
      </c>
      <c r="DM3" s="125">
        <v>115</v>
      </c>
      <c r="DN3" s="125">
        <v>116</v>
      </c>
      <c r="DO3" s="125">
        <v>117</v>
      </c>
      <c r="DP3" s="125">
        <v>118</v>
      </c>
      <c r="DQ3" s="125">
        <v>119</v>
      </c>
      <c r="DR3" s="125">
        <v>120</v>
      </c>
      <c r="DS3" s="125">
        <v>121</v>
      </c>
      <c r="DT3" s="125">
        <v>122</v>
      </c>
      <c r="DU3" s="125">
        <v>123</v>
      </c>
      <c r="DV3" s="125">
        <v>124</v>
      </c>
      <c r="DW3" s="125">
        <v>125</v>
      </c>
      <c r="DX3" s="125">
        <v>126</v>
      </c>
      <c r="DY3" s="125">
        <v>127</v>
      </c>
      <c r="DZ3" s="125">
        <v>128</v>
      </c>
      <c r="EA3" s="125">
        <v>129</v>
      </c>
      <c r="EB3" s="125">
        <v>130</v>
      </c>
      <c r="EC3" s="125">
        <v>131</v>
      </c>
      <c r="ED3" s="125">
        <v>132</v>
      </c>
      <c r="EE3" s="125">
        <v>133</v>
      </c>
      <c r="EF3" s="125">
        <v>134</v>
      </c>
      <c r="EG3" s="125">
        <v>135</v>
      </c>
      <c r="EH3" s="125">
        <v>136</v>
      </c>
      <c r="EI3" s="125">
        <v>137</v>
      </c>
      <c r="EJ3" s="125">
        <v>138</v>
      </c>
      <c r="EK3" s="125">
        <v>139</v>
      </c>
      <c r="EL3" s="125">
        <v>140</v>
      </c>
      <c r="EM3" s="125">
        <v>141</v>
      </c>
      <c r="EN3" s="125">
        <v>142</v>
      </c>
      <c r="EO3" s="125">
        <v>143</v>
      </c>
      <c r="EP3" s="125">
        <v>144</v>
      </c>
      <c r="EQ3" s="125">
        <v>145</v>
      </c>
      <c r="ER3" s="125">
        <v>146</v>
      </c>
      <c r="ES3" s="125">
        <v>147</v>
      </c>
      <c r="ET3" s="125">
        <v>148</v>
      </c>
      <c r="EU3" s="125">
        <v>149</v>
      </c>
      <c r="EV3" s="125">
        <v>150</v>
      </c>
      <c r="EW3" s="125">
        <v>151</v>
      </c>
      <c r="EX3" s="125">
        <v>152</v>
      </c>
      <c r="EY3" s="125">
        <v>153</v>
      </c>
      <c r="EZ3" s="125">
        <v>154</v>
      </c>
      <c r="FA3" s="125">
        <v>155</v>
      </c>
      <c r="FB3" s="125">
        <v>156</v>
      </c>
      <c r="FC3" s="125">
        <v>157</v>
      </c>
      <c r="FD3" s="125">
        <v>158</v>
      </c>
      <c r="FE3" s="125">
        <v>159</v>
      </c>
      <c r="FF3" s="125">
        <v>160</v>
      </c>
      <c r="FG3" s="125">
        <v>161</v>
      </c>
      <c r="FH3" s="125">
        <v>162</v>
      </c>
      <c r="FI3" s="125">
        <v>163</v>
      </c>
      <c r="FJ3" s="125">
        <v>164</v>
      </c>
      <c r="FK3" s="125">
        <v>165</v>
      </c>
      <c r="FL3" s="125">
        <v>166</v>
      </c>
      <c r="FM3" s="125">
        <v>167</v>
      </c>
      <c r="FN3" s="125">
        <v>168</v>
      </c>
      <c r="FO3" s="125">
        <v>169</v>
      </c>
      <c r="FP3" s="125">
        <v>170</v>
      </c>
      <c r="FQ3" s="125">
        <v>171</v>
      </c>
      <c r="FR3" s="125">
        <v>172</v>
      </c>
      <c r="FS3" s="125">
        <v>173</v>
      </c>
      <c r="FT3" s="125">
        <v>174</v>
      </c>
    </row>
    <row r="4" spans="1:220" s="104" customFormat="1" ht="56.25" customHeight="1" thickBot="1" x14ac:dyDescent="0.2">
      <c r="A4" s="207" t="s">
        <v>381</v>
      </c>
      <c r="B4" s="207"/>
      <c r="C4" s="126" t="s">
        <v>25</v>
      </c>
      <c r="D4" s="126" t="s">
        <v>26</v>
      </c>
      <c r="E4" s="126" t="s">
        <v>27</v>
      </c>
      <c r="F4" s="126" t="s">
        <v>28</v>
      </c>
      <c r="G4" s="126" t="s">
        <v>29</v>
      </c>
      <c r="H4" s="126" t="s">
        <v>30</v>
      </c>
      <c r="I4" s="126" t="s">
        <v>31</v>
      </c>
      <c r="J4" s="126" t="s">
        <v>32</v>
      </c>
      <c r="K4" s="57" t="s">
        <v>356</v>
      </c>
      <c r="L4" s="126" t="s">
        <v>33</v>
      </c>
      <c r="M4" s="126" t="s">
        <v>34</v>
      </c>
      <c r="N4" s="127" t="s">
        <v>35</v>
      </c>
      <c r="O4" s="127" t="s">
        <v>36</v>
      </c>
      <c r="P4" s="129" t="s">
        <v>37</v>
      </c>
      <c r="Q4" s="129" t="s">
        <v>382</v>
      </c>
      <c r="R4" s="129" t="s">
        <v>38</v>
      </c>
      <c r="S4" s="129" t="s">
        <v>39</v>
      </c>
      <c r="T4" s="127" t="s">
        <v>40</v>
      </c>
      <c r="U4" s="127" t="s">
        <v>41</v>
      </c>
      <c r="V4" s="127" t="s">
        <v>42</v>
      </c>
      <c r="W4" s="127" t="s">
        <v>43</v>
      </c>
      <c r="X4" s="127" t="s">
        <v>44</v>
      </c>
      <c r="Y4" s="127" t="s">
        <v>45</v>
      </c>
      <c r="Z4" s="127" t="s">
        <v>46</v>
      </c>
      <c r="AA4" s="127" t="s">
        <v>47</v>
      </c>
      <c r="AB4" s="127" t="s">
        <v>557</v>
      </c>
      <c r="AC4" s="127" t="s">
        <v>556</v>
      </c>
      <c r="AD4" s="127" t="s">
        <v>555</v>
      </c>
      <c r="AE4" s="127" t="s">
        <v>48</v>
      </c>
      <c r="AF4" s="127" t="s">
        <v>49</v>
      </c>
      <c r="AG4" s="127" t="s">
        <v>50</v>
      </c>
      <c r="AH4" s="127" t="s">
        <v>52</v>
      </c>
      <c r="AI4" s="127" t="s">
        <v>711</v>
      </c>
      <c r="AJ4" s="127" t="s">
        <v>53</v>
      </c>
      <c r="AK4" s="127" t="s">
        <v>54</v>
      </c>
      <c r="AL4" s="127" t="s">
        <v>55</v>
      </c>
      <c r="AM4" s="127" t="s">
        <v>56</v>
      </c>
      <c r="AN4" s="127" t="s">
        <v>57</v>
      </c>
      <c r="AO4" s="127" t="s">
        <v>58</v>
      </c>
      <c r="AP4" s="129" t="s">
        <v>59</v>
      </c>
      <c r="AQ4" s="127" t="s">
        <v>60</v>
      </c>
      <c r="AR4" s="127" t="s">
        <v>61</v>
      </c>
      <c r="AS4" s="127" t="s">
        <v>62</v>
      </c>
      <c r="AT4" s="127" t="s">
        <v>63</v>
      </c>
      <c r="AU4" s="127" t="s">
        <v>64</v>
      </c>
      <c r="AV4" s="127" t="s">
        <v>65</v>
      </c>
      <c r="AW4" s="127" t="s">
        <v>66</v>
      </c>
      <c r="AX4" s="127" t="s">
        <v>67</v>
      </c>
      <c r="AY4" s="127" t="s">
        <v>68</v>
      </c>
      <c r="AZ4" s="127" t="s">
        <v>69</v>
      </c>
      <c r="BA4" s="127" t="s">
        <v>70</v>
      </c>
      <c r="BB4" s="127" t="s">
        <v>71</v>
      </c>
      <c r="BC4" s="127" t="s">
        <v>72</v>
      </c>
      <c r="BD4" s="127" t="s">
        <v>73</v>
      </c>
      <c r="BE4" s="127" t="s">
        <v>74</v>
      </c>
      <c r="BF4" s="127" t="s">
        <v>75</v>
      </c>
      <c r="BG4" s="127" t="s">
        <v>76</v>
      </c>
      <c r="BH4" s="133" t="s">
        <v>77</v>
      </c>
      <c r="BI4" s="127" t="s">
        <v>78</v>
      </c>
      <c r="BJ4" s="127" t="s">
        <v>79</v>
      </c>
      <c r="BK4" s="127" t="s">
        <v>80</v>
      </c>
      <c r="BL4" s="132" t="s">
        <v>81</v>
      </c>
      <c r="BM4" s="132" t="s">
        <v>82</v>
      </c>
      <c r="BN4" s="127" t="s">
        <v>83</v>
      </c>
      <c r="BO4" s="129" t="s">
        <v>84</v>
      </c>
      <c r="BP4" s="127" t="s">
        <v>85</v>
      </c>
      <c r="BQ4" s="127" t="s">
        <v>86</v>
      </c>
      <c r="BR4" s="127" t="s">
        <v>87</v>
      </c>
      <c r="BS4" s="129" t="s">
        <v>383</v>
      </c>
      <c r="BT4" s="127" t="s">
        <v>88</v>
      </c>
      <c r="BU4" s="127" t="s">
        <v>89</v>
      </c>
      <c r="BV4" s="127" t="s">
        <v>90</v>
      </c>
      <c r="BW4" s="127" t="s">
        <v>91</v>
      </c>
      <c r="BX4" s="127" t="s">
        <v>92</v>
      </c>
      <c r="BY4" s="127" t="s">
        <v>93</v>
      </c>
      <c r="BZ4" s="127" t="s">
        <v>94</v>
      </c>
      <c r="CA4" s="127" t="s">
        <v>95</v>
      </c>
      <c r="CB4" s="127" t="s">
        <v>96</v>
      </c>
      <c r="CC4" s="127" t="s">
        <v>97</v>
      </c>
      <c r="CD4" s="127" t="s">
        <v>98</v>
      </c>
      <c r="CE4" s="127" t="s">
        <v>99</v>
      </c>
      <c r="CF4" s="127" t="s">
        <v>100</v>
      </c>
      <c r="CG4" s="127" t="s">
        <v>101</v>
      </c>
      <c r="CH4" s="127" t="s">
        <v>102</v>
      </c>
      <c r="CI4" s="127" t="s">
        <v>716</v>
      </c>
      <c r="CJ4" s="127" t="s">
        <v>104</v>
      </c>
      <c r="CK4" s="127" t="s">
        <v>105</v>
      </c>
      <c r="CL4" s="127" t="s">
        <v>243</v>
      </c>
      <c r="CM4" s="127" t="s">
        <v>164</v>
      </c>
      <c r="CN4" s="127" t="s">
        <v>244</v>
      </c>
      <c r="CO4" s="127" t="s">
        <v>719</v>
      </c>
      <c r="CP4" s="127" t="s">
        <v>245</v>
      </c>
      <c r="CQ4" s="127" t="s">
        <v>246</v>
      </c>
      <c r="CR4" s="127" t="s">
        <v>247</v>
      </c>
      <c r="CS4" s="128" t="s">
        <v>248</v>
      </c>
      <c r="CT4" s="127" t="s">
        <v>249</v>
      </c>
      <c r="CU4" s="127" t="s">
        <v>250</v>
      </c>
      <c r="CV4" s="128" t="s">
        <v>251</v>
      </c>
      <c r="CW4" s="128" t="s">
        <v>252</v>
      </c>
      <c r="CX4" s="127" t="s">
        <v>174</v>
      </c>
      <c r="CY4" s="127" t="s">
        <v>175</v>
      </c>
      <c r="CZ4" s="127" t="s">
        <v>253</v>
      </c>
      <c r="DA4" s="127" t="s">
        <v>254</v>
      </c>
      <c r="DB4" s="127" t="s">
        <v>255</v>
      </c>
      <c r="DC4" s="127" t="s">
        <v>179</v>
      </c>
      <c r="DD4" s="127" t="s">
        <v>180</v>
      </c>
      <c r="DE4" s="127" t="s">
        <v>256</v>
      </c>
      <c r="DF4" s="127" t="s">
        <v>257</v>
      </c>
      <c r="DG4" s="129" t="s">
        <v>183</v>
      </c>
      <c r="DH4" s="127" t="s">
        <v>184</v>
      </c>
      <c r="DI4" s="127" t="s">
        <v>185</v>
      </c>
      <c r="DJ4" s="127" t="s">
        <v>186</v>
      </c>
      <c r="DK4" s="127" t="s">
        <v>258</v>
      </c>
      <c r="DL4" s="127" t="s">
        <v>259</v>
      </c>
      <c r="DM4" s="127" t="s">
        <v>189</v>
      </c>
      <c r="DN4" s="127" t="s">
        <v>190</v>
      </c>
      <c r="DO4" s="127" t="s">
        <v>260</v>
      </c>
      <c r="DP4" s="127" t="s">
        <v>261</v>
      </c>
      <c r="DQ4" s="127" t="s">
        <v>262</v>
      </c>
      <c r="DR4" s="127" t="s">
        <v>263</v>
      </c>
      <c r="DS4" s="127" t="s">
        <v>264</v>
      </c>
      <c r="DT4" s="130" t="s">
        <v>265</v>
      </c>
      <c r="DU4" s="130" t="s">
        <v>266</v>
      </c>
      <c r="DV4" s="127" t="s">
        <v>198</v>
      </c>
      <c r="DW4" s="127" t="s">
        <v>199</v>
      </c>
      <c r="DX4" s="127" t="s">
        <v>267</v>
      </c>
      <c r="DY4" s="127" t="s">
        <v>268</v>
      </c>
      <c r="DZ4" s="127" t="s">
        <v>384</v>
      </c>
      <c r="EA4" s="127" t="s">
        <v>202</v>
      </c>
      <c r="EB4" s="127" t="s">
        <v>203</v>
      </c>
      <c r="EC4" s="127" t="s">
        <v>269</v>
      </c>
      <c r="ED4" s="127" t="s">
        <v>270</v>
      </c>
      <c r="EE4" s="127" t="s">
        <v>271</v>
      </c>
      <c r="EF4" s="127" t="s">
        <v>272</v>
      </c>
      <c r="EG4" s="127" t="s">
        <v>273</v>
      </c>
      <c r="EH4" s="127" t="s">
        <v>209</v>
      </c>
      <c r="EI4" s="131" t="s">
        <v>385</v>
      </c>
      <c r="EJ4" s="131" t="s">
        <v>386</v>
      </c>
      <c r="EK4" s="131" t="s">
        <v>387</v>
      </c>
      <c r="EL4" s="131" t="s">
        <v>388</v>
      </c>
      <c r="EM4" s="131" t="s">
        <v>389</v>
      </c>
      <c r="EN4" s="131" t="s">
        <v>274</v>
      </c>
      <c r="EO4" s="127" t="s">
        <v>211</v>
      </c>
      <c r="EP4" s="127" t="s">
        <v>275</v>
      </c>
      <c r="EQ4" s="127" t="s">
        <v>276</v>
      </c>
      <c r="ER4" s="127" t="s">
        <v>277</v>
      </c>
      <c r="ES4" s="127" t="s">
        <v>278</v>
      </c>
      <c r="ET4" s="127" t="s">
        <v>279</v>
      </c>
      <c r="EU4" s="127" t="s">
        <v>217</v>
      </c>
      <c r="EV4" s="127" t="s">
        <v>280</v>
      </c>
      <c r="EW4" s="127" t="s">
        <v>281</v>
      </c>
      <c r="EX4" s="134" t="s">
        <v>282</v>
      </c>
      <c r="EY4" s="134" t="s">
        <v>283</v>
      </c>
      <c r="EZ4" s="134" t="s">
        <v>284</v>
      </c>
      <c r="FA4" s="134" t="s">
        <v>285</v>
      </c>
      <c r="FB4" s="134" t="s">
        <v>286</v>
      </c>
      <c r="FC4" s="134" t="s">
        <v>287</v>
      </c>
      <c r="FD4" s="134" t="s">
        <v>288</v>
      </c>
      <c r="FE4" s="134" t="s">
        <v>289</v>
      </c>
      <c r="FF4" s="134" t="s">
        <v>290</v>
      </c>
      <c r="FG4" s="134" t="s">
        <v>291</v>
      </c>
      <c r="FH4" s="134" t="s">
        <v>292</v>
      </c>
      <c r="FI4" s="134" t="s">
        <v>293</v>
      </c>
      <c r="FJ4" s="134" t="s">
        <v>294</v>
      </c>
      <c r="FK4" s="134" t="s">
        <v>295</v>
      </c>
      <c r="FL4" s="134" t="s">
        <v>296</v>
      </c>
      <c r="FM4" s="134" t="s">
        <v>297</v>
      </c>
      <c r="FN4" s="134" t="s">
        <v>298</v>
      </c>
      <c r="FO4" s="134" t="s">
        <v>299</v>
      </c>
      <c r="FP4" s="134" t="s">
        <v>300</v>
      </c>
      <c r="FQ4" s="134" t="s">
        <v>301</v>
      </c>
      <c r="FR4" s="134" t="s">
        <v>302</v>
      </c>
      <c r="FS4" s="134" t="s">
        <v>303</v>
      </c>
      <c r="FT4" s="134" t="s">
        <v>304</v>
      </c>
    </row>
    <row r="5" spans="1:220" s="104" customFormat="1" ht="56.25" customHeight="1" thickTop="1" thickBot="1" x14ac:dyDescent="0.2">
      <c r="A5" s="207" t="s">
        <v>381</v>
      </c>
      <c r="B5" s="207"/>
      <c r="C5" s="189" t="s">
        <v>25</v>
      </c>
      <c r="D5" s="189" t="s">
        <v>106</v>
      </c>
      <c r="E5" s="189" t="s">
        <v>107</v>
      </c>
      <c r="F5" s="189" t="s">
        <v>28</v>
      </c>
      <c r="G5" s="189" t="s">
        <v>108</v>
      </c>
      <c r="H5" s="189" t="s">
        <v>109</v>
      </c>
      <c r="I5" s="189" t="s">
        <v>110</v>
      </c>
      <c r="J5" s="189" t="s">
        <v>111</v>
      </c>
      <c r="K5" s="190" t="s">
        <v>112</v>
      </c>
      <c r="L5" s="189" t="s">
        <v>113</v>
      </c>
      <c r="M5" s="189" t="s">
        <v>114</v>
      </c>
      <c r="N5" s="191" t="s">
        <v>35</v>
      </c>
      <c r="O5" s="191" t="s">
        <v>36</v>
      </c>
      <c r="P5" s="192" t="s">
        <v>37</v>
      </c>
      <c r="Q5" s="192" t="s">
        <v>759</v>
      </c>
      <c r="R5" s="192" t="s">
        <v>38</v>
      </c>
      <c r="S5" s="192" t="s">
        <v>39</v>
      </c>
      <c r="T5" s="191" t="s">
        <v>115</v>
      </c>
      <c r="U5" s="191" t="s">
        <v>6</v>
      </c>
      <c r="V5" s="191" t="s">
        <v>116</v>
      </c>
      <c r="W5" s="191" t="s">
        <v>117</v>
      </c>
      <c r="X5" s="191" t="s">
        <v>44</v>
      </c>
      <c r="Y5" s="191" t="s">
        <v>118</v>
      </c>
      <c r="Z5" s="191" t="s">
        <v>119</v>
      </c>
      <c r="AA5" s="191" t="s">
        <v>47</v>
      </c>
      <c r="AB5" s="191" t="s">
        <v>760</v>
      </c>
      <c r="AC5" s="191" t="s">
        <v>761</v>
      </c>
      <c r="AD5" s="191" t="s">
        <v>762</v>
      </c>
      <c r="AE5" s="191" t="s">
        <v>48</v>
      </c>
      <c r="AF5" s="191" t="s">
        <v>120</v>
      </c>
      <c r="AG5" s="191" t="s">
        <v>121</v>
      </c>
      <c r="AH5" s="191" t="s">
        <v>122</v>
      </c>
      <c r="AI5" s="191" t="s">
        <v>763</v>
      </c>
      <c r="AJ5" s="191" t="s">
        <v>123</v>
      </c>
      <c r="AK5" s="191" t="s">
        <v>124</v>
      </c>
      <c r="AL5" s="191" t="s">
        <v>125</v>
      </c>
      <c r="AM5" s="191" t="s">
        <v>56</v>
      </c>
      <c r="AN5" s="191" t="s">
        <v>57</v>
      </c>
      <c r="AO5" s="191" t="s">
        <v>58</v>
      </c>
      <c r="AP5" s="192" t="s">
        <v>126</v>
      </c>
      <c r="AQ5" s="191" t="s">
        <v>127</v>
      </c>
      <c r="AR5" s="191" t="s">
        <v>128</v>
      </c>
      <c r="AS5" s="191" t="s">
        <v>129</v>
      </c>
      <c r="AT5" s="191" t="s">
        <v>729</v>
      </c>
      <c r="AU5" s="191" t="s">
        <v>130</v>
      </c>
      <c r="AV5" s="191" t="s">
        <v>65</v>
      </c>
      <c r="AW5" s="191" t="s">
        <v>131</v>
      </c>
      <c r="AX5" s="191" t="s">
        <v>132</v>
      </c>
      <c r="AY5" s="191" t="s">
        <v>133</v>
      </c>
      <c r="AZ5" s="191" t="s">
        <v>134</v>
      </c>
      <c r="BA5" s="191" t="s">
        <v>135</v>
      </c>
      <c r="BB5" s="191" t="s">
        <v>136</v>
      </c>
      <c r="BC5" s="191" t="s">
        <v>72</v>
      </c>
      <c r="BD5" s="191" t="s">
        <v>73</v>
      </c>
      <c r="BE5" s="191" t="s">
        <v>137</v>
      </c>
      <c r="BF5" s="191" t="s">
        <v>138</v>
      </c>
      <c r="BG5" s="191" t="s">
        <v>139</v>
      </c>
      <c r="BH5" s="193" t="s">
        <v>140</v>
      </c>
      <c r="BI5" s="191" t="s">
        <v>141</v>
      </c>
      <c r="BJ5" s="191" t="s">
        <v>142</v>
      </c>
      <c r="BK5" s="191" t="s">
        <v>764</v>
      </c>
      <c r="BL5" s="194" t="s">
        <v>143</v>
      </c>
      <c r="BM5" s="194" t="s">
        <v>144</v>
      </c>
      <c r="BN5" s="191" t="s">
        <v>145</v>
      </c>
      <c r="BO5" s="192" t="s">
        <v>146</v>
      </c>
      <c r="BP5" s="191" t="s">
        <v>147</v>
      </c>
      <c r="BQ5" s="191" t="s">
        <v>148</v>
      </c>
      <c r="BR5" s="191" t="s">
        <v>149</v>
      </c>
      <c r="BS5" s="192" t="s">
        <v>383</v>
      </c>
      <c r="BT5" s="191" t="s">
        <v>88</v>
      </c>
      <c r="BU5" s="191" t="s">
        <v>150</v>
      </c>
      <c r="BV5" s="191" t="s">
        <v>90</v>
      </c>
      <c r="BW5" s="191" t="s">
        <v>91</v>
      </c>
      <c r="BX5" s="191" t="s">
        <v>151</v>
      </c>
      <c r="BY5" s="191" t="s">
        <v>152</v>
      </c>
      <c r="BZ5" s="191" t="s">
        <v>153</v>
      </c>
      <c r="CA5" s="191" t="s">
        <v>154</v>
      </c>
      <c r="CB5" s="191" t="s">
        <v>155</v>
      </c>
      <c r="CC5" s="191" t="s">
        <v>156</v>
      </c>
      <c r="CD5" s="191" t="s">
        <v>157</v>
      </c>
      <c r="CE5" s="191" t="s">
        <v>158</v>
      </c>
      <c r="CF5" s="191" t="s">
        <v>159</v>
      </c>
      <c r="CG5" s="191" t="s">
        <v>160</v>
      </c>
      <c r="CH5" s="191" t="s">
        <v>102</v>
      </c>
      <c r="CI5" s="191" t="s">
        <v>716</v>
      </c>
      <c r="CJ5" s="191" t="s">
        <v>162</v>
      </c>
      <c r="CK5" s="191" t="s">
        <v>105</v>
      </c>
      <c r="CL5" s="191" t="s">
        <v>163</v>
      </c>
      <c r="CM5" s="191" t="s">
        <v>164</v>
      </c>
      <c r="CN5" s="191" t="s">
        <v>165</v>
      </c>
      <c r="CO5" s="191" t="s">
        <v>720</v>
      </c>
      <c r="CP5" s="191" t="s">
        <v>166</v>
      </c>
      <c r="CQ5" s="191" t="s">
        <v>167</v>
      </c>
      <c r="CR5" s="191" t="s">
        <v>168</v>
      </c>
      <c r="CS5" s="195" t="s">
        <v>169</v>
      </c>
      <c r="CT5" s="191" t="s">
        <v>170</v>
      </c>
      <c r="CU5" s="191" t="s">
        <v>171</v>
      </c>
      <c r="CV5" s="195" t="s">
        <v>172</v>
      </c>
      <c r="CW5" s="195" t="s">
        <v>173</v>
      </c>
      <c r="CX5" s="191" t="s">
        <v>174</v>
      </c>
      <c r="CY5" s="191" t="s">
        <v>175</v>
      </c>
      <c r="CZ5" s="191" t="s">
        <v>176</v>
      </c>
      <c r="DA5" s="191" t="s">
        <v>177</v>
      </c>
      <c r="DB5" s="191" t="s">
        <v>178</v>
      </c>
      <c r="DC5" s="191" t="s">
        <v>179</v>
      </c>
      <c r="DD5" s="191" t="s">
        <v>180</v>
      </c>
      <c r="DE5" s="191" t="s">
        <v>181</v>
      </c>
      <c r="DF5" s="191" t="s">
        <v>182</v>
      </c>
      <c r="DG5" s="192" t="s">
        <v>183</v>
      </c>
      <c r="DH5" s="191" t="s">
        <v>184</v>
      </c>
      <c r="DI5" s="191" t="s">
        <v>185</v>
      </c>
      <c r="DJ5" s="191" t="s">
        <v>186</v>
      </c>
      <c r="DK5" s="191" t="s">
        <v>187</v>
      </c>
      <c r="DL5" s="191" t="s">
        <v>188</v>
      </c>
      <c r="DM5" s="191" t="s">
        <v>189</v>
      </c>
      <c r="DN5" s="191" t="s">
        <v>190</v>
      </c>
      <c r="DO5" s="191" t="s">
        <v>191</v>
      </c>
      <c r="DP5" s="191" t="s">
        <v>192</v>
      </c>
      <c r="DQ5" s="191" t="s">
        <v>193</v>
      </c>
      <c r="DR5" s="191" t="s">
        <v>194</v>
      </c>
      <c r="DS5" s="191" t="s">
        <v>195</v>
      </c>
      <c r="DT5" s="196" t="s">
        <v>196</v>
      </c>
      <c r="DU5" s="196" t="s">
        <v>197</v>
      </c>
      <c r="DV5" s="191" t="s">
        <v>198</v>
      </c>
      <c r="DW5" s="191" t="s">
        <v>199</v>
      </c>
      <c r="DX5" s="191" t="s">
        <v>200</v>
      </c>
      <c r="DY5" s="191" t="s">
        <v>201</v>
      </c>
      <c r="DZ5" s="191" t="s">
        <v>384</v>
      </c>
      <c r="EA5" s="191" t="s">
        <v>202</v>
      </c>
      <c r="EB5" s="191" t="s">
        <v>203</v>
      </c>
      <c r="EC5" s="191" t="s">
        <v>204</v>
      </c>
      <c r="ED5" s="191" t="s">
        <v>205</v>
      </c>
      <c r="EE5" s="191" t="s">
        <v>206</v>
      </c>
      <c r="EF5" s="191" t="s">
        <v>207</v>
      </c>
      <c r="EG5" s="191" t="s">
        <v>208</v>
      </c>
      <c r="EH5" s="191" t="s">
        <v>209</v>
      </c>
      <c r="EI5" s="191" t="s">
        <v>385</v>
      </c>
      <c r="EJ5" s="191" t="s">
        <v>386</v>
      </c>
      <c r="EK5" s="191" t="s">
        <v>387</v>
      </c>
      <c r="EL5" s="191" t="s">
        <v>388</v>
      </c>
      <c r="EM5" s="191" t="s">
        <v>389</v>
      </c>
      <c r="EN5" s="191" t="s">
        <v>210</v>
      </c>
      <c r="EO5" s="191" t="s">
        <v>211</v>
      </c>
      <c r="EP5" s="191" t="s">
        <v>212</v>
      </c>
      <c r="EQ5" s="191" t="s">
        <v>213</v>
      </c>
      <c r="ER5" s="191" t="s">
        <v>214</v>
      </c>
      <c r="ES5" s="191" t="s">
        <v>215</v>
      </c>
      <c r="ET5" s="191" t="s">
        <v>216</v>
      </c>
      <c r="EU5" s="191" t="s">
        <v>217</v>
      </c>
      <c r="EV5" s="191" t="s">
        <v>218</v>
      </c>
      <c r="EW5" s="191" t="s">
        <v>219</v>
      </c>
      <c r="EX5" s="197" t="s">
        <v>220</v>
      </c>
      <c r="EY5" s="197" t="s">
        <v>221</v>
      </c>
      <c r="EZ5" s="197" t="s">
        <v>222</v>
      </c>
      <c r="FA5" s="197" t="s">
        <v>223</v>
      </c>
      <c r="FB5" s="197" t="s">
        <v>224</v>
      </c>
      <c r="FC5" s="197" t="s">
        <v>225</v>
      </c>
      <c r="FD5" s="197" t="s">
        <v>226</v>
      </c>
      <c r="FE5" s="197" t="s">
        <v>227</v>
      </c>
      <c r="FF5" s="197" t="s">
        <v>228</v>
      </c>
      <c r="FG5" s="197" t="s">
        <v>229</v>
      </c>
      <c r="FH5" s="197" t="s">
        <v>230</v>
      </c>
      <c r="FI5" s="197" t="s">
        <v>231</v>
      </c>
      <c r="FJ5" s="197" t="s">
        <v>232</v>
      </c>
      <c r="FK5" s="197" t="s">
        <v>233</v>
      </c>
      <c r="FL5" s="197" t="s">
        <v>234</v>
      </c>
      <c r="FM5" s="197" t="s">
        <v>235</v>
      </c>
      <c r="FN5" s="197" t="s">
        <v>236</v>
      </c>
      <c r="FO5" s="197" t="s">
        <v>237</v>
      </c>
      <c r="FP5" s="197" t="s">
        <v>238</v>
      </c>
      <c r="FQ5" s="197" t="s">
        <v>239</v>
      </c>
      <c r="FR5" s="197" t="s">
        <v>240</v>
      </c>
      <c r="FS5" s="197" t="s">
        <v>241</v>
      </c>
      <c r="FT5" s="197" t="s">
        <v>242</v>
      </c>
      <c r="FU5" s="272"/>
      <c r="FV5" s="272"/>
      <c r="FW5" s="272"/>
      <c r="FX5" s="272"/>
      <c r="FY5" s="272"/>
      <c r="FZ5" s="272"/>
      <c r="GA5" s="272"/>
      <c r="GB5" s="272"/>
      <c r="GC5" s="272"/>
      <c r="GD5" s="272"/>
      <c r="GE5" s="272"/>
      <c r="GF5" s="272"/>
      <c r="GG5" s="272"/>
      <c r="GH5" s="272"/>
      <c r="GI5" s="272"/>
      <c r="GJ5" s="272"/>
      <c r="GK5" s="272"/>
      <c r="GL5" s="272"/>
      <c r="GM5" s="272"/>
      <c r="GN5" s="272"/>
      <c r="GO5" s="272"/>
      <c r="GP5" s="272"/>
      <c r="GQ5" s="272"/>
      <c r="GR5" s="272"/>
      <c r="GS5" s="272"/>
      <c r="GT5" s="272"/>
      <c r="GU5" s="272"/>
      <c r="GV5" s="272"/>
      <c r="GW5" s="272"/>
      <c r="GX5" s="272"/>
      <c r="GY5" s="272"/>
      <c r="GZ5" s="272"/>
      <c r="HA5" s="272"/>
      <c r="HB5" s="272"/>
      <c r="HC5" s="272"/>
      <c r="HD5" s="272"/>
      <c r="HE5" s="272"/>
      <c r="HF5" s="272"/>
      <c r="HG5" s="272"/>
      <c r="HH5" s="272"/>
      <c r="HI5" s="272"/>
      <c r="HJ5" s="272"/>
      <c r="HK5" s="272"/>
      <c r="HL5" s="272"/>
    </row>
    <row r="6" spans="1:220" s="68" customFormat="1" ht="15" thickTop="1" thickBot="1" x14ac:dyDescent="0.2">
      <c r="A6" s="69"/>
      <c r="B6" s="70"/>
      <c r="C6" s="71" t="b">
        <f>AND(C4=C5)</f>
        <v>1</v>
      </c>
      <c r="D6" s="71" t="b">
        <f t="shared" ref="D6:BO6" si="0">AND(D4=D5)</f>
        <v>1</v>
      </c>
      <c r="E6" s="71" t="b">
        <f t="shared" si="0"/>
        <v>1</v>
      </c>
      <c r="F6" s="71" t="b">
        <f t="shared" si="0"/>
        <v>1</v>
      </c>
      <c r="G6" s="71" t="b">
        <f t="shared" si="0"/>
        <v>1</v>
      </c>
      <c r="H6" s="71" t="b">
        <f t="shared" si="0"/>
        <v>1</v>
      </c>
      <c r="I6" s="71" t="b">
        <f t="shared" si="0"/>
        <v>1</v>
      </c>
      <c r="J6" s="71" t="b">
        <f t="shared" si="0"/>
        <v>1</v>
      </c>
      <c r="K6" s="71" t="b">
        <f t="shared" si="0"/>
        <v>1</v>
      </c>
      <c r="L6" s="71" t="b">
        <f t="shared" si="0"/>
        <v>1</v>
      </c>
      <c r="M6" s="71" t="b">
        <f t="shared" si="0"/>
        <v>1</v>
      </c>
      <c r="N6" s="71" t="b">
        <f t="shared" si="0"/>
        <v>1</v>
      </c>
      <c r="O6" s="71" t="b">
        <f t="shared" si="0"/>
        <v>1</v>
      </c>
      <c r="P6" s="71" t="b">
        <f t="shared" si="0"/>
        <v>1</v>
      </c>
      <c r="Q6" s="71" t="b">
        <f t="shared" si="0"/>
        <v>1</v>
      </c>
      <c r="R6" s="71" t="b">
        <f t="shared" si="0"/>
        <v>1</v>
      </c>
      <c r="S6" s="71" t="b">
        <f t="shared" si="0"/>
        <v>1</v>
      </c>
      <c r="T6" s="71" t="b">
        <f t="shared" si="0"/>
        <v>1</v>
      </c>
      <c r="U6" s="71" t="b">
        <f t="shared" si="0"/>
        <v>1</v>
      </c>
      <c r="V6" s="71" t="b">
        <f t="shared" si="0"/>
        <v>1</v>
      </c>
      <c r="W6" s="71" t="b">
        <f t="shared" si="0"/>
        <v>1</v>
      </c>
      <c r="X6" s="71" t="b">
        <f t="shared" si="0"/>
        <v>1</v>
      </c>
      <c r="Y6" s="71" t="b">
        <f t="shared" si="0"/>
        <v>1</v>
      </c>
      <c r="Z6" s="71" t="b">
        <f t="shared" si="0"/>
        <v>1</v>
      </c>
      <c r="AA6" s="71" t="b">
        <f t="shared" si="0"/>
        <v>1</v>
      </c>
      <c r="AB6" s="71" t="b">
        <f t="shared" si="0"/>
        <v>1</v>
      </c>
      <c r="AC6" s="71" t="b">
        <f t="shared" si="0"/>
        <v>1</v>
      </c>
      <c r="AD6" s="71" t="b">
        <f t="shared" si="0"/>
        <v>1</v>
      </c>
      <c r="AE6" s="71" t="b">
        <f t="shared" si="0"/>
        <v>1</v>
      </c>
      <c r="AF6" s="71" t="b">
        <f t="shared" si="0"/>
        <v>1</v>
      </c>
      <c r="AG6" s="71" t="b">
        <f t="shared" si="0"/>
        <v>1</v>
      </c>
      <c r="AH6" s="71" t="b">
        <f t="shared" si="0"/>
        <v>1</v>
      </c>
      <c r="AI6" s="71" t="b">
        <f t="shared" si="0"/>
        <v>1</v>
      </c>
      <c r="AJ6" s="71" t="b">
        <f t="shared" si="0"/>
        <v>1</v>
      </c>
      <c r="AK6" s="71" t="b">
        <f t="shared" si="0"/>
        <v>1</v>
      </c>
      <c r="AL6" s="71" t="b">
        <f t="shared" si="0"/>
        <v>1</v>
      </c>
      <c r="AM6" s="71" t="b">
        <f t="shared" si="0"/>
        <v>1</v>
      </c>
      <c r="AN6" s="71" t="b">
        <f t="shared" si="0"/>
        <v>1</v>
      </c>
      <c r="AO6" s="71" t="b">
        <f t="shared" si="0"/>
        <v>1</v>
      </c>
      <c r="AP6" s="71" t="b">
        <f t="shared" si="0"/>
        <v>1</v>
      </c>
      <c r="AQ6" s="71" t="b">
        <f t="shared" si="0"/>
        <v>1</v>
      </c>
      <c r="AR6" s="71" t="b">
        <f t="shared" si="0"/>
        <v>1</v>
      </c>
      <c r="AS6" s="71" t="b">
        <f t="shared" si="0"/>
        <v>1</v>
      </c>
      <c r="AT6" s="71" t="b">
        <f t="shared" si="0"/>
        <v>0</v>
      </c>
      <c r="AU6" s="71" t="b">
        <f t="shared" si="0"/>
        <v>1</v>
      </c>
      <c r="AV6" s="71" t="b">
        <f t="shared" si="0"/>
        <v>1</v>
      </c>
      <c r="AW6" s="71" t="b">
        <f t="shared" si="0"/>
        <v>1</v>
      </c>
      <c r="AX6" s="71" t="b">
        <f t="shared" si="0"/>
        <v>1</v>
      </c>
      <c r="AY6" s="71" t="b">
        <f t="shared" si="0"/>
        <v>1</v>
      </c>
      <c r="AZ6" s="71" t="b">
        <f t="shared" si="0"/>
        <v>1</v>
      </c>
      <c r="BA6" s="71" t="b">
        <f t="shared" si="0"/>
        <v>1</v>
      </c>
      <c r="BB6" s="71" t="b">
        <f t="shared" si="0"/>
        <v>1</v>
      </c>
      <c r="BC6" s="71" t="b">
        <f t="shared" si="0"/>
        <v>1</v>
      </c>
      <c r="BD6" s="71" t="b">
        <f t="shared" si="0"/>
        <v>1</v>
      </c>
      <c r="BE6" s="71" t="b">
        <f t="shared" si="0"/>
        <v>1</v>
      </c>
      <c r="BF6" s="71" t="b">
        <f t="shared" si="0"/>
        <v>1</v>
      </c>
      <c r="BG6" s="71" t="b">
        <f t="shared" si="0"/>
        <v>1</v>
      </c>
      <c r="BH6" s="71" t="b">
        <f t="shared" si="0"/>
        <v>1</v>
      </c>
      <c r="BI6" s="71" t="b">
        <f t="shared" si="0"/>
        <v>1</v>
      </c>
      <c r="BJ6" s="71" t="b">
        <f t="shared" si="0"/>
        <v>1</v>
      </c>
      <c r="BK6" s="71" t="b">
        <f t="shared" si="0"/>
        <v>0</v>
      </c>
      <c r="BL6" s="71" t="b">
        <f t="shared" si="0"/>
        <v>1</v>
      </c>
      <c r="BM6" s="71" t="b">
        <f t="shared" si="0"/>
        <v>1</v>
      </c>
      <c r="BN6" s="71" t="b">
        <f t="shared" si="0"/>
        <v>1</v>
      </c>
      <c r="BO6" s="71" t="b">
        <f t="shared" si="0"/>
        <v>1</v>
      </c>
      <c r="BP6" s="71" t="b">
        <f t="shared" ref="BP6:CM6" si="1">AND(BP4=BP5)</f>
        <v>1</v>
      </c>
      <c r="BQ6" s="71" t="b">
        <f t="shared" si="1"/>
        <v>1</v>
      </c>
      <c r="BR6" s="71" t="b">
        <f t="shared" si="1"/>
        <v>1</v>
      </c>
      <c r="BS6" s="71" t="b">
        <f t="shared" si="1"/>
        <v>1</v>
      </c>
      <c r="BT6" s="71" t="b">
        <f t="shared" si="1"/>
        <v>1</v>
      </c>
      <c r="BU6" s="71" t="b">
        <f t="shared" si="1"/>
        <v>1</v>
      </c>
      <c r="BV6" s="71" t="b">
        <f t="shared" si="1"/>
        <v>1</v>
      </c>
      <c r="BW6" s="71" t="b">
        <f t="shared" si="1"/>
        <v>1</v>
      </c>
      <c r="BX6" s="71" t="b">
        <f t="shared" si="1"/>
        <v>1</v>
      </c>
      <c r="BY6" s="71" t="b">
        <f t="shared" si="1"/>
        <v>1</v>
      </c>
      <c r="BZ6" s="71" t="b">
        <f t="shared" si="1"/>
        <v>1</v>
      </c>
      <c r="CA6" s="71" t="b">
        <f t="shared" si="1"/>
        <v>1</v>
      </c>
      <c r="CB6" s="71" t="b">
        <f t="shared" si="1"/>
        <v>1</v>
      </c>
      <c r="CC6" s="71" t="b">
        <f t="shared" si="1"/>
        <v>1</v>
      </c>
      <c r="CD6" s="71" t="b">
        <f t="shared" si="1"/>
        <v>1</v>
      </c>
      <c r="CE6" s="71" t="b">
        <f t="shared" si="1"/>
        <v>1</v>
      </c>
      <c r="CF6" s="71" t="b">
        <f t="shared" si="1"/>
        <v>1</v>
      </c>
      <c r="CG6" s="71" t="b">
        <f t="shared" si="1"/>
        <v>1</v>
      </c>
      <c r="CH6" s="71" t="b">
        <f t="shared" si="1"/>
        <v>1</v>
      </c>
      <c r="CI6" s="71" t="b">
        <f t="shared" si="1"/>
        <v>1</v>
      </c>
      <c r="CJ6" s="71" t="b">
        <f t="shared" si="1"/>
        <v>1</v>
      </c>
      <c r="CK6" s="71" t="b">
        <f t="shared" si="1"/>
        <v>1</v>
      </c>
      <c r="CL6" s="71" t="b">
        <f t="shared" si="1"/>
        <v>1</v>
      </c>
      <c r="CM6" s="71" t="b">
        <f t="shared" si="1"/>
        <v>1</v>
      </c>
      <c r="CN6" s="71" t="b">
        <f>AND(CN4=CN5)</f>
        <v>1</v>
      </c>
      <c r="CO6" s="71" t="b">
        <f t="shared" ref="CO6:EZ6" si="2">AND(CO4=CO5)</f>
        <v>1</v>
      </c>
      <c r="CP6" s="71" t="b">
        <f t="shared" si="2"/>
        <v>1</v>
      </c>
      <c r="CQ6" s="71" t="b">
        <f t="shared" si="2"/>
        <v>1</v>
      </c>
      <c r="CR6" s="71" t="b">
        <f t="shared" si="2"/>
        <v>1</v>
      </c>
      <c r="CS6" s="71" t="b">
        <f t="shared" si="2"/>
        <v>1</v>
      </c>
      <c r="CT6" s="71" t="b">
        <f t="shared" si="2"/>
        <v>1</v>
      </c>
      <c r="CU6" s="71" t="b">
        <f t="shared" si="2"/>
        <v>1</v>
      </c>
      <c r="CV6" s="71" t="b">
        <f t="shared" si="2"/>
        <v>1</v>
      </c>
      <c r="CW6" s="71" t="b">
        <f t="shared" si="2"/>
        <v>1</v>
      </c>
      <c r="CX6" s="71" t="b">
        <f t="shared" si="2"/>
        <v>1</v>
      </c>
      <c r="CY6" s="71" t="b">
        <f t="shared" si="2"/>
        <v>1</v>
      </c>
      <c r="CZ6" s="71" t="b">
        <f t="shared" si="2"/>
        <v>1</v>
      </c>
      <c r="DA6" s="71" t="b">
        <f t="shared" si="2"/>
        <v>1</v>
      </c>
      <c r="DB6" s="71" t="b">
        <f t="shared" si="2"/>
        <v>1</v>
      </c>
      <c r="DC6" s="71" t="b">
        <f t="shared" si="2"/>
        <v>1</v>
      </c>
      <c r="DD6" s="71" t="b">
        <f t="shared" si="2"/>
        <v>1</v>
      </c>
      <c r="DE6" s="71" t="b">
        <f t="shared" si="2"/>
        <v>1</v>
      </c>
      <c r="DF6" s="71" t="b">
        <f t="shared" si="2"/>
        <v>1</v>
      </c>
      <c r="DG6" s="71" t="b">
        <f t="shared" si="2"/>
        <v>1</v>
      </c>
      <c r="DH6" s="71" t="b">
        <f t="shared" si="2"/>
        <v>1</v>
      </c>
      <c r="DI6" s="71" t="b">
        <f t="shared" si="2"/>
        <v>1</v>
      </c>
      <c r="DJ6" s="71" t="b">
        <f t="shared" si="2"/>
        <v>1</v>
      </c>
      <c r="DK6" s="71" t="b">
        <f t="shared" si="2"/>
        <v>1</v>
      </c>
      <c r="DL6" s="71" t="b">
        <f t="shared" si="2"/>
        <v>1</v>
      </c>
      <c r="DM6" s="71" t="b">
        <f t="shared" si="2"/>
        <v>1</v>
      </c>
      <c r="DN6" s="71" t="b">
        <f t="shared" si="2"/>
        <v>1</v>
      </c>
      <c r="DO6" s="71" t="b">
        <f t="shared" si="2"/>
        <v>1</v>
      </c>
      <c r="DP6" s="71" t="b">
        <f t="shared" si="2"/>
        <v>1</v>
      </c>
      <c r="DQ6" s="71" t="b">
        <f t="shared" si="2"/>
        <v>1</v>
      </c>
      <c r="DR6" s="71" t="b">
        <f t="shared" si="2"/>
        <v>1</v>
      </c>
      <c r="DS6" s="71" t="b">
        <f t="shared" si="2"/>
        <v>1</v>
      </c>
      <c r="DT6" s="71" t="b">
        <f t="shared" si="2"/>
        <v>1</v>
      </c>
      <c r="DU6" s="71" t="b">
        <f t="shared" si="2"/>
        <v>1</v>
      </c>
      <c r="DV6" s="71" t="b">
        <f t="shared" si="2"/>
        <v>1</v>
      </c>
      <c r="DW6" s="71" t="b">
        <f t="shared" si="2"/>
        <v>1</v>
      </c>
      <c r="DX6" s="71" t="b">
        <f t="shared" si="2"/>
        <v>1</v>
      </c>
      <c r="DY6" s="71" t="b">
        <f t="shared" si="2"/>
        <v>1</v>
      </c>
      <c r="DZ6" s="71" t="b">
        <f t="shared" si="2"/>
        <v>1</v>
      </c>
      <c r="EA6" s="71" t="b">
        <f t="shared" si="2"/>
        <v>1</v>
      </c>
      <c r="EB6" s="71" t="b">
        <f t="shared" si="2"/>
        <v>1</v>
      </c>
      <c r="EC6" s="71" t="b">
        <f t="shared" si="2"/>
        <v>1</v>
      </c>
      <c r="ED6" s="71" t="b">
        <f t="shared" si="2"/>
        <v>1</v>
      </c>
      <c r="EE6" s="71" t="b">
        <f t="shared" si="2"/>
        <v>1</v>
      </c>
      <c r="EF6" s="71" t="b">
        <f t="shared" si="2"/>
        <v>1</v>
      </c>
      <c r="EG6" s="71" t="b">
        <f t="shared" si="2"/>
        <v>1</v>
      </c>
      <c r="EH6" s="71" t="b">
        <f t="shared" si="2"/>
        <v>1</v>
      </c>
      <c r="EI6" s="71" t="b">
        <f t="shared" si="2"/>
        <v>1</v>
      </c>
      <c r="EJ6" s="71" t="b">
        <f t="shared" si="2"/>
        <v>1</v>
      </c>
      <c r="EK6" s="71" t="b">
        <f t="shared" si="2"/>
        <v>1</v>
      </c>
      <c r="EL6" s="71" t="b">
        <f t="shared" si="2"/>
        <v>1</v>
      </c>
      <c r="EM6" s="71" t="b">
        <f t="shared" si="2"/>
        <v>1</v>
      </c>
      <c r="EN6" s="71" t="b">
        <f t="shared" si="2"/>
        <v>1</v>
      </c>
      <c r="EO6" s="71" t="b">
        <f t="shared" si="2"/>
        <v>1</v>
      </c>
      <c r="EP6" s="71" t="b">
        <f t="shared" si="2"/>
        <v>1</v>
      </c>
      <c r="EQ6" s="71" t="b">
        <f t="shared" si="2"/>
        <v>1</v>
      </c>
      <c r="ER6" s="71" t="b">
        <f t="shared" si="2"/>
        <v>1</v>
      </c>
      <c r="ES6" s="71" t="b">
        <f t="shared" si="2"/>
        <v>1</v>
      </c>
      <c r="ET6" s="71" t="b">
        <f t="shared" si="2"/>
        <v>1</v>
      </c>
      <c r="EU6" s="71" t="b">
        <f t="shared" si="2"/>
        <v>1</v>
      </c>
      <c r="EV6" s="71" t="b">
        <f t="shared" si="2"/>
        <v>1</v>
      </c>
      <c r="EW6" s="71" t="b">
        <f t="shared" si="2"/>
        <v>1</v>
      </c>
      <c r="EX6" s="71" t="b">
        <f t="shared" si="2"/>
        <v>1</v>
      </c>
      <c r="EY6" s="71" t="b">
        <f t="shared" si="2"/>
        <v>1</v>
      </c>
      <c r="EZ6" s="71" t="b">
        <f t="shared" si="2"/>
        <v>1</v>
      </c>
      <c r="FA6" s="71" t="b">
        <f t="shared" ref="FA6:FT6" si="3">AND(FA4=FA5)</f>
        <v>1</v>
      </c>
      <c r="FB6" s="71" t="b">
        <f t="shared" si="3"/>
        <v>1</v>
      </c>
      <c r="FC6" s="71" t="b">
        <f t="shared" si="3"/>
        <v>1</v>
      </c>
      <c r="FD6" s="71" t="b">
        <f t="shared" si="3"/>
        <v>1</v>
      </c>
      <c r="FE6" s="71" t="b">
        <f t="shared" si="3"/>
        <v>1</v>
      </c>
      <c r="FF6" s="71" t="b">
        <f t="shared" si="3"/>
        <v>1</v>
      </c>
      <c r="FG6" s="71" t="b">
        <f t="shared" si="3"/>
        <v>1</v>
      </c>
      <c r="FH6" s="71" t="b">
        <f t="shared" si="3"/>
        <v>1</v>
      </c>
      <c r="FI6" s="71" t="b">
        <f t="shared" si="3"/>
        <v>1</v>
      </c>
      <c r="FJ6" s="71" t="b">
        <f t="shared" si="3"/>
        <v>1</v>
      </c>
      <c r="FK6" s="71" t="b">
        <f t="shared" si="3"/>
        <v>1</v>
      </c>
      <c r="FL6" s="71" t="b">
        <f t="shared" si="3"/>
        <v>1</v>
      </c>
      <c r="FM6" s="71" t="b">
        <f t="shared" si="3"/>
        <v>1</v>
      </c>
      <c r="FN6" s="71" t="b">
        <f t="shared" si="3"/>
        <v>1</v>
      </c>
      <c r="FO6" s="71" t="b">
        <f t="shared" si="3"/>
        <v>1</v>
      </c>
      <c r="FP6" s="71" t="b">
        <f t="shared" si="3"/>
        <v>1</v>
      </c>
      <c r="FQ6" s="71" t="b">
        <f t="shared" si="3"/>
        <v>1</v>
      </c>
      <c r="FR6" s="71" t="b">
        <f t="shared" si="3"/>
        <v>1</v>
      </c>
      <c r="FS6" s="71" t="b">
        <f t="shared" si="3"/>
        <v>1</v>
      </c>
      <c r="FT6" s="71" t="b">
        <f t="shared" si="3"/>
        <v>1</v>
      </c>
      <c r="FU6" s="71"/>
      <c r="FV6" s="71"/>
      <c r="FW6" s="71"/>
    </row>
    <row r="7" spans="1:220" s="76" customFormat="1" ht="11.1" customHeight="1" thickTop="1" x14ac:dyDescent="0.15">
      <c r="A7" s="187">
        <v>12025</v>
      </c>
      <c r="B7" s="186" t="s">
        <v>446</v>
      </c>
      <c r="C7" s="198">
        <v>94.636486844359979</v>
      </c>
      <c r="D7" s="199">
        <v>2492.4836041312919</v>
      </c>
      <c r="E7" s="198">
        <v>311.94990107955698</v>
      </c>
      <c r="F7" s="200">
        <v>423133</v>
      </c>
      <c r="G7" s="198">
        <v>296.99547992555171</v>
      </c>
      <c r="H7" s="201">
        <v>69.662323850039883</v>
      </c>
      <c r="I7" s="201">
        <v>118.05370911991491</v>
      </c>
      <c r="J7" s="202">
        <v>31.5</v>
      </c>
      <c r="K7" s="203">
        <v>0.8</v>
      </c>
      <c r="L7" s="198">
        <v>61.341253455899498</v>
      </c>
      <c r="M7" s="203">
        <v>10.098932941165918</v>
      </c>
      <c r="N7" s="168">
        <v>78.409485685560426</v>
      </c>
      <c r="O7" s="168">
        <v>20.601612569774655</v>
      </c>
      <c r="P7" s="167">
        <v>18.73751282466656</v>
      </c>
      <c r="Q7" s="167">
        <v>0.38167938931297707</v>
      </c>
      <c r="R7" s="167">
        <v>2.57201646090535</v>
      </c>
      <c r="S7" s="175">
        <v>13426</v>
      </c>
      <c r="T7" s="168">
        <v>13.559322033898304</v>
      </c>
      <c r="U7" s="179">
        <v>14</v>
      </c>
      <c r="V7" s="171">
        <v>0</v>
      </c>
      <c r="W7" s="146">
        <v>14.465176427119896</v>
      </c>
      <c r="X7" s="178">
        <v>75.354295837023912</v>
      </c>
      <c r="Y7" s="146">
        <v>84.745762711864401</v>
      </c>
      <c r="Z7" s="146">
        <v>47.457627118644069</v>
      </c>
      <c r="AA7" s="146">
        <v>5.9571890145395807</v>
      </c>
      <c r="AB7" s="170">
        <v>99.170573386224305</v>
      </c>
      <c r="AC7" s="170">
        <v>9.3761269383339343</v>
      </c>
      <c r="AD7" s="170">
        <v>2.6788934109525528</v>
      </c>
      <c r="AE7" s="170">
        <v>95.91549295774648</v>
      </c>
      <c r="AF7" s="168">
        <v>96.2</v>
      </c>
      <c r="AG7" s="168">
        <v>97.4</v>
      </c>
      <c r="AH7" s="177">
        <v>77</v>
      </c>
      <c r="AI7" s="168">
        <v>65.599999999999994</v>
      </c>
      <c r="AJ7" s="169">
        <v>4.463616769576096E-2</v>
      </c>
      <c r="AK7" s="169">
        <v>0.1115904192394024</v>
      </c>
      <c r="AL7" s="146">
        <v>0.62312090103282292</v>
      </c>
      <c r="AM7" s="176">
        <v>83159.31578947368</v>
      </c>
      <c r="AN7" s="175">
        <v>176118.12909319898</v>
      </c>
      <c r="AO7" s="175">
        <v>276124.71441124781</v>
      </c>
      <c r="AP7" s="146">
        <v>15.084354030124047</v>
      </c>
      <c r="AQ7" s="146">
        <v>5.9064569074282902</v>
      </c>
      <c r="AR7" s="174">
        <v>45.5</v>
      </c>
      <c r="AS7" s="146">
        <v>5.8378639415512596</v>
      </c>
      <c r="AT7" s="146">
        <v>227.43912887698033</v>
      </c>
      <c r="AU7" s="146">
        <v>1.5578022525820574</v>
      </c>
      <c r="AV7" s="146">
        <v>2.2977583225585345</v>
      </c>
      <c r="AW7" s="171">
        <v>12891.545454545454</v>
      </c>
      <c r="AX7" s="171">
        <v>2025.8142857142857</v>
      </c>
      <c r="AY7" s="146">
        <v>0.70518380615907539</v>
      </c>
      <c r="AZ7" s="170">
        <v>340.4</v>
      </c>
      <c r="BA7" s="146">
        <v>0.25485255401679313</v>
      </c>
      <c r="BB7" s="146" t="s">
        <v>11</v>
      </c>
      <c r="BC7" s="146">
        <v>342.58758743165146</v>
      </c>
      <c r="BD7" s="146">
        <v>4.7599933014503142</v>
      </c>
      <c r="BE7" s="170">
        <v>1.0096930533117932</v>
      </c>
      <c r="BF7" s="146">
        <v>8.5823909531502416</v>
      </c>
      <c r="BG7" s="146">
        <v>41.109558970265411</v>
      </c>
      <c r="BH7" s="146">
        <v>0</v>
      </c>
      <c r="BI7" s="173">
        <v>94.329896907216494</v>
      </c>
      <c r="BJ7" s="170">
        <v>1.5964877270005988</v>
      </c>
      <c r="BK7" s="172">
        <v>0.33523298692591352</v>
      </c>
      <c r="BL7" s="168">
        <v>80.900000000000006</v>
      </c>
      <c r="BM7" s="168">
        <v>79.8</v>
      </c>
      <c r="BN7" s="146">
        <v>1.6091183372443849</v>
      </c>
      <c r="BO7" s="146">
        <v>3.6585365853658534</v>
      </c>
      <c r="BP7" s="171">
        <v>41</v>
      </c>
      <c r="BQ7" s="146">
        <v>1.5967473088966087</v>
      </c>
      <c r="BR7" s="146">
        <v>14.109793902761984</v>
      </c>
      <c r="BS7" s="146" t="s">
        <v>11</v>
      </c>
      <c r="BT7" s="146">
        <v>0</v>
      </c>
      <c r="BU7" s="146" t="s">
        <v>11</v>
      </c>
      <c r="BV7" s="170">
        <v>958.04449083233374</v>
      </c>
      <c r="BW7" s="170">
        <v>1738.4450017914728</v>
      </c>
      <c r="BX7" s="146">
        <v>1.1683516894365429</v>
      </c>
      <c r="BY7" s="169">
        <v>7.618042465689405E-2</v>
      </c>
      <c r="BZ7" s="146">
        <v>1.9472528157275717</v>
      </c>
      <c r="CA7" s="169">
        <v>0.31814216503357062</v>
      </c>
      <c r="CB7" s="146">
        <v>0.38945056314551435</v>
      </c>
      <c r="CC7" s="169">
        <v>0.12150857570140046</v>
      </c>
      <c r="CD7" s="146">
        <v>0.7789011262910287</v>
      </c>
      <c r="CE7" s="146">
        <v>7.6838596108609973</v>
      </c>
      <c r="CF7" s="168">
        <v>28.4</v>
      </c>
      <c r="CG7" s="167">
        <v>3.225806451612903</v>
      </c>
      <c r="CH7" s="167">
        <v>5.0350123759757981</v>
      </c>
      <c r="CI7" s="177">
        <v>43</v>
      </c>
      <c r="CJ7" s="146">
        <v>347.67420123689499</v>
      </c>
      <c r="CK7" s="166">
        <v>292.25928060691973</v>
      </c>
      <c r="CL7" s="75">
        <v>15.1</v>
      </c>
      <c r="CM7" s="75">
        <v>996.86540311120848</v>
      </c>
      <c r="CN7" s="88">
        <v>100</v>
      </c>
      <c r="CO7" s="88">
        <v>100</v>
      </c>
      <c r="CP7" s="83">
        <v>99.9</v>
      </c>
      <c r="CQ7" s="83">
        <v>85.3</v>
      </c>
      <c r="CR7" s="152">
        <v>90.5</v>
      </c>
      <c r="CS7" s="153">
        <v>58.7</v>
      </c>
      <c r="CT7" s="75">
        <v>5.6506378387526706</v>
      </c>
      <c r="CU7" s="75">
        <v>13.366197183098592</v>
      </c>
      <c r="CV7" s="87">
        <v>3.4554006501794694</v>
      </c>
      <c r="CW7" s="75">
        <v>55.970992191464632</v>
      </c>
      <c r="CX7" s="86">
        <v>50.309223747137537</v>
      </c>
      <c r="CY7" s="75">
        <v>1.03</v>
      </c>
      <c r="CZ7" s="75">
        <v>29.2</v>
      </c>
      <c r="DA7" s="75">
        <v>54.427911930299999</v>
      </c>
      <c r="DB7" s="75">
        <v>5.2969048158090493</v>
      </c>
      <c r="DC7" s="75">
        <v>1.7573528266321874</v>
      </c>
      <c r="DD7" s="75">
        <v>1.2811949901079558</v>
      </c>
      <c r="DE7" s="75">
        <v>2.7339429532815105</v>
      </c>
      <c r="DF7" s="75">
        <v>8.4627607371520259</v>
      </c>
      <c r="DG7" s="78" t="s">
        <v>11</v>
      </c>
      <c r="DH7" s="78">
        <v>666.98224334600764</v>
      </c>
      <c r="DI7" s="75" t="s">
        <v>11</v>
      </c>
      <c r="DJ7" s="75" t="s">
        <v>11</v>
      </c>
      <c r="DK7" s="75">
        <v>0.53338667200053336</v>
      </c>
      <c r="DL7" s="75">
        <v>57.452574525745263</v>
      </c>
      <c r="DM7" s="85">
        <v>86</v>
      </c>
      <c r="DN7" s="85">
        <v>1</v>
      </c>
      <c r="DO7" s="75">
        <v>20.490162478774945</v>
      </c>
      <c r="DP7" s="75">
        <v>34.209337466701975</v>
      </c>
      <c r="DQ7" s="75">
        <v>100</v>
      </c>
      <c r="DR7" s="75">
        <v>99.736003641329077</v>
      </c>
      <c r="DS7" s="75">
        <v>5415.0070788107596</v>
      </c>
      <c r="DT7" s="81">
        <v>6.2519362119580455</v>
      </c>
      <c r="DU7" s="81">
        <v>23.5</v>
      </c>
      <c r="DV7" s="75" t="s">
        <v>11</v>
      </c>
      <c r="DW7" s="84">
        <v>7.5798816454403659E-2</v>
      </c>
      <c r="DX7" s="75">
        <v>73.95348837209302</v>
      </c>
      <c r="DY7" s="83">
        <v>99.372205692209434</v>
      </c>
      <c r="DZ7" s="75">
        <v>0.99730619786047237</v>
      </c>
      <c r="EA7" s="75">
        <v>171.67834413729662</v>
      </c>
      <c r="EB7" s="82">
        <v>3600</v>
      </c>
      <c r="EC7" s="81">
        <v>1.673367607358343</v>
      </c>
      <c r="ED7" s="81">
        <v>72.617062328019358</v>
      </c>
      <c r="EE7" s="75">
        <v>76.847920987836815</v>
      </c>
      <c r="EF7" s="75">
        <v>38.746556537458865</v>
      </c>
      <c r="EG7" s="75">
        <v>76.542819737257915</v>
      </c>
      <c r="EH7" s="75">
        <v>287.88423702638096</v>
      </c>
      <c r="EI7" s="152">
        <v>69.599999999999994</v>
      </c>
      <c r="EJ7" s="152">
        <v>54.5</v>
      </c>
      <c r="EK7" s="152">
        <v>34.799999999999997</v>
      </c>
      <c r="EL7" s="152">
        <v>49.5</v>
      </c>
      <c r="EM7" s="152">
        <v>25</v>
      </c>
      <c r="EN7" s="80">
        <v>53.54</v>
      </c>
      <c r="EO7" s="79">
        <v>-5.2186375461498917</v>
      </c>
      <c r="EP7" s="55">
        <v>1.0279307764898733</v>
      </c>
      <c r="EQ7" s="78">
        <v>0.47399999999999998</v>
      </c>
      <c r="ER7" s="75">
        <v>93.3</v>
      </c>
      <c r="ES7" s="75">
        <v>8.1</v>
      </c>
      <c r="ET7" s="75">
        <v>0.7</v>
      </c>
      <c r="EU7" s="75">
        <v>534.17170875329089</v>
      </c>
      <c r="EV7" s="77">
        <v>34.700000000000003</v>
      </c>
      <c r="EW7" s="75">
        <v>54.6</v>
      </c>
      <c r="EX7" s="110" t="s">
        <v>9</v>
      </c>
      <c r="EY7" s="110" t="s">
        <v>9</v>
      </c>
      <c r="EZ7" s="75">
        <v>57.2</v>
      </c>
      <c r="FA7" s="75">
        <v>12.78955649369869</v>
      </c>
      <c r="FB7" s="152">
        <v>27.4</v>
      </c>
      <c r="FC7" s="75">
        <v>17.156195292744602</v>
      </c>
      <c r="FD7" s="75">
        <v>73.949927581212492</v>
      </c>
      <c r="FE7" s="75">
        <v>79.630709426627803</v>
      </c>
      <c r="FF7" s="75">
        <v>73.772630892187237</v>
      </c>
      <c r="FG7" s="75">
        <v>73.607973421926914</v>
      </c>
      <c r="FH7" s="75">
        <v>75.271768968925002</v>
      </c>
      <c r="FI7" s="75">
        <v>77.063050533147887</v>
      </c>
      <c r="FJ7" s="75">
        <v>73.921028466483008</v>
      </c>
      <c r="FK7" s="75">
        <v>65.561555075593958</v>
      </c>
      <c r="FL7" s="75">
        <v>49.780123131046615</v>
      </c>
      <c r="FM7" s="75">
        <v>29.539563957920418</v>
      </c>
      <c r="FN7" s="75">
        <v>15.444497837578087</v>
      </c>
      <c r="FO7" s="75">
        <v>7.6760190577024883</v>
      </c>
      <c r="FP7" s="75">
        <v>3.7772397094430992</v>
      </c>
      <c r="FQ7" s="75">
        <v>1.9151698766500758</v>
      </c>
      <c r="FR7" s="75">
        <v>1.23</v>
      </c>
      <c r="FS7" s="75">
        <v>3.9178726652438742</v>
      </c>
      <c r="FT7" s="75">
        <v>0.39912193175014971</v>
      </c>
    </row>
    <row r="8" spans="1:220" s="76" customFormat="1" ht="11.1" customHeight="1" x14ac:dyDescent="0.15">
      <c r="A8" s="136">
        <v>12041</v>
      </c>
      <c r="B8" s="158" t="s">
        <v>445</v>
      </c>
      <c r="C8" s="146">
        <v>82.905139223972114</v>
      </c>
      <c r="D8" s="172">
        <v>2234.5619000187876</v>
      </c>
      <c r="E8" s="146">
        <v>406.77197806294231</v>
      </c>
      <c r="F8" s="175">
        <v>430631</v>
      </c>
      <c r="G8" s="146">
        <v>289.69613890792778</v>
      </c>
      <c r="H8" s="180">
        <v>83.161983093442998</v>
      </c>
      <c r="I8" s="180">
        <v>182.31665524331734</v>
      </c>
      <c r="J8" s="168">
        <v>24.9</v>
      </c>
      <c r="K8" s="174">
        <v>4.2</v>
      </c>
      <c r="L8" s="146">
        <v>58.417074249570092</v>
      </c>
      <c r="M8" s="174">
        <v>7.9256646804950988</v>
      </c>
      <c r="N8" s="168">
        <v>79.371778502765636</v>
      </c>
      <c r="O8" s="168">
        <v>18.372840149344448</v>
      </c>
      <c r="P8" s="167">
        <v>25.16210595000204</v>
      </c>
      <c r="Q8" s="167">
        <v>1.6313213703099509</v>
      </c>
      <c r="R8" s="167">
        <v>2.320107599193006</v>
      </c>
      <c r="S8" s="175">
        <v>17172</v>
      </c>
      <c r="T8" s="168">
        <v>40</v>
      </c>
      <c r="U8" s="179">
        <v>127</v>
      </c>
      <c r="V8" s="171">
        <v>0</v>
      </c>
      <c r="W8" s="146">
        <v>16.703264529351486</v>
      </c>
      <c r="X8" s="178">
        <v>70.020105741306125</v>
      </c>
      <c r="Y8" s="146">
        <v>97.894736842105274</v>
      </c>
      <c r="Z8" s="146">
        <v>84.210526315789465</v>
      </c>
      <c r="AA8" s="146">
        <v>6.3173796607841792</v>
      </c>
      <c r="AB8" s="170">
        <v>40.7955304121719</v>
      </c>
      <c r="AC8" s="170">
        <v>7.0627920868618004</v>
      </c>
      <c r="AD8" s="170">
        <v>2.0028813380652868</v>
      </c>
      <c r="AE8" s="170">
        <v>95.148374941121048</v>
      </c>
      <c r="AF8" s="168">
        <v>97.6</v>
      </c>
      <c r="AG8" s="168">
        <v>98.7</v>
      </c>
      <c r="AH8" s="177">
        <v>184</v>
      </c>
      <c r="AI8" s="168">
        <v>52.6</v>
      </c>
      <c r="AJ8" s="169">
        <v>1.7911106622587797E-2</v>
      </c>
      <c r="AK8" s="169">
        <v>9.8511086424232869E-2</v>
      </c>
      <c r="AL8" s="146">
        <v>0.43241889163582575</v>
      </c>
      <c r="AM8" s="176">
        <v>110189.06630372959</v>
      </c>
      <c r="AN8" s="175">
        <v>150015.3985572588</v>
      </c>
      <c r="AO8" s="175">
        <v>276113.76442307694</v>
      </c>
      <c r="AP8" s="146">
        <v>11.69264532608989</v>
      </c>
      <c r="AQ8" s="146">
        <v>3.3458954317734144</v>
      </c>
      <c r="AR8" s="174">
        <v>37.4</v>
      </c>
      <c r="AS8" s="146">
        <v>3.9007166224804144</v>
      </c>
      <c r="AT8" s="146">
        <v>217.10410559371115</v>
      </c>
      <c r="AU8" s="146">
        <v>2.0875394768626072</v>
      </c>
      <c r="AV8" s="146">
        <v>1.6700315814900857</v>
      </c>
      <c r="AW8" s="171">
        <v>12669.714285714286</v>
      </c>
      <c r="AX8" s="171">
        <v>2771.5</v>
      </c>
      <c r="AY8" s="146">
        <v>2.81887064766372</v>
      </c>
      <c r="AZ8" s="170">
        <v>305.44444444444446</v>
      </c>
      <c r="BA8" s="146">
        <v>2.0279163672041585</v>
      </c>
      <c r="BB8" s="146">
        <v>37.054384398818925</v>
      </c>
      <c r="BC8" s="146">
        <v>384.5197018993627</v>
      </c>
      <c r="BD8" s="146">
        <v>6.0056214455912658</v>
      </c>
      <c r="BE8" s="170">
        <v>0</v>
      </c>
      <c r="BF8" s="146">
        <v>5.012703426491794</v>
      </c>
      <c r="BG8" s="146">
        <v>29.286543671784287</v>
      </c>
      <c r="BH8" s="146">
        <v>0</v>
      </c>
      <c r="BI8" s="173">
        <v>88.727272727272734</v>
      </c>
      <c r="BJ8" s="170">
        <v>0.90310927622242287</v>
      </c>
      <c r="BK8" s="172">
        <v>0.13444474321054048</v>
      </c>
      <c r="BL8" s="168">
        <v>101</v>
      </c>
      <c r="BM8" s="168">
        <v>110.8</v>
      </c>
      <c r="BN8" s="146">
        <v>1.1651877744913506</v>
      </c>
      <c r="BO8" s="146">
        <v>33.333333333333329</v>
      </c>
      <c r="BP8" s="171">
        <v>28</v>
      </c>
      <c r="BQ8" s="146">
        <v>0.80221159896577332</v>
      </c>
      <c r="BR8" s="146">
        <v>9.0658857280890359</v>
      </c>
      <c r="BS8" s="146">
        <v>4.6104800446137011</v>
      </c>
      <c r="BT8" s="146">
        <v>907.28044303552099</v>
      </c>
      <c r="BU8" s="146">
        <v>3.89266468449823</v>
      </c>
      <c r="BV8" s="170">
        <v>561.24989935077519</v>
      </c>
      <c r="BW8" s="170">
        <v>250.20651729824678</v>
      </c>
      <c r="BX8" s="146">
        <v>1.7893195515965203</v>
      </c>
      <c r="BY8" s="169">
        <v>7.1590675259376776E-2</v>
      </c>
      <c r="BZ8" s="146">
        <v>0.89465977579826017</v>
      </c>
      <c r="CA8" s="169">
        <v>0.2268469505521542</v>
      </c>
      <c r="CB8" s="146">
        <v>0.29821992526608671</v>
      </c>
      <c r="CC8" s="169">
        <v>0.10139477459046949</v>
      </c>
      <c r="CD8" s="146">
        <v>1.7893195515965203</v>
      </c>
      <c r="CE8" s="146">
        <v>10.792579095379677</v>
      </c>
      <c r="CF8" s="168">
        <v>42.3</v>
      </c>
      <c r="CG8" s="167">
        <v>3.0769230769230771</v>
      </c>
      <c r="CH8" s="167">
        <v>3.3600938120151542</v>
      </c>
      <c r="CI8" s="177">
        <v>63</v>
      </c>
      <c r="CJ8" s="146">
        <v>310.79585951455761</v>
      </c>
      <c r="CK8" s="166">
        <v>223.48302979515273</v>
      </c>
      <c r="CL8" s="75">
        <v>22.2</v>
      </c>
      <c r="CM8" s="75">
        <v>733.57199370110493</v>
      </c>
      <c r="CN8" s="88">
        <v>100</v>
      </c>
      <c r="CO8" s="88">
        <v>100</v>
      </c>
      <c r="CP8" s="83">
        <v>95.3</v>
      </c>
      <c r="CQ8" s="83">
        <v>87.9</v>
      </c>
      <c r="CR8" s="152">
        <v>96.9</v>
      </c>
      <c r="CS8" s="153">
        <v>24.8</v>
      </c>
      <c r="CT8" s="75">
        <v>3.4829965722532927</v>
      </c>
      <c r="CU8" s="75">
        <v>5.3390557939914167</v>
      </c>
      <c r="CV8" s="87">
        <v>3.1571351253833666</v>
      </c>
      <c r="CW8" s="75">
        <v>58.640259816332239</v>
      </c>
      <c r="CX8" s="86">
        <v>43.221013768813954</v>
      </c>
      <c r="CY8" s="75">
        <v>1.17</v>
      </c>
      <c r="CZ8" s="75">
        <v>28.8</v>
      </c>
      <c r="DA8" s="75">
        <v>55.470198308299999</v>
      </c>
      <c r="DB8" s="75">
        <v>4.8081608175809896</v>
      </c>
      <c r="DC8" s="75">
        <v>1.8833542584314229</v>
      </c>
      <c r="DD8" s="75">
        <v>1.2874571681632336</v>
      </c>
      <c r="DE8" s="75">
        <v>2.6511751356155111</v>
      </c>
      <c r="DF8" s="75">
        <v>6.5966247468858388</v>
      </c>
      <c r="DG8" s="78">
        <v>650.61514195583595</v>
      </c>
      <c r="DH8" s="78">
        <v>675.75937304075239</v>
      </c>
      <c r="DI8" s="75" t="s">
        <v>11</v>
      </c>
      <c r="DJ8" s="75" t="s">
        <v>11</v>
      </c>
      <c r="DK8" s="75">
        <v>36.054819433619116</v>
      </c>
      <c r="DL8" s="75">
        <v>79.175401816911247</v>
      </c>
      <c r="DM8" s="85">
        <v>820</v>
      </c>
      <c r="DN8" s="85">
        <v>5</v>
      </c>
      <c r="DO8" s="75">
        <v>15.717681161149102</v>
      </c>
      <c r="DP8" s="75">
        <v>15.140625605759224</v>
      </c>
      <c r="DQ8" s="75">
        <v>100</v>
      </c>
      <c r="DR8" s="75">
        <v>100</v>
      </c>
      <c r="DS8" s="75">
        <v>3972.4037487335363</v>
      </c>
      <c r="DT8" s="81">
        <v>10.560950164513281</v>
      </c>
      <c r="DU8" s="81">
        <v>21.4</v>
      </c>
      <c r="DV8" s="75">
        <v>100</v>
      </c>
      <c r="DW8" s="84">
        <v>0.10187087248814565</v>
      </c>
      <c r="DX8" s="75">
        <v>59.706959706959708</v>
      </c>
      <c r="DY8" s="83">
        <v>30.039693072052916</v>
      </c>
      <c r="DZ8" s="75">
        <v>1.056834069998196</v>
      </c>
      <c r="EA8" s="75">
        <v>169.53598491154247</v>
      </c>
      <c r="EB8" s="82">
        <v>16902</v>
      </c>
      <c r="EC8" s="81">
        <v>3.7160567637696285</v>
      </c>
      <c r="ED8" s="81">
        <v>77.648062940970945</v>
      </c>
      <c r="EE8" s="75">
        <v>74.768726776284041</v>
      </c>
      <c r="EF8" s="75">
        <v>49.695348640160091</v>
      </c>
      <c r="EG8" s="75">
        <v>85.283930728956904</v>
      </c>
      <c r="EH8" s="75">
        <v>156.1090564676168</v>
      </c>
      <c r="EI8" s="152">
        <v>80.2</v>
      </c>
      <c r="EJ8" s="152">
        <v>39.799999999999997</v>
      </c>
      <c r="EK8" s="152">
        <v>39.4</v>
      </c>
      <c r="EL8" s="152">
        <v>49.9</v>
      </c>
      <c r="EM8" s="152">
        <v>17.100000000000001</v>
      </c>
      <c r="EN8" s="80">
        <v>57.5</v>
      </c>
      <c r="EO8" s="79">
        <v>-1.6849425777533902</v>
      </c>
      <c r="EP8" s="55">
        <v>1.0062631586696309</v>
      </c>
      <c r="EQ8" s="78">
        <v>0.53100000000000003</v>
      </c>
      <c r="ER8" s="75">
        <v>94.9</v>
      </c>
      <c r="ES8" s="75">
        <v>8.1</v>
      </c>
      <c r="ET8" s="75">
        <v>1.2</v>
      </c>
      <c r="EU8" s="75">
        <v>529.65876483271359</v>
      </c>
      <c r="EV8" s="77">
        <v>36</v>
      </c>
      <c r="EW8" s="75">
        <v>56.4</v>
      </c>
      <c r="EX8" s="110" t="s">
        <v>9</v>
      </c>
      <c r="EY8" s="110" t="s">
        <v>9</v>
      </c>
      <c r="EZ8" s="75">
        <v>90.7</v>
      </c>
      <c r="FA8" s="75">
        <v>8.8541495811501143</v>
      </c>
      <c r="FB8" s="152">
        <v>26.3</v>
      </c>
      <c r="FC8" s="75">
        <v>18.198307134220073</v>
      </c>
      <c r="FD8" s="75">
        <v>74.861309240767156</v>
      </c>
      <c r="FE8" s="75">
        <v>80.91569767441861</v>
      </c>
      <c r="FF8" s="75">
        <v>72.910456659115297</v>
      </c>
      <c r="FG8" s="75">
        <v>74.026872159652243</v>
      </c>
      <c r="FH8" s="75">
        <v>77.263920478476962</v>
      </c>
      <c r="FI8" s="75">
        <v>77.970116618075807</v>
      </c>
      <c r="FJ8" s="75">
        <v>75.075736711649682</v>
      </c>
      <c r="FK8" s="75">
        <v>67.490109890109892</v>
      </c>
      <c r="FL8" s="75">
        <v>48.156551332955189</v>
      </c>
      <c r="FM8" s="75">
        <v>28.287612252429572</v>
      </c>
      <c r="FN8" s="75">
        <v>14.115399312189531</v>
      </c>
      <c r="FO8" s="75">
        <v>6.1126684148657207</v>
      </c>
      <c r="FP8" s="75">
        <v>3.206521739130435</v>
      </c>
      <c r="FQ8" s="75">
        <v>1.3943674892211724</v>
      </c>
      <c r="FR8" s="75">
        <v>1.31</v>
      </c>
      <c r="FS8" s="75">
        <v>2.9523772601342588</v>
      </c>
      <c r="FT8" s="75">
        <v>0.12901561088891755</v>
      </c>
    </row>
    <row r="9" spans="1:220" s="76" customFormat="1" ht="11.1" customHeight="1" x14ac:dyDescent="0.15">
      <c r="A9" s="136">
        <v>22012</v>
      </c>
      <c r="B9" s="154" t="s">
        <v>444</v>
      </c>
      <c r="C9" s="146">
        <v>85.797043901851012</v>
      </c>
      <c r="D9" s="172">
        <v>1726.222341975672</v>
      </c>
      <c r="E9" s="146">
        <v>244.98246833131839</v>
      </c>
      <c r="F9" s="175">
        <v>371510</v>
      </c>
      <c r="G9" s="146">
        <v>296.67030567685589</v>
      </c>
      <c r="H9" s="180">
        <v>86.244541484716166</v>
      </c>
      <c r="I9" s="180">
        <v>156.11353711790395</v>
      </c>
      <c r="J9" s="168">
        <v>40.700000000000003</v>
      </c>
      <c r="K9" s="174">
        <v>1.75</v>
      </c>
      <c r="L9" s="146">
        <v>79.601430245207396</v>
      </c>
      <c r="M9" s="174">
        <v>14.111585326764278</v>
      </c>
      <c r="N9" s="168">
        <v>80.366995373224981</v>
      </c>
      <c r="O9" s="168">
        <v>24.268798105387805</v>
      </c>
      <c r="P9" s="167">
        <v>12.70437472381794</v>
      </c>
      <c r="Q9" s="167">
        <v>1.5590200445434299</v>
      </c>
      <c r="R9" s="167">
        <v>1.9551740581783501</v>
      </c>
      <c r="S9" s="175">
        <v>11041</v>
      </c>
      <c r="T9" s="168">
        <v>22.429906542056074</v>
      </c>
      <c r="U9" s="179">
        <v>53</v>
      </c>
      <c r="V9" s="171">
        <v>0</v>
      </c>
      <c r="W9" s="146">
        <v>15.096251266464034</v>
      </c>
      <c r="X9" s="178">
        <v>76.298817628090291</v>
      </c>
      <c r="Y9" s="146">
        <v>98.130841121495322</v>
      </c>
      <c r="Z9" s="146">
        <v>90.654205607476641</v>
      </c>
      <c r="AA9" s="146">
        <v>4.0838341809215599</v>
      </c>
      <c r="AB9" s="170">
        <v>61.953112101700512</v>
      </c>
      <c r="AC9" s="170">
        <v>7.0166749215783391</v>
      </c>
      <c r="AD9" s="170">
        <v>0.74294205052005935</v>
      </c>
      <c r="AE9" s="170">
        <v>84.383872799545713</v>
      </c>
      <c r="AF9" s="168">
        <v>99.6</v>
      </c>
      <c r="AG9" s="168">
        <v>99</v>
      </c>
      <c r="AH9" s="177">
        <v>115</v>
      </c>
      <c r="AI9" s="168">
        <v>32.22</v>
      </c>
      <c r="AJ9" s="169">
        <v>2.3248081263203095E-2</v>
      </c>
      <c r="AK9" s="169">
        <v>0.12786444694761701</v>
      </c>
      <c r="AL9" s="146">
        <v>0.30844391815954703</v>
      </c>
      <c r="AM9" s="176">
        <v>111684.45790853481</v>
      </c>
      <c r="AN9" s="175">
        <v>157036.50627769571</v>
      </c>
      <c r="AO9" s="175">
        <v>269170.6983154671</v>
      </c>
      <c r="AP9" s="146">
        <v>9.828925456218192</v>
      </c>
      <c r="AQ9" s="146">
        <v>1.9331772816732464</v>
      </c>
      <c r="AR9" s="174">
        <v>30.16</v>
      </c>
      <c r="AS9" s="146">
        <v>3.7686883333746954</v>
      </c>
      <c r="AT9" s="146">
        <v>268.73619536199618</v>
      </c>
      <c r="AU9" s="146">
        <v>3.1907991533746247</v>
      </c>
      <c r="AV9" s="146">
        <v>2.5526393226997</v>
      </c>
      <c r="AW9" s="171">
        <v>12405.09090909091</v>
      </c>
      <c r="AX9" s="171">
        <v>2312.8135593220341</v>
      </c>
      <c r="AY9" s="146" t="s">
        <v>11</v>
      </c>
      <c r="AZ9" s="170">
        <v>529.66666666666663</v>
      </c>
      <c r="BA9" s="146">
        <v>2.9419380914057598</v>
      </c>
      <c r="BB9" s="146">
        <v>29.080752041917091</v>
      </c>
      <c r="BC9" s="146">
        <v>366.52355341575048</v>
      </c>
      <c r="BD9" s="146">
        <v>4.0859282212003789</v>
      </c>
      <c r="BE9" s="170">
        <v>3.4674063800277395</v>
      </c>
      <c r="BF9" s="146">
        <v>7.0118662351672061</v>
      </c>
      <c r="BG9" s="146">
        <v>33.11162521688837</v>
      </c>
      <c r="BH9" s="146">
        <v>81.25</v>
      </c>
      <c r="BI9" s="173">
        <v>100</v>
      </c>
      <c r="BJ9" s="170">
        <v>2.1688837478311163</v>
      </c>
      <c r="BK9" s="172">
        <v>5.0266411983512616E-2</v>
      </c>
      <c r="BL9" s="168">
        <v>106.6</v>
      </c>
      <c r="BM9" s="168">
        <v>126.6</v>
      </c>
      <c r="BN9" s="146">
        <v>0.60319694380215139</v>
      </c>
      <c r="BO9" s="146">
        <v>10.44776119402985</v>
      </c>
      <c r="BP9" s="171">
        <v>8</v>
      </c>
      <c r="BQ9" s="146">
        <v>1.7903928582824282</v>
      </c>
      <c r="BR9" s="146">
        <v>16.592155597548047</v>
      </c>
      <c r="BS9" s="146">
        <v>13.883521649572257</v>
      </c>
      <c r="BT9" s="146">
        <v>1531.8743108760161</v>
      </c>
      <c r="BU9" s="146">
        <v>30.017974835230675</v>
      </c>
      <c r="BV9" s="170">
        <v>1508.1666731664425</v>
      </c>
      <c r="BW9" s="170">
        <v>1418.8349328691311</v>
      </c>
      <c r="BX9" s="146">
        <v>1.4181329570553887</v>
      </c>
      <c r="BY9" s="169">
        <v>9.0083350764550929E-2</v>
      </c>
      <c r="BZ9" s="146">
        <v>1.0635997177915417</v>
      </c>
      <c r="CA9" s="169">
        <v>0.21115999730554738</v>
      </c>
      <c r="CB9" s="146">
        <v>0.35453323926384717</v>
      </c>
      <c r="CC9" s="169">
        <v>6.0270650674854022E-2</v>
      </c>
      <c r="CD9" s="146">
        <v>1.4181329570553887</v>
      </c>
      <c r="CE9" s="146">
        <v>8.1755364974243161</v>
      </c>
      <c r="CF9" s="168">
        <v>31.7</v>
      </c>
      <c r="CG9" s="167">
        <v>2.0408163265306123</v>
      </c>
      <c r="CH9" s="167">
        <v>3.4736471829747315</v>
      </c>
      <c r="CI9" s="177">
        <v>64</v>
      </c>
      <c r="CJ9" s="146">
        <v>339.47266725991898</v>
      </c>
      <c r="CK9" s="166">
        <v>290.2244549937779</v>
      </c>
      <c r="CL9" s="75">
        <v>14.9</v>
      </c>
      <c r="CM9" s="75">
        <v>923.53480518374226</v>
      </c>
      <c r="CN9" s="88">
        <v>100</v>
      </c>
      <c r="CO9" s="88" t="s">
        <v>9</v>
      </c>
      <c r="CP9" s="83">
        <v>99.8</v>
      </c>
      <c r="CQ9" s="83">
        <v>87.7</v>
      </c>
      <c r="CR9" s="152">
        <v>80.900000000000006</v>
      </c>
      <c r="CS9" s="153">
        <v>58.47</v>
      </c>
      <c r="CT9" s="75">
        <v>3.5014949873952048</v>
      </c>
      <c r="CU9" s="75">
        <v>4.0882352941176467</v>
      </c>
      <c r="CV9" s="87" t="s">
        <v>11</v>
      </c>
      <c r="CW9" s="75">
        <v>65.380421249667279</v>
      </c>
      <c r="CX9" s="86">
        <v>45.908509152275577</v>
      </c>
      <c r="CY9" s="75">
        <v>1.54</v>
      </c>
      <c r="CZ9" s="75">
        <v>37.299999999999997</v>
      </c>
      <c r="DA9" s="75">
        <v>56.985738210400001</v>
      </c>
      <c r="DB9" s="75">
        <v>5.8935115326579002</v>
      </c>
      <c r="DC9" s="75">
        <v>2.7324124923332187</v>
      </c>
      <c r="DD9" s="75">
        <v>1.1698852375904503</v>
      </c>
      <c r="DE9" s="75">
        <v>3.1730724914114323</v>
      </c>
      <c r="DF9" s="75">
        <v>7.4203806977923215</v>
      </c>
      <c r="DG9" s="78">
        <v>550.20786516853934</v>
      </c>
      <c r="DH9" s="78">
        <v>576.72849162011175</v>
      </c>
      <c r="DI9" s="75">
        <v>45.562743520018721</v>
      </c>
      <c r="DJ9" s="75">
        <v>85.718376521390766</v>
      </c>
      <c r="DK9" s="75">
        <v>42.875</v>
      </c>
      <c r="DL9" s="75">
        <v>71.916790490341754</v>
      </c>
      <c r="DM9" s="85">
        <v>310</v>
      </c>
      <c r="DN9" s="85">
        <v>41</v>
      </c>
      <c r="DO9" s="75">
        <v>21.946064858310791</v>
      </c>
      <c r="DP9" s="75">
        <v>17.446580704173922</v>
      </c>
      <c r="DQ9" s="75">
        <v>100</v>
      </c>
      <c r="DR9" s="75">
        <v>100</v>
      </c>
      <c r="DS9" s="75">
        <v>5577.8798411122143</v>
      </c>
      <c r="DT9" s="81">
        <v>4.8847333891172795</v>
      </c>
      <c r="DU9" s="81">
        <v>15.44</v>
      </c>
      <c r="DV9" s="75">
        <v>100</v>
      </c>
      <c r="DW9" s="84" t="s">
        <v>11</v>
      </c>
      <c r="DX9" s="75" t="s">
        <v>11</v>
      </c>
      <c r="DY9" s="83">
        <v>67.442858105161648</v>
      </c>
      <c r="DZ9" s="75">
        <v>1.0913774403470715</v>
      </c>
      <c r="EA9" s="75">
        <v>877.97971224819582</v>
      </c>
      <c r="EB9" s="82">
        <v>10047</v>
      </c>
      <c r="EC9" s="81">
        <v>1.6189642376396116</v>
      </c>
      <c r="ED9" s="81">
        <v>37.702062336234107</v>
      </c>
      <c r="EE9" s="75">
        <v>67.822023640084765</v>
      </c>
      <c r="EF9" s="75">
        <v>13.45523016484754</v>
      </c>
      <c r="EG9" s="75">
        <v>67.332020135697093</v>
      </c>
      <c r="EH9" s="75">
        <v>223.126868734244</v>
      </c>
      <c r="EI9" s="152">
        <v>66.2</v>
      </c>
      <c r="EJ9" s="152">
        <v>50.9</v>
      </c>
      <c r="EK9" s="152">
        <v>34.200000000000003</v>
      </c>
      <c r="EL9" s="152">
        <v>50</v>
      </c>
      <c r="EM9" s="152">
        <v>14.2</v>
      </c>
      <c r="EN9" s="80">
        <v>71</v>
      </c>
      <c r="EO9" s="79">
        <v>-3.9920442741109192</v>
      </c>
      <c r="EP9" s="55">
        <v>1.0145837968628324</v>
      </c>
      <c r="EQ9" s="78">
        <v>0.57299999999999995</v>
      </c>
      <c r="ER9" s="75">
        <v>94.6</v>
      </c>
      <c r="ES9" s="75">
        <v>15.2</v>
      </c>
      <c r="ET9" s="75">
        <v>1.8</v>
      </c>
      <c r="EU9" s="75">
        <v>494.15405532845733</v>
      </c>
      <c r="EV9" s="77">
        <v>37.5</v>
      </c>
      <c r="EW9" s="75">
        <v>58</v>
      </c>
      <c r="EX9" s="110" t="s">
        <v>9</v>
      </c>
      <c r="EY9" s="110" t="s">
        <v>9</v>
      </c>
      <c r="EZ9" s="75">
        <v>97.5</v>
      </c>
      <c r="FA9" s="75">
        <v>8.7002456915348088</v>
      </c>
      <c r="FB9" s="152">
        <v>21.4</v>
      </c>
      <c r="FC9" s="75">
        <v>13.529689714915735</v>
      </c>
      <c r="FD9" s="75">
        <v>71.631463947560093</v>
      </c>
      <c r="FE9" s="75">
        <v>82.677838577291382</v>
      </c>
      <c r="FF9" s="75">
        <v>78.826425933524831</v>
      </c>
      <c r="FG9" s="75">
        <v>77.855137563166764</v>
      </c>
      <c r="FH9" s="75">
        <v>78.542708639796018</v>
      </c>
      <c r="FI9" s="75">
        <v>77.915248994741731</v>
      </c>
      <c r="FJ9" s="75">
        <v>73.499047809962917</v>
      </c>
      <c r="FK9" s="75">
        <v>64.74612197706908</v>
      </c>
      <c r="FL9" s="75">
        <v>45.463278316304248</v>
      </c>
      <c r="FM9" s="75">
        <v>27.201889020070841</v>
      </c>
      <c r="FN9" s="75">
        <v>15.009608576919186</v>
      </c>
      <c r="FO9" s="75">
        <v>8.2783716170115991</v>
      </c>
      <c r="FP9" s="75">
        <v>4.5640580429120678</v>
      </c>
      <c r="FQ9" s="75">
        <v>1.7711171662125342</v>
      </c>
      <c r="FR9" s="75">
        <v>1.39</v>
      </c>
      <c r="FS9" s="75">
        <v>3.5240603982826411</v>
      </c>
      <c r="FT9" s="75">
        <v>0.14459224985540775</v>
      </c>
    </row>
    <row r="10" spans="1:220" s="76" customFormat="1" ht="11.1" customHeight="1" x14ac:dyDescent="0.15">
      <c r="A10" s="136">
        <v>22039</v>
      </c>
      <c r="B10" s="154" t="s">
        <v>443</v>
      </c>
      <c r="C10" s="146">
        <v>83.981419111021694</v>
      </c>
      <c r="D10" s="172">
        <v>1960.4412523729125</v>
      </c>
      <c r="E10" s="146">
        <v>228.32448320809021</v>
      </c>
      <c r="F10" s="175">
        <v>383402</v>
      </c>
      <c r="G10" s="146">
        <v>287.39735808639773</v>
      </c>
      <c r="H10" s="180">
        <v>97.822206354873259</v>
      </c>
      <c r="I10" s="180">
        <v>156.72973937879328</v>
      </c>
      <c r="J10" s="168">
        <v>32.299999999999997</v>
      </c>
      <c r="K10" s="174">
        <v>2.6</v>
      </c>
      <c r="L10" s="146">
        <v>80.097869721921057</v>
      </c>
      <c r="M10" s="174">
        <v>20.01347906349811</v>
      </c>
      <c r="N10" s="168">
        <v>83.920356316113342</v>
      </c>
      <c r="O10" s="168">
        <v>26.851936218678819</v>
      </c>
      <c r="P10" s="167">
        <v>23.084228212433342</v>
      </c>
      <c r="Q10" s="167">
        <v>1.5337423312883436</v>
      </c>
      <c r="R10" s="167">
        <v>1.023541453428864</v>
      </c>
      <c r="S10" s="175">
        <v>14109</v>
      </c>
      <c r="T10" s="168">
        <v>13.253012048192772</v>
      </c>
      <c r="U10" s="179">
        <v>35</v>
      </c>
      <c r="V10" s="171">
        <v>0</v>
      </c>
      <c r="W10" s="146">
        <v>14.529269764634883</v>
      </c>
      <c r="X10" s="178">
        <v>75.519839276745344</v>
      </c>
      <c r="Y10" s="146">
        <v>91.566265060240966</v>
      </c>
      <c r="Z10" s="146">
        <v>93.975903614457835</v>
      </c>
      <c r="AA10" s="146">
        <v>4.4773391812865491</v>
      </c>
      <c r="AB10" s="170">
        <v>19.484540993759229</v>
      </c>
      <c r="AC10" s="170">
        <v>12.195702920299176</v>
      </c>
      <c r="AD10" s="170">
        <v>0.33347625172693057</v>
      </c>
      <c r="AE10" s="170">
        <v>97.817955112219451</v>
      </c>
      <c r="AF10" s="168">
        <v>99</v>
      </c>
      <c r="AG10" s="168">
        <v>99</v>
      </c>
      <c r="AH10" s="177">
        <v>68</v>
      </c>
      <c r="AI10" s="168">
        <v>43.8</v>
      </c>
      <c r="AJ10" s="169">
        <v>2.9302311952413045E-2</v>
      </c>
      <c r="AK10" s="169">
        <v>0.1904650276906848</v>
      </c>
      <c r="AL10" s="146">
        <v>1.3953162862716624</v>
      </c>
      <c r="AM10" s="176">
        <v>119521.5061660729</v>
      </c>
      <c r="AN10" s="175">
        <v>157569.65020337014</v>
      </c>
      <c r="AO10" s="175">
        <v>274098.33175033919</v>
      </c>
      <c r="AP10" s="146">
        <v>8.2741451270410771</v>
      </c>
      <c r="AQ10" s="146">
        <v>4.9644870762246462</v>
      </c>
      <c r="AR10" s="174">
        <v>19.71</v>
      </c>
      <c r="AS10" s="146">
        <v>3.4161191836306215</v>
      </c>
      <c r="AT10" s="146">
        <v>283.87469272423476</v>
      </c>
      <c r="AU10" s="146">
        <v>2.1870161226828566</v>
      </c>
      <c r="AV10" s="146">
        <v>5.6862419189754263</v>
      </c>
      <c r="AW10" s="171">
        <v>6022.5</v>
      </c>
      <c r="AX10" s="171">
        <v>1617.9850746268658</v>
      </c>
      <c r="AY10" s="146" t="s">
        <v>11</v>
      </c>
      <c r="AZ10" s="170">
        <v>506.5</v>
      </c>
      <c r="BA10" s="146">
        <v>2.6478729081190786</v>
      </c>
      <c r="BB10" s="146">
        <v>23.049798976608187</v>
      </c>
      <c r="BC10" s="146">
        <v>226.93266614761484</v>
      </c>
      <c r="BD10" s="146">
        <v>3.4299323774614865</v>
      </c>
      <c r="BE10" s="170">
        <v>0.45687134502923976</v>
      </c>
      <c r="BF10" s="146">
        <v>5.939327485380117</v>
      </c>
      <c r="BG10" s="146">
        <v>34.932221063607926</v>
      </c>
      <c r="BH10" s="146">
        <v>100</v>
      </c>
      <c r="BI10" s="173">
        <v>100</v>
      </c>
      <c r="BJ10" s="170">
        <v>3.1282586027111576</v>
      </c>
      <c r="BK10" s="172">
        <v>0.59887411666067802</v>
      </c>
      <c r="BL10" s="168">
        <v>89.4</v>
      </c>
      <c r="BM10" s="168">
        <v>79.3</v>
      </c>
      <c r="BN10" s="146">
        <v>0.59887411666067802</v>
      </c>
      <c r="BO10" s="146">
        <v>8.5714285714285712</v>
      </c>
      <c r="BP10" s="171">
        <v>6</v>
      </c>
      <c r="BQ10" s="146">
        <v>0.83981419111021682</v>
      </c>
      <c r="BR10" s="146">
        <v>10.287723841100156</v>
      </c>
      <c r="BS10" s="146">
        <v>14.206856732947834</v>
      </c>
      <c r="BT10" s="146">
        <v>741.35472526703472</v>
      </c>
      <c r="BU10" s="146" t="s">
        <v>11</v>
      </c>
      <c r="BV10" s="170">
        <v>827.12949759865626</v>
      </c>
      <c r="BW10" s="170">
        <v>905.86207801523904</v>
      </c>
      <c r="BX10" s="146">
        <v>1.7496128981462853</v>
      </c>
      <c r="BY10" s="169">
        <v>8.5315498945858229E-2</v>
      </c>
      <c r="BZ10" s="146">
        <v>1.312209673609714</v>
      </c>
      <c r="CA10" s="169">
        <v>0.27698996597002912</v>
      </c>
      <c r="CB10" s="146">
        <v>0.87480644907314264</v>
      </c>
      <c r="CC10" s="169">
        <v>0.21247299035088488</v>
      </c>
      <c r="CD10" s="146">
        <v>1.312209673609714</v>
      </c>
      <c r="CE10" s="146">
        <v>14.521787054614167</v>
      </c>
      <c r="CF10" s="168" t="s">
        <v>9</v>
      </c>
      <c r="CG10" s="167">
        <v>0</v>
      </c>
      <c r="CH10" s="167">
        <v>8.3022000830220009</v>
      </c>
      <c r="CI10" s="177">
        <v>103</v>
      </c>
      <c r="CJ10" s="146">
        <v>323.98019438199299</v>
      </c>
      <c r="CK10" s="166">
        <v>274.27806597790237</v>
      </c>
      <c r="CL10" s="75">
        <v>13.3</v>
      </c>
      <c r="CM10" s="75">
        <v>875.18992587273624</v>
      </c>
      <c r="CN10" s="88">
        <v>100</v>
      </c>
      <c r="CO10" s="88">
        <v>100</v>
      </c>
      <c r="CP10" s="83">
        <v>99.2</v>
      </c>
      <c r="CQ10" s="83">
        <v>89.3</v>
      </c>
      <c r="CR10" s="152">
        <v>63.1</v>
      </c>
      <c r="CS10" s="153">
        <v>44.2</v>
      </c>
      <c r="CT10" s="75">
        <v>4.0496287071629533</v>
      </c>
      <c r="CU10" s="75">
        <v>2.8811881188118811</v>
      </c>
      <c r="CV10" s="87">
        <v>0</v>
      </c>
      <c r="CW10" s="75">
        <v>64.018610690326767</v>
      </c>
      <c r="CX10" s="86">
        <v>49.098511954230133</v>
      </c>
      <c r="CY10" s="75">
        <v>1.53</v>
      </c>
      <c r="CZ10" s="75">
        <v>43.3</v>
      </c>
      <c r="DA10" s="75">
        <v>57.912867274600003</v>
      </c>
      <c r="DB10" s="75">
        <v>5.5003498950314906</v>
      </c>
      <c r="DC10" s="75">
        <v>1.9765158208746314</v>
      </c>
      <c r="DD10" s="75">
        <v>1.3082424263631671</v>
      </c>
      <c r="DE10" s="75">
        <v>3.2017916036077017</v>
      </c>
      <c r="DF10" s="75">
        <v>8.1138298151533981</v>
      </c>
      <c r="DG10" s="78">
        <v>1175.7348242811502</v>
      </c>
      <c r="DH10" s="78">
        <v>1674.4045454545455</v>
      </c>
      <c r="DI10" s="75">
        <v>99.642256650716035</v>
      </c>
      <c r="DJ10" s="75" t="s">
        <v>11</v>
      </c>
      <c r="DK10" s="75">
        <v>44.62526766595289</v>
      </c>
      <c r="DL10" s="75">
        <v>53.98391812865497</v>
      </c>
      <c r="DM10" s="85">
        <v>138</v>
      </c>
      <c r="DN10" s="85">
        <v>1</v>
      </c>
      <c r="DO10" s="75">
        <v>27.968598822510518</v>
      </c>
      <c r="DP10" s="75">
        <v>16.988741241000429</v>
      </c>
      <c r="DQ10" s="75">
        <v>100</v>
      </c>
      <c r="DR10" s="75">
        <v>99.022710453051133</v>
      </c>
      <c r="DS10" s="75">
        <v>3274.9842602308499</v>
      </c>
      <c r="DT10" s="81">
        <v>15.594318628092681</v>
      </c>
      <c r="DU10" s="81">
        <v>10.7</v>
      </c>
      <c r="DV10" s="75">
        <v>42.148760330578511</v>
      </c>
      <c r="DW10" s="84">
        <v>0.11801383464456434</v>
      </c>
      <c r="DX10" s="75">
        <v>43</v>
      </c>
      <c r="DY10" s="83">
        <v>93.888602146775028</v>
      </c>
      <c r="DZ10" s="75">
        <v>1.2217886628845533</v>
      </c>
      <c r="EA10" s="75">
        <v>337.45958364246155</v>
      </c>
      <c r="EB10" s="82">
        <v>0</v>
      </c>
      <c r="EC10" s="81">
        <v>3.2345588427804688</v>
      </c>
      <c r="ED10" s="81">
        <v>70.034751056548487</v>
      </c>
      <c r="EE10" s="75">
        <v>77.892152714232068</v>
      </c>
      <c r="EF10" s="75">
        <v>16.436205099995242</v>
      </c>
      <c r="EG10" s="75">
        <v>79.232885713112395</v>
      </c>
      <c r="EH10" s="75">
        <v>223.44910290115769</v>
      </c>
      <c r="EI10" s="152">
        <v>78.400000000000006</v>
      </c>
      <c r="EJ10" s="152">
        <v>45.5</v>
      </c>
      <c r="EK10" s="152">
        <v>23.9</v>
      </c>
      <c r="EL10" s="152">
        <v>48.1</v>
      </c>
      <c r="EM10" s="152">
        <v>17.399999999999999</v>
      </c>
      <c r="EN10" s="80">
        <v>55</v>
      </c>
      <c r="EO10" s="79">
        <v>-4.8901680503188665</v>
      </c>
      <c r="EP10" s="55">
        <v>1.0456894277794835</v>
      </c>
      <c r="EQ10" s="78">
        <v>0.67</v>
      </c>
      <c r="ER10" s="75">
        <v>91.9</v>
      </c>
      <c r="ES10" s="75">
        <v>9.3000000000000007</v>
      </c>
      <c r="ET10" s="75">
        <v>4.3</v>
      </c>
      <c r="EU10" s="75">
        <v>499.7405411552694</v>
      </c>
      <c r="EV10" s="77">
        <v>38.1</v>
      </c>
      <c r="EW10" s="75">
        <v>45.3</v>
      </c>
      <c r="EX10" s="110" t="s">
        <v>9</v>
      </c>
      <c r="EY10" s="110" t="s">
        <v>9</v>
      </c>
      <c r="EZ10" s="75">
        <v>128.9</v>
      </c>
      <c r="FA10" s="75">
        <v>10.362082389271373</v>
      </c>
      <c r="FB10" s="152">
        <v>25</v>
      </c>
      <c r="FC10" s="75">
        <v>11.902050113895218</v>
      </c>
      <c r="FD10" s="75">
        <v>77.908431323492621</v>
      </c>
      <c r="FE10" s="75">
        <v>81.752428187642082</v>
      </c>
      <c r="FF10" s="75">
        <v>78.2549881636794</v>
      </c>
      <c r="FG10" s="75">
        <v>78.60052371254001</v>
      </c>
      <c r="FH10" s="75">
        <v>79.512613274553019</v>
      </c>
      <c r="FI10" s="75">
        <v>79.029199848312487</v>
      </c>
      <c r="FJ10" s="75">
        <v>75.556127041275559</v>
      </c>
      <c r="FK10" s="75">
        <v>66.286930395593387</v>
      </c>
      <c r="FL10" s="75">
        <v>48.484182776801404</v>
      </c>
      <c r="FM10" s="75">
        <v>27.610279239174425</v>
      </c>
      <c r="FN10" s="75">
        <v>14.274999999999999</v>
      </c>
      <c r="FO10" s="75">
        <v>7.6327116212338595</v>
      </c>
      <c r="FP10" s="75">
        <v>4.0193462308205463</v>
      </c>
      <c r="FQ10" s="75">
        <v>2.0467337540508272</v>
      </c>
      <c r="FR10" s="75">
        <v>1.46</v>
      </c>
      <c r="FS10" s="75">
        <v>5.248838694438855</v>
      </c>
      <c r="FT10" s="75">
        <v>0</v>
      </c>
    </row>
    <row r="11" spans="1:220" s="76" customFormat="1" ht="11.1" customHeight="1" x14ac:dyDescent="0.15">
      <c r="A11" s="136">
        <v>32018</v>
      </c>
      <c r="B11" s="154" t="s">
        <v>442</v>
      </c>
      <c r="C11" s="146">
        <v>102.48739682012078</v>
      </c>
      <c r="D11" s="172">
        <v>2235.679463741621</v>
      </c>
      <c r="E11" s="146">
        <v>451.15229073181541</v>
      </c>
      <c r="F11" s="175">
        <v>389705.20126992167</v>
      </c>
      <c r="G11" s="146">
        <v>286.03822481373504</v>
      </c>
      <c r="H11" s="180">
        <v>100.7450599287334</v>
      </c>
      <c r="I11" s="180">
        <v>163.26530612244898</v>
      </c>
      <c r="J11" s="168">
        <v>45.4</v>
      </c>
      <c r="K11" s="174">
        <v>1.57</v>
      </c>
      <c r="L11" s="146">
        <v>164.58612808588691</v>
      </c>
      <c r="M11" s="174">
        <v>11.720507916246008</v>
      </c>
      <c r="N11" s="168">
        <v>79.645213981261847</v>
      </c>
      <c r="O11" s="168">
        <v>22.227809906965049</v>
      </c>
      <c r="P11" s="167">
        <v>24.353812183400443</v>
      </c>
      <c r="Q11" s="167">
        <v>4.5801526717557248</v>
      </c>
      <c r="R11" s="167">
        <v>4.2768711311198651</v>
      </c>
      <c r="S11" s="175">
        <v>17196</v>
      </c>
      <c r="T11" s="168">
        <v>41.666666666666671</v>
      </c>
      <c r="U11" s="179">
        <v>76</v>
      </c>
      <c r="V11" s="171">
        <v>0</v>
      </c>
      <c r="W11" s="146">
        <v>16.335227272727273</v>
      </c>
      <c r="X11" s="178">
        <v>87.621557756975363</v>
      </c>
      <c r="Y11" s="146">
        <v>84.375</v>
      </c>
      <c r="Z11" s="146">
        <v>96.875</v>
      </c>
      <c r="AA11" s="146">
        <v>3.9444953159118126</v>
      </c>
      <c r="AB11" s="170">
        <v>59.429056563727052</v>
      </c>
      <c r="AC11" s="170">
        <v>5.3769146414800657</v>
      </c>
      <c r="AD11" s="170">
        <v>0.10612331529236972</v>
      </c>
      <c r="AE11" s="170">
        <v>93.4916864608076</v>
      </c>
      <c r="AF11" s="168">
        <v>92.6</v>
      </c>
      <c r="AG11" s="168">
        <v>90.7</v>
      </c>
      <c r="AH11" s="177">
        <v>176</v>
      </c>
      <c r="AI11" s="168">
        <v>33.200000000000003</v>
      </c>
      <c r="AJ11" s="169">
        <v>0.35826880093328412</v>
      </c>
      <c r="AK11" s="169">
        <v>0.14074845750950446</v>
      </c>
      <c r="AL11" s="146">
        <v>0.4778128635532658</v>
      </c>
      <c r="AM11" s="176">
        <v>107564.90665817139</v>
      </c>
      <c r="AN11" s="175">
        <v>147019.25312499999</v>
      </c>
      <c r="AO11" s="175">
        <v>280344.28399071924</v>
      </c>
      <c r="AP11" s="146">
        <v>18.344868170246517</v>
      </c>
      <c r="AQ11" s="146">
        <v>3.2237843646458311</v>
      </c>
      <c r="AR11" s="174">
        <v>16.2</v>
      </c>
      <c r="AS11" s="146">
        <v>4.2241427067752477</v>
      </c>
      <c r="AT11" s="146">
        <v>186.97025095562572</v>
      </c>
      <c r="AU11" s="146">
        <v>1.7312060273669048</v>
      </c>
      <c r="AV11" s="146">
        <v>1.2464683397041716</v>
      </c>
      <c r="AW11" s="171">
        <v>10410.76923076923</v>
      </c>
      <c r="AX11" s="171">
        <v>2416.7857142857142</v>
      </c>
      <c r="AY11" s="146" t="s">
        <v>11</v>
      </c>
      <c r="AZ11" s="170">
        <v>350.625</v>
      </c>
      <c r="BA11" s="146">
        <v>1.7254376488837184</v>
      </c>
      <c r="BB11" s="146">
        <v>14.777276889483694</v>
      </c>
      <c r="BC11" s="146">
        <v>226.25062323416984</v>
      </c>
      <c r="BD11" s="146">
        <v>2.1622451664727715</v>
      </c>
      <c r="BE11" s="170">
        <v>0.35218708177784036</v>
      </c>
      <c r="BF11" s="146">
        <v>6.1280552229344227</v>
      </c>
      <c r="BG11" s="146">
        <v>32.07573830719231</v>
      </c>
      <c r="BH11" s="146">
        <v>0</v>
      </c>
      <c r="BI11" s="173">
        <v>100</v>
      </c>
      <c r="BJ11" s="170">
        <v>0.84781687155574392</v>
      </c>
      <c r="BK11" s="172">
        <v>0.37604587759706681</v>
      </c>
      <c r="BL11" s="168">
        <v>104.6</v>
      </c>
      <c r="BM11" s="168">
        <v>109.2</v>
      </c>
      <c r="BN11" s="146">
        <v>1.5041835103882673</v>
      </c>
      <c r="BO11" s="146">
        <v>47.058823529411761</v>
      </c>
      <c r="BP11" s="171">
        <v>22</v>
      </c>
      <c r="BQ11" s="146" t="s">
        <v>11</v>
      </c>
      <c r="BR11" s="146">
        <v>41.157692094620799</v>
      </c>
      <c r="BS11" s="146">
        <v>19.680350119106972</v>
      </c>
      <c r="BT11" s="146">
        <v>1334.1539249903051</v>
      </c>
      <c r="BU11" s="146" t="s">
        <v>11</v>
      </c>
      <c r="BV11" s="170">
        <v>952.85579746274448</v>
      </c>
      <c r="BW11" s="170">
        <v>489.23882333388735</v>
      </c>
      <c r="BX11" s="146">
        <v>3.116170849260429</v>
      </c>
      <c r="BY11" s="169">
        <v>0.1097930862556091</v>
      </c>
      <c r="BZ11" s="146">
        <v>1.7312060273669048</v>
      </c>
      <c r="CA11" s="169">
        <v>0.34745651210459255</v>
      </c>
      <c r="CB11" s="146">
        <v>0.34624120547338094</v>
      </c>
      <c r="CC11" s="169">
        <v>7.6173065204143811E-2</v>
      </c>
      <c r="CD11" s="146">
        <v>1.038723616420143</v>
      </c>
      <c r="CE11" s="146">
        <v>11.491745609661516</v>
      </c>
      <c r="CF11" s="168">
        <v>44.6</v>
      </c>
      <c r="CG11" s="167">
        <v>2.0512820512820511</v>
      </c>
      <c r="CH11" s="167">
        <v>12.834343135806117</v>
      </c>
      <c r="CI11" s="177">
        <v>57</v>
      </c>
      <c r="CJ11" s="146">
        <v>332.53351614868978</v>
      </c>
      <c r="CK11" s="166">
        <v>273.80408287629496</v>
      </c>
      <c r="CL11" s="75">
        <v>0.16246215943491399</v>
      </c>
      <c r="CM11" s="75">
        <v>882.69689456737126</v>
      </c>
      <c r="CN11" s="88">
        <v>96.8</v>
      </c>
      <c r="CO11" s="88">
        <v>98.6</v>
      </c>
      <c r="CP11" s="83">
        <v>98.1</v>
      </c>
      <c r="CQ11" s="83">
        <v>94.7</v>
      </c>
      <c r="CR11" s="152">
        <v>89.5</v>
      </c>
      <c r="CS11" s="153">
        <v>62</v>
      </c>
      <c r="CT11" s="75">
        <v>4.0690113787498152</v>
      </c>
      <c r="CU11" s="75">
        <v>3.3186813186813189</v>
      </c>
      <c r="CV11" s="87">
        <v>5.3199349785724843</v>
      </c>
      <c r="CW11" s="75">
        <v>54.076349551786173</v>
      </c>
      <c r="CX11" s="86">
        <v>52.046978006758629</v>
      </c>
      <c r="CY11" s="75">
        <v>1.38</v>
      </c>
      <c r="CZ11" s="75">
        <v>38.299999999999997</v>
      </c>
      <c r="DA11" s="75">
        <v>60.098883061800002</v>
      </c>
      <c r="DB11" s="75">
        <v>4.2618954043738047</v>
      </c>
      <c r="DC11" s="75">
        <v>2.9741669436596312</v>
      </c>
      <c r="DD11" s="75">
        <v>1.4106593817517035</v>
      </c>
      <c r="DE11" s="75">
        <v>3.3585396930917955</v>
      </c>
      <c r="DF11" s="75">
        <v>7.9600853138330292</v>
      </c>
      <c r="DG11" s="78" t="s">
        <v>11</v>
      </c>
      <c r="DH11" s="78">
        <v>761.95484076433115</v>
      </c>
      <c r="DI11" s="75">
        <v>59.478065619633263</v>
      </c>
      <c r="DJ11" s="75">
        <v>44.551087889867595</v>
      </c>
      <c r="DK11" s="75">
        <v>44.935919246909378</v>
      </c>
      <c r="DL11" s="75">
        <v>68.145062484685127</v>
      </c>
      <c r="DM11" s="85">
        <v>285</v>
      </c>
      <c r="DN11" s="85">
        <v>1</v>
      </c>
      <c r="DO11" s="75">
        <v>17.594049498642736</v>
      </c>
      <c r="DP11" s="75">
        <v>19.434518863220873</v>
      </c>
      <c r="DQ11" s="75">
        <v>100</v>
      </c>
      <c r="DR11" s="75">
        <v>96.58113047009455</v>
      </c>
      <c r="DS11" s="75">
        <v>5657.6061039580354</v>
      </c>
      <c r="DT11" s="81">
        <v>4.7311245727435782</v>
      </c>
      <c r="DU11" s="81">
        <v>10.53</v>
      </c>
      <c r="DV11" s="75">
        <v>85.052316890881912</v>
      </c>
      <c r="DW11" s="84" t="s">
        <v>11</v>
      </c>
      <c r="DX11" s="75" t="s">
        <v>11</v>
      </c>
      <c r="DY11" s="83">
        <v>1.2603179879231068</v>
      </c>
      <c r="DZ11" s="75">
        <v>1.1862346682429437</v>
      </c>
      <c r="EA11" s="75">
        <v>1121.726645129515</v>
      </c>
      <c r="EB11" s="82">
        <v>300</v>
      </c>
      <c r="EC11" s="81">
        <v>1.4222942682775501</v>
      </c>
      <c r="ED11" s="81">
        <v>76.035866187758614</v>
      </c>
      <c r="EE11" s="75">
        <v>84.143782014797949</v>
      </c>
      <c r="EF11" s="75">
        <v>22.903415296343582</v>
      </c>
      <c r="EG11" s="75">
        <v>67.258411943846099</v>
      </c>
      <c r="EH11" s="75">
        <v>247.0518693660411</v>
      </c>
      <c r="EI11" s="152">
        <v>74.400000000000006</v>
      </c>
      <c r="EJ11" s="152">
        <v>57.5</v>
      </c>
      <c r="EK11" s="152">
        <v>39.200000000000003</v>
      </c>
      <c r="EL11" s="152">
        <v>68.400000000000006</v>
      </c>
      <c r="EM11" s="152">
        <v>21.7</v>
      </c>
      <c r="EN11" s="80">
        <v>90</v>
      </c>
      <c r="EO11" s="79">
        <v>-2.3475153731095229</v>
      </c>
      <c r="EP11" s="55">
        <v>1.0573629763028716</v>
      </c>
      <c r="EQ11" s="78">
        <v>0.75</v>
      </c>
      <c r="ER11" s="75">
        <v>95.1</v>
      </c>
      <c r="ES11" s="75">
        <v>9.3000000000000007</v>
      </c>
      <c r="ET11" s="75">
        <v>1.6</v>
      </c>
      <c r="EU11" s="75">
        <v>453.58515802448619</v>
      </c>
      <c r="EV11" s="77">
        <v>47.2</v>
      </c>
      <c r="EW11" s="75">
        <v>52.8</v>
      </c>
      <c r="EX11" s="110" t="s">
        <v>9</v>
      </c>
      <c r="EY11" s="110" t="s">
        <v>9</v>
      </c>
      <c r="EZ11" s="75">
        <v>60.6</v>
      </c>
      <c r="FA11" s="75">
        <v>7.6346185806880511</v>
      </c>
      <c r="FB11" s="152">
        <v>30.5</v>
      </c>
      <c r="FC11" s="75">
        <v>12.788778877887788</v>
      </c>
      <c r="FD11" s="75">
        <v>68.114378203398971</v>
      </c>
      <c r="FE11" s="75">
        <v>82.376264697839758</v>
      </c>
      <c r="FF11" s="75">
        <v>78.09737121301427</v>
      </c>
      <c r="FG11" s="75">
        <v>76.522460836186326</v>
      </c>
      <c r="FH11" s="75">
        <v>78.301624129930389</v>
      </c>
      <c r="FI11" s="75">
        <v>79.175572519083971</v>
      </c>
      <c r="FJ11" s="75">
        <v>77.290796045255334</v>
      </c>
      <c r="FK11" s="75">
        <v>68.685436499898728</v>
      </c>
      <c r="FL11" s="75">
        <v>50.841392649903284</v>
      </c>
      <c r="FM11" s="75">
        <v>31.465323378609337</v>
      </c>
      <c r="FN11" s="75">
        <v>17.451270944944717</v>
      </c>
      <c r="FO11" s="75">
        <v>11.028485001260398</v>
      </c>
      <c r="FP11" s="75">
        <v>5.7748234316576648</v>
      </c>
      <c r="FQ11" s="75">
        <v>2.5262094227611471</v>
      </c>
      <c r="FR11" s="75">
        <v>1.42</v>
      </c>
      <c r="FS11" s="75">
        <v>4.9893357708714197</v>
      </c>
      <c r="FT11" s="75">
        <v>0.14130281192595731</v>
      </c>
    </row>
    <row r="12" spans="1:220" s="76" customFormat="1" ht="11.1" customHeight="1" x14ac:dyDescent="0.15">
      <c r="A12" s="136">
        <v>52019</v>
      </c>
      <c r="B12" s="154" t="s">
        <v>441</v>
      </c>
      <c r="C12" s="146">
        <v>98.973595142830249</v>
      </c>
      <c r="D12" s="172">
        <v>1839.6108552941139</v>
      </c>
      <c r="E12" s="146">
        <v>408.22551701534582</v>
      </c>
      <c r="F12" s="175">
        <v>421836</v>
      </c>
      <c r="G12" s="146">
        <v>292.58741258741259</v>
      </c>
      <c r="H12" s="180">
        <v>90.349650349650361</v>
      </c>
      <c r="I12" s="180">
        <v>121.11888111888112</v>
      </c>
      <c r="J12" s="168">
        <v>37</v>
      </c>
      <c r="K12" s="174">
        <v>1.1000000000000001</v>
      </c>
      <c r="L12" s="146">
        <v>66.252632254064622</v>
      </c>
      <c r="M12" s="174">
        <v>10.229714273497878</v>
      </c>
      <c r="N12" s="168">
        <v>78.971897681478552</v>
      </c>
      <c r="O12" s="168">
        <v>18.559373729158192</v>
      </c>
      <c r="P12" s="167">
        <v>13.177874186550977</v>
      </c>
      <c r="Q12" s="167">
        <v>2.6530612244897958</v>
      </c>
      <c r="R12" s="167">
        <v>1.5384615384615385</v>
      </c>
      <c r="S12" s="175">
        <v>14516</v>
      </c>
      <c r="T12" s="168">
        <v>43.43434343434344</v>
      </c>
      <c r="U12" s="179">
        <v>64</v>
      </c>
      <c r="V12" s="171">
        <v>0</v>
      </c>
      <c r="W12" s="146">
        <v>21.437125748502993</v>
      </c>
      <c r="X12" s="178">
        <v>75.530466810793499</v>
      </c>
      <c r="Y12" s="146">
        <v>96.969696969696969</v>
      </c>
      <c r="Z12" s="146">
        <v>96.969696969696969</v>
      </c>
      <c r="AA12" s="146">
        <v>3.4306569343065694</v>
      </c>
      <c r="AB12" s="170">
        <v>83.832781148792009</v>
      </c>
      <c r="AC12" s="170">
        <v>14.74146595689238</v>
      </c>
      <c r="AD12" s="170">
        <v>2.940848006551763</v>
      </c>
      <c r="AE12" s="170">
        <v>97.546972860125265</v>
      </c>
      <c r="AF12" s="168">
        <v>98.5</v>
      </c>
      <c r="AG12" s="168">
        <v>98.2</v>
      </c>
      <c r="AH12" s="177">
        <v>102</v>
      </c>
      <c r="AI12" s="168">
        <v>74.400000000000006</v>
      </c>
      <c r="AJ12" s="169">
        <v>1.0689356607625787E-2</v>
      </c>
      <c r="AK12" s="169">
        <v>0.19240841893726418</v>
      </c>
      <c r="AL12" s="146">
        <v>0.82423912020586509</v>
      </c>
      <c r="AM12" s="176">
        <v>104030.83158359065</v>
      </c>
      <c r="AN12" s="175">
        <v>137981.19728506787</v>
      </c>
      <c r="AO12" s="175">
        <v>260027.90472377904</v>
      </c>
      <c r="AP12" s="146">
        <v>13.601063605284262</v>
      </c>
      <c r="AQ12" s="146">
        <v>7.5760773224159035</v>
      </c>
      <c r="AR12" s="174">
        <v>17.46</v>
      </c>
      <c r="AS12" s="146">
        <v>3.0470887160366429</v>
      </c>
      <c r="AT12" s="146">
        <v>260.57638327768097</v>
      </c>
      <c r="AU12" s="146">
        <v>2.2715251344256124</v>
      </c>
      <c r="AV12" s="146">
        <v>1.9470215437933822</v>
      </c>
      <c r="AW12" s="171">
        <v>10299.214285714286</v>
      </c>
      <c r="AX12" s="171">
        <v>2030.8309859154929</v>
      </c>
      <c r="AY12" s="146">
        <v>0.69353418083210228</v>
      </c>
      <c r="AZ12" s="170">
        <v>336.4</v>
      </c>
      <c r="BA12" s="146">
        <v>1.5457696089407229</v>
      </c>
      <c r="BB12" s="146">
        <v>19.974963503649636</v>
      </c>
      <c r="BC12" s="146">
        <v>219.10742042360698</v>
      </c>
      <c r="BD12" s="146">
        <v>2.4059572369168265</v>
      </c>
      <c r="BE12" s="170">
        <v>3.0656934306569341</v>
      </c>
      <c r="BF12" s="146">
        <v>5.328467153284671</v>
      </c>
      <c r="BG12" s="146">
        <v>42.431361033622082</v>
      </c>
      <c r="BH12" s="146">
        <v>96.969696969696969</v>
      </c>
      <c r="BI12" s="173">
        <v>100</v>
      </c>
      <c r="BJ12" s="170">
        <v>5.4323887828512696</v>
      </c>
      <c r="BK12" s="172">
        <v>1.7064014431280776</v>
      </c>
      <c r="BL12" s="168">
        <v>113.2</v>
      </c>
      <c r="BM12" s="168">
        <v>130.6</v>
      </c>
      <c r="BN12" s="146">
        <v>1.2676125006094292</v>
      </c>
      <c r="BO12" s="146">
        <v>33.766233766233768</v>
      </c>
      <c r="BP12" s="171">
        <v>27</v>
      </c>
      <c r="BQ12" s="146" t="s">
        <v>11</v>
      </c>
      <c r="BR12" s="146" t="s">
        <v>11</v>
      </c>
      <c r="BS12" s="146" t="s">
        <v>11</v>
      </c>
      <c r="BT12" s="146">
        <v>1628.6965015267895</v>
      </c>
      <c r="BU12" s="146">
        <v>16.44973601632902</v>
      </c>
      <c r="BV12" s="170">
        <v>967.34520367467871</v>
      </c>
      <c r="BW12" s="170">
        <v>231.37106012078024</v>
      </c>
      <c r="BX12" s="146">
        <v>2.2715251344256124</v>
      </c>
      <c r="BY12" s="169">
        <v>7.9334637837767674E-2</v>
      </c>
      <c r="BZ12" s="146">
        <v>2.5960287250578427</v>
      </c>
      <c r="CA12" s="169">
        <v>0.72929261462278083</v>
      </c>
      <c r="CB12" s="146">
        <v>0.32450359063223033</v>
      </c>
      <c r="CC12" s="169">
        <v>9.5592267728442412E-2</v>
      </c>
      <c r="CD12" s="146" t="s">
        <v>11</v>
      </c>
      <c r="CE12" s="146" t="s">
        <v>11</v>
      </c>
      <c r="CF12" s="168">
        <v>50.4</v>
      </c>
      <c r="CG12" s="167">
        <v>12.794612794612794</v>
      </c>
      <c r="CH12" s="167">
        <v>11.755404365104136</v>
      </c>
      <c r="CI12" s="177">
        <v>87</v>
      </c>
      <c r="CJ12" s="146">
        <v>339.66439838656817</v>
      </c>
      <c r="CK12" s="166">
        <v>0</v>
      </c>
      <c r="CL12" s="75">
        <v>23.12</v>
      </c>
      <c r="CM12" s="75">
        <v>893.41617332119074</v>
      </c>
      <c r="CN12" s="88">
        <v>100</v>
      </c>
      <c r="CO12" s="88">
        <v>100</v>
      </c>
      <c r="CP12" s="83">
        <v>99.4</v>
      </c>
      <c r="CQ12" s="83">
        <v>92</v>
      </c>
      <c r="CR12" s="152">
        <v>93.6</v>
      </c>
      <c r="CS12" s="153">
        <v>50</v>
      </c>
      <c r="CT12" s="75">
        <v>2.9773422383122154</v>
      </c>
      <c r="CU12" s="75">
        <v>0.43413729128014844</v>
      </c>
      <c r="CV12" s="87" t="s">
        <v>11</v>
      </c>
      <c r="CW12" s="75">
        <v>65.957494591377639</v>
      </c>
      <c r="CX12" s="86">
        <v>48.620372984427071</v>
      </c>
      <c r="CY12" s="75">
        <v>1.34</v>
      </c>
      <c r="CZ12" s="75">
        <v>37</v>
      </c>
      <c r="DA12" s="75">
        <v>56.223785840300003</v>
      </c>
      <c r="DB12" s="75">
        <v>4.4019132254426374</v>
      </c>
      <c r="DC12" s="75">
        <v>2.461460331058563</v>
      </c>
      <c r="DD12" s="75">
        <v>1.2632535379003969</v>
      </c>
      <c r="DE12" s="75">
        <v>3.3813274143878402</v>
      </c>
      <c r="DF12" s="75">
        <v>7.483052799979232</v>
      </c>
      <c r="DG12" s="78">
        <v>1108.2243346007604</v>
      </c>
      <c r="DH12" s="78">
        <v>1083.5087732342008</v>
      </c>
      <c r="DI12" s="75" t="s">
        <v>11</v>
      </c>
      <c r="DJ12" s="75" t="s">
        <v>11</v>
      </c>
      <c r="DK12" s="75">
        <v>74.10905550146056</v>
      </c>
      <c r="DL12" s="75">
        <v>79.976090854751945</v>
      </c>
      <c r="DM12" s="85">
        <v>602</v>
      </c>
      <c r="DN12" s="85">
        <v>4</v>
      </c>
      <c r="DO12" s="75">
        <v>26.972803354069114</v>
      </c>
      <c r="DP12" s="75">
        <v>15.352264872810817</v>
      </c>
      <c r="DQ12" s="75">
        <v>71.5</v>
      </c>
      <c r="DR12" s="75">
        <v>98.735861610113105</v>
      </c>
      <c r="DS12" s="75">
        <v>4575.7669831994162</v>
      </c>
      <c r="DT12" s="81">
        <v>6.0436831591378146</v>
      </c>
      <c r="DU12" s="81">
        <v>20</v>
      </c>
      <c r="DV12" s="75">
        <v>83.432963279248511</v>
      </c>
      <c r="DW12" s="84">
        <v>6.4126168062898933E-2</v>
      </c>
      <c r="DX12" s="75">
        <v>29.032258064516132</v>
      </c>
      <c r="DY12" s="83">
        <v>209.21070991650524</v>
      </c>
      <c r="DZ12" s="75">
        <v>1.2724826443071247</v>
      </c>
      <c r="EA12" s="75">
        <v>1427.549083501842</v>
      </c>
      <c r="EB12" s="82">
        <v>300</v>
      </c>
      <c r="EC12" s="81">
        <v>1.6717617844095929</v>
      </c>
      <c r="ED12" s="81">
        <v>85.215074825667941</v>
      </c>
      <c r="EE12" s="75">
        <v>89.971628514991949</v>
      </c>
      <c r="EF12" s="75">
        <v>17.675631038734497</v>
      </c>
      <c r="EG12" s="75">
        <v>75.35221181439168</v>
      </c>
      <c r="EH12" s="75">
        <v>335.79537967528728</v>
      </c>
      <c r="EI12" s="152">
        <v>67.8</v>
      </c>
      <c r="EJ12" s="152">
        <v>51.3</v>
      </c>
      <c r="EK12" s="152">
        <v>36.299999999999997</v>
      </c>
      <c r="EL12" s="152">
        <v>54.8</v>
      </c>
      <c r="EM12" s="152">
        <v>16.100000000000001</v>
      </c>
      <c r="EN12" s="80">
        <v>78.900000000000006</v>
      </c>
      <c r="EO12" s="79">
        <v>-3.3229167680740388</v>
      </c>
      <c r="EP12" s="55">
        <v>1.0435287859309594</v>
      </c>
      <c r="EQ12" s="78">
        <v>0.67300000000000004</v>
      </c>
      <c r="ER12" s="75">
        <v>91.3</v>
      </c>
      <c r="ES12" s="75">
        <v>9.6</v>
      </c>
      <c r="ET12" s="75">
        <v>2.4</v>
      </c>
      <c r="EU12" s="75">
        <v>447.00327099619358</v>
      </c>
      <c r="EV12" s="77">
        <v>47.6</v>
      </c>
      <c r="EW12" s="75">
        <v>51.7</v>
      </c>
      <c r="EX12" s="110" t="s">
        <v>9</v>
      </c>
      <c r="EY12" s="110" t="s">
        <v>9</v>
      </c>
      <c r="EZ12" s="75">
        <v>77.099999999999994</v>
      </c>
      <c r="FA12" s="75">
        <v>8.3072919201850954</v>
      </c>
      <c r="FB12" s="152">
        <v>23.6</v>
      </c>
      <c r="FC12" s="75">
        <v>11.750706529822995</v>
      </c>
      <c r="FD12" s="75">
        <v>67.09044093981332</v>
      </c>
      <c r="FE12" s="75">
        <v>83.812051201998131</v>
      </c>
      <c r="FF12" s="75">
        <v>78.622233930453106</v>
      </c>
      <c r="FG12" s="75">
        <v>76.483774551665235</v>
      </c>
      <c r="FH12" s="75">
        <v>77.745393004889053</v>
      </c>
      <c r="FI12" s="75">
        <v>77.43339898414014</v>
      </c>
      <c r="FJ12" s="75">
        <v>74.512656386383469</v>
      </c>
      <c r="FK12" s="75">
        <v>66.76739926739927</v>
      </c>
      <c r="FL12" s="75">
        <v>47.82858079318256</v>
      </c>
      <c r="FM12" s="75">
        <v>27.029478458049887</v>
      </c>
      <c r="FN12" s="75">
        <v>14.006449012494961</v>
      </c>
      <c r="FO12" s="75">
        <v>6.9661733615221983</v>
      </c>
      <c r="FP12" s="75">
        <v>3.3399509517692398</v>
      </c>
      <c r="FQ12" s="75">
        <v>1.4455343314403717</v>
      </c>
      <c r="FR12" s="75">
        <v>1.31</v>
      </c>
      <c r="FS12" s="75">
        <v>4.2639771809075064</v>
      </c>
      <c r="FT12" s="75">
        <v>0.14682131845543972</v>
      </c>
    </row>
    <row r="13" spans="1:220" s="76" customFormat="1" ht="11.1" customHeight="1" x14ac:dyDescent="0.15">
      <c r="A13" s="136">
        <v>62014</v>
      </c>
      <c r="B13" s="154" t="s">
        <v>710</v>
      </c>
      <c r="C13" s="146">
        <v>111.58441727685154</v>
      </c>
      <c r="D13" s="172">
        <v>2087.1172939557082</v>
      </c>
      <c r="E13" s="146">
        <v>489.91260578121313</v>
      </c>
      <c r="F13" s="175">
        <v>399786.82028416608</v>
      </c>
      <c r="G13" s="146">
        <v>266.12618963694041</v>
      </c>
      <c r="H13" s="180">
        <v>72.964399013041941</v>
      </c>
      <c r="I13" s="180">
        <v>144.5188579485372</v>
      </c>
      <c r="J13" s="168">
        <v>41.3</v>
      </c>
      <c r="K13" s="174">
        <v>1.1000000000000001</v>
      </c>
      <c r="L13" s="146">
        <v>57.657686705875562</v>
      </c>
      <c r="M13" s="174">
        <v>16.23371761621739</v>
      </c>
      <c r="N13" s="168">
        <v>83.303061648354344</v>
      </c>
      <c r="O13" s="168">
        <v>23.024054982817869</v>
      </c>
      <c r="P13" s="167">
        <v>14.716439339554917</v>
      </c>
      <c r="Q13" s="167">
        <v>3.2085561497326207</v>
      </c>
      <c r="R13" s="167">
        <v>2.5399811853245531</v>
      </c>
      <c r="S13" s="175">
        <v>10979</v>
      </c>
      <c r="T13" s="168">
        <v>22.340425531914892</v>
      </c>
      <c r="U13" s="179">
        <v>41</v>
      </c>
      <c r="V13" s="171">
        <v>39</v>
      </c>
      <c r="W13" s="146">
        <v>16.350470673425054</v>
      </c>
      <c r="X13" s="178">
        <v>76.155122718141328</v>
      </c>
      <c r="Y13" s="146">
        <v>93.61702127659575</v>
      </c>
      <c r="Z13" s="146">
        <v>64.893617021276597</v>
      </c>
      <c r="AA13" s="146">
        <v>5.8289616121242398</v>
      </c>
      <c r="AB13" s="170">
        <v>23.304030519157404</v>
      </c>
      <c r="AC13" s="170">
        <v>3.3587659645048933</v>
      </c>
      <c r="AD13" s="170">
        <v>0.37319621827832145</v>
      </c>
      <c r="AE13" s="170">
        <v>38.858695652173914</v>
      </c>
      <c r="AF13" s="168">
        <v>98.8</v>
      </c>
      <c r="AG13" s="168">
        <v>98.1</v>
      </c>
      <c r="AH13" s="177">
        <v>13</v>
      </c>
      <c r="AI13" s="168">
        <v>55.1</v>
      </c>
      <c r="AJ13" s="169">
        <v>6.997292075955773E-2</v>
      </c>
      <c r="AK13" s="169">
        <v>0.19592417812676166</v>
      </c>
      <c r="AL13" s="146">
        <v>0.36651815893856343</v>
      </c>
      <c r="AM13" s="176">
        <v>96933.804129312688</v>
      </c>
      <c r="AN13" s="175">
        <v>184624.20393700787</v>
      </c>
      <c r="AO13" s="175">
        <v>268743.39083386376</v>
      </c>
      <c r="AP13" s="146">
        <v>17.403020266097794</v>
      </c>
      <c r="AQ13" s="146">
        <v>16.182001908718352</v>
      </c>
      <c r="AR13" s="174">
        <v>8.6999999999999993</v>
      </c>
      <c r="AS13" s="146">
        <v>4.2801176116047799</v>
      </c>
      <c r="AT13" s="146">
        <v>610.04911343329775</v>
      </c>
      <c r="AU13" s="146">
        <v>1.6289695952825043</v>
      </c>
      <c r="AV13" s="146">
        <v>1.7918665548107544</v>
      </c>
      <c r="AW13" s="171">
        <v>14692.428571428571</v>
      </c>
      <c r="AX13" s="171">
        <v>2706.5</v>
      </c>
      <c r="AY13" s="146">
        <v>0.97231810359077075</v>
      </c>
      <c r="AZ13" s="170">
        <v>372.2</v>
      </c>
      <c r="BA13" s="146">
        <v>1.4462521482036539</v>
      </c>
      <c r="BB13" s="146">
        <v>20.245815638271296</v>
      </c>
      <c r="BC13" s="146">
        <v>166.29743355840262</v>
      </c>
      <c r="BD13" s="146">
        <v>3.8688475854598172</v>
      </c>
      <c r="BE13" s="170">
        <v>0.2498126405196103</v>
      </c>
      <c r="BF13" s="146">
        <v>6.5783995336830712</v>
      </c>
      <c r="BG13" s="146">
        <v>34.775510204081634</v>
      </c>
      <c r="BH13" s="146">
        <v>5.8823529411764701</v>
      </c>
      <c r="BI13" s="173">
        <v>99.578059071729967</v>
      </c>
      <c r="BJ13" s="170">
        <v>2.7755102040816326</v>
      </c>
      <c r="BK13" s="172">
        <v>1.4889158486820337</v>
      </c>
      <c r="BL13" s="168">
        <v>119.4</v>
      </c>
      <c r="BM13" s="168">
        <v>132.19999999999999</v>
      </c>
      <c r="BN13" s="146">
        <v>0.16543509429800374</v>
      </c>
      <c r="BO13" s="146">
        <v>7.6923076923076925</v>
      </c>
      <c r="BP13" s="171">
        <v>3</v>
      </c>
      <c r="BQ13" s="146">
        <v>1.596390203376854</v>
      </c>
      <c r="BR13" s="146">
        <v>49.870904159573861</v>
      </c>
      <c r="BS13" s="146">
        <v>13.04397403422465</v>
      </c>
      <c r="BT13" s="146">
        <v>610.49708007200047</v>
      </c>
      <c r="BU13" s="146" t="s">
        <v>11</v>
      </c>
      <c r="BV13" s="170">
        <v>405.60935680135532</v>
      </c>
      <c r="BW13" s="170">
        <v>111.13645063814883</v>
      </c>
      <c r="BX13" s="146">
        <v>2.8506967917443822</v>
      </c>
      <c r="BY13" s="169">
        <v>0.11972926525326405</v>
      </c>
      <c r="BZ13" s="146">
        <v>0.81448479764125215</v>
      </c>
      <c r="CA13" s="169">
        <v>0.13931762463653616</v>
      </c>
      <c r="CB13" s="146" t="s">
        <v>11</v>
      </c>
      <c r="CC13" s="169" t="s">
        <v>11</v>
      </c>
      <c r="CD13" s="146">
        <v>2.0362119941031303</v>
      </c>
      <c r="CE13" s="146">
        <v>20.867100515568875</v>
      </c>
      <c r="CF13" s="168" t="s">
        <v>9</v>
      </c>
      <c r="CG13" s="167">
        <v>4.0609137055837561</v>
      </c>
      <c r="CH13" s="167">
        <v>30.064075763026629</v>
      </c>
      <c r="CI13" s="177">
        <v>74</v>
      </c>
      <c r="CJ13" s="146">
        <v>303.32228348957869</v>
      </c>
      <c r="CK13" s="166">
        <v>256.76633245640465</v>
      </c>
      <c r="CL13" s="75">
        <v>18.2</v>
      </c>
      <c r="CM13" s="75">
        <v>804.92296926346353</v>
      </c>
      <c r="CN13" s="88">
        <v>100</v>
      </c>
      <c r="CO13" s="88">
        <v>100</v>
      </c>
      <c r="CP13" s="83">
        <v>99.9</v>
      </c>
      <c r="CQ13" s="83">
        <v>92.1</v>
      </c>
      <c r="CR13" s="152">
        <v>97.7</v>
      </c>
      <c r="CS13" s="153">
        <v>30.7</v>
      </c>
      <c r="CT13" s="75">
        <v>2.6573453771135762</v>
      </c>
      <c r="CU13" s="75">
        <v>0.72566371681415931</v>
      </c>
      <c r="CV13" s="87">
        <v>2.0418680175406183</v>
      </c>
      <c r="CW13" s="75">
        <v>61.23120395599959</v>
      </c>
      <c r="CX13" s="86">
        <v>53.43427514925434</v>
      </c>
      <c r="CY13" s="75">
        <v>1.63</v>
      </c>
      <c r="CZ13" s="75">
        <v>37.200000000000003</v>
      </c>
      <c r="DA13" s="75">
        <v>59.549177630000003</v>
      </c>
      <c r="DB13" s="75">
        <v>3.7892426252289813</v>
      </c>
      <c r="DC13" s="75">
        <v>2.9167352191371347</v>
      </c>
      <c r="DD13" s="75">
        <v>1.2886859916759654</v>
      </c>
      <c r="DE13" s="75">
        <v>3.6733264373620464</v>
      </c>
      <c r="DF13" s="75">
        <v>7.9982407128370951</v>
      </c>
      <c r="DG13" s="78" t="s">
        <v>11</v>
      </c>
      <c r="DH13" s="78">
        <v>683.50671469740632</v>
      </c>
      <c r="DI13" s="75" t="s">
        <v>11</v>
      </c>
      <c r="DJ13" s="75" t="s">
        <v>11</v>
      </c>
      <c r="DK13" s="75">
        <v>37.778495318049735</v>
      </c>
      <c r="DL13" s="75">
        <v>55.967302452316083</v>
      </c>
      <c r="DM13" s="85">
        <v>424</v>
      </c>
      <c r="DN13" s="85">
        <v>211</v>
      </c>
      <c r="DO13" s="75">
        <v>12.218900934214062</v>
      </c>
      <c r="DP13" s="75">
        <v>20.060760565904037</v>
      </c>
      <c r="DQ13" s="75">
        <v>65.88486140724946</v>
      </c>
      <c r="DR13" s="75">
        <v>100</v>
      </c>
      <c r="DS13" s="75">
        <v>5481.151515151515</v>
      </c>
      <c r="DT13" s="81">
        <v>8.6482520048220568</v>
      </c>
      <c r="DU13" s="81">
        <v>15.7</v>
      </c>
      <c r="DV13" s="75">
        <v>80.860227742049688</v>
      </c>
      <c r="DW13" s="84">
        <v>6.6561404734120366E-2</v>
      </c>
      <c r="DX13" s="75">
        <v>39.195979899497488</v>
      </c>
      <c r="DY13" s="83">
        <v>149.3520773434764</v>
      </c>
      <c r="DZ13" s="75">
        <v>1.5293591451379234</v>
      </c>
      <c r="EA13" s="75">
        <v>568.35418618966264</v>
      </c>
      <c r="EB13" s="82">
        <v>3000</v>
      </c>
      <c r="EC13" s="81">
        <v>2.7290919335394936</v>
      </c>
      <c r="ED13" s="81">
        <v>78.157889503201943</v>
      </c>
      <c r="EE13" s="75">
        <v>97.964793946755691</v>
      </c>
      <c r="EF13" s="75">
        <v>17.456315610724744</v>
      </c>
      <c r="EG13" s="75">
        <v>66.218899167828326</v>
      </c>
      <c r="EH13" s="75">
        <v>299.86290314739369</v>
      </c>
      <c r="EI13" s="152">
        <v>76.3</v>
      </c>
      <c r="EJ13" s="152">
        <v>57.2</v>
      </c>
      <c r="EK13" s="152">
        <v>33.6</v>
      </c>
      <c r="EL13" s="152">
        <v>66.7</v>
      </c>
      <c r="EM13" s="152">
        <v>17.600000000000001</v>
      </c>
      <c r="EN13" s="80">
        <v>87</v>
      </c>
      <c r="EO13" s="79">
        <v>-8.5520903752331456E-2</v>
      </c>
      <c r="EP13" s="55">
        <v>1.0678559046928677</v>
      </c>
      <c r="EQ13" s="78">
        <v>0.78</v>
      </c>
      <c r="ER13" s="75">
        <v>91.5</v>
      </c>
      <c r="ES13" s="75">
        <v>8</v>
      </c>
      <c r="ET13" s="75">
        <v>2.9</v>
      </c>
      <c r="EU13" s="75">
        <v>415.14663984296732</v>
      </c>
      <c r="EV13" s="77">
        <v>54.7</v>
      </c>
      <c r="EW13" s="75">
        <v>44.8</v>
      </c>
      <c r="EX13" s="110" t="s">
        <v>9</v>
      </c>
      <c r="EY13" s="110" t="s">
        <v>9</v>
      </c>
      <c r="EZ13" s="75">
        <v>84.1</v>
      </c>
      <c r="FA13" s="75">
        <v>9.8389763555063254</v>
      </c>
      <c r="FB13" s="152">
        <v>29.7</v>
      </c>
      <c r="FC13" s="75">
        <v>13.752012882447664</v>
      </c>
      <c r="FD13" s="75">
        <v>63.436404207841889</v>
      </c>
      <c r="FE13" s="75">
        <v>84.639016897081405</v>
      </c>
      <c r="FF13" s="75">
        <v>79.256559766763843</v>
      </c>
      <c r="FG13" s="75">
        <v>78.482914006759302</v>
      </c>
      <c r="FH13" s="75">
        <v>80.99599313108186</v>
      </c>
      <c r="FI13" s="75">
        <v>81.538862127327178</v>
      </c>
      <c r="FJ13" s="75">
        <v>79.728848911484818</v>
      </c>
      <c r="FK13" s="75">
        <v>72.41075917546506</v>
      </c>
      <c r="FL13" s="75">
        <v>52.919624456148384</v>
      </c>
      <c r="FM13" s="75">
        <v>34.812249756519861</v>
      </c>
      <c r="FN13" s="75">
        <v>19.98144958261561</v>
      </c>
      <c r="FO13" s="75">
        <v>12.566059894304168</v>
      </c>
      <c r="FP13" s="75">
        <v>6.2700718764337058</v>
      </c>
      <c r="FQ13" s="75">
        <v>2.2761938284641561</v>
      </c>
      <c r="FR13" s="75">
        <v>1.38</v>
      </c>
      <c r="FS13" s="75">
        <v>5.4489032962199762</v>
      </c>
      <c r="FT13" s="75">
        <v>0.48979591836734693</v>
      </c>
    </row>
    <row r="14" spans="1:220" s="76" customFormat="1" ht="11.1" customHeight="1" x14ac:dyDescent="0.15">
      <c r="A14" s="136">
        <v>72010</v>
      </c>
      <c r="B14" s="154" t="s">
        <v>706</v>
      </c>
      <c r="C14" s="146">
        <v>100.15455505077979</v>
      </c>
      <c r="D14" s="172">
        <v>1603.1934171797486</v>
      </c>
      <c r="E14" s="146">
        <v>424.39592032308849</v>
      </c>
      <c r="F14" s="175">
        <v>343301</v>
      </c>
      <c r="G14" s="146">
        <v>264.03641881638845</v>
      </c>
      <c r="H14" s="180">
        <v>79.514415781487102</v>
      </c>
      <c r="I14" s="180">
        <v>156.60091047040973</v>
      </c>
      <c r="J14" s="168">
        <v>42.7</v>
      </c>
      <c r="K14" s="174">
        <v>2.8</v>
      </c>
      <c r="L14" s="146">
        <v>143.04117372727359</v>
      </c>
      <c r="M14" s="174">
        <v>13.712248213896956</v>
      </c>
      <c r="N14" s="168">
        <v>80.117852790841994</v>
      </c>
      <c r="O14" s="168">
        <v>21.417565485362093</v>
      </c>
      <c r="P14" s="167">
        <v>14.363840021084537</v>
      </c>
      <c r="Q14" s="167">
        <v>1.7021276595744681</v>
      </c>
      <c r="R14" s="167">
        <v>3.1438127090301005</v>
      </c>
      <c r="S14" s="175">
        <v>12043</v>
      </c>
      <c r="T14" s="168">
        <v>74.025974025974023</v>
      </c>
      <c r="U14" s="179">
        <v>67</v>
      </c>
      <c r="V14" s="171">
        <v>97</v>
      </c>
      <c r="W14" s="146">
        <v>18.807678110003692</v>
      </c>
      <c r="X14" s="178">
        <v>65.189666448659253</v>
      </c>
      <c r="Y14" s="146">
        <v>84.415584415584405</v>
      </c>
      <c r="Z14" s="146">
        <v>92.20779220779221</v>
      </c>
      <c r="AA14" s="146">
        <v>6.3673469387755102</v>
      </c>
      <c r="AB14" s="170">
        <v>41.782398222363305</v>
      </c>
      <c r="AC14" s="170">
        <v>10.832473613205302</v>
      </c>
      <c r="AD14" s="170">
        <v>4.8805650345210703</v>
      </c>
      <c r="AE14" s="170">
        <v>94.917946003176283</v>
      </c>
      <c r="AF14" s="168">
        <v>97</v>
      </c>
      <c r="AG14" s="168">
        <v>98</v>
      </c>
      <c r="AH14" s="177">
        <v>269</v>
      </c>
      <c r="AI14" s="168">
        <v>73.900000000000006</v>
      </c>
      <c r="AJ14" s="169">
        <v>2.4508039703122351E-2</v>
      </c>
      <c r="AK14" s="169">
        <v>0.26958843673434585</v>
      </c>
      <c r="AL14" s="146">
        <v>0.65208541238097639</v>
      </c>
      <c r="AM14" s="176">
        <v>94584.497947454845</v>
      </c>
      <c r="AN14" s="175">
        <v>152265.00426803244</v>
      </c>
      <c r="AO14" s="175">
        <v>270262.69282814616</v>
      </c>
      <c r="AP14" s="146">
        <v>16.595374376447808</v>
      </c>
      <c r="AQ14" s="146">
        <v>4.0569194376692943</v>
      </c>
      <c r="AR14" s="174">
        <v>10.5</v>
      </c>
      <c r="AS14" s="146">
        <v>5.8579606659197108</v>
      </c>
      <c r="AT14" s="146">
        <v>237.77700119969305</v>
      </c>
      <c r="AU14" s="146">
        <v>1.8013409181794928</v>
      </c>
      <c r="AV14" s="146">
        <v>2.738038195632829</v>
      </c>
      <c r="AW14" s="171">
        <v>15266.25</v>
      </c>
      <c r="AX14" s="171">
        <v>2348.6538461538462</v>
      </c>
      <c r="AY14" s="146">
        <v>8.1879963972815855</v>
      </c>
      <c r="AZ14" s="170">
        <v>425</v>
      </c>
      <c r="BA14" s="146">
        <v>3.9936232531496447</v>
      </c>
      <c r="BB14" s="146">
        <v>30.731265306122449</v>
      </c>
      <c r="BC14" s="146">
        <v>338.58868541742476</v>
      </c>
      <c r="BD14" s="146">
        <v>3.3930165615284018</v>
      </c>
      <c r="BE14" s="170">
        <v>8.1632653061224483E-2</v>
      </c>
      <c r="BF14" s="146">
        <v>6.6938775510204085</v>
      </c>
      <c r="BG14" s="146">
        <v>45.146060784892299</v>
      </c>
      <c r="BH14" s="146">
        <v>0</v>
      </c>
      <c r="BI14" s="173">
        <v>84</v>
      </c>
      <c r="BJ14" s="170">
        <v>2.0655060489820007</v>
      </c>
      <c r="BK14" s="172">
        <v>0.52554130754677308</v>
      </c>
      <c r="BL14" s="168">
        <v>125.3</v>
      </c>
      <c r="BM14" s="168">
        <v>116</v>
      </c>
      <c r="BN14" s="146">
        <v>0.94597435358419169</v>
      </c>
      <c r="BO14" s="146">
        <v>24.657534246575342</v>
      </c>
      <c r="BP14" s="171">
        <v>13</v>
      </c>
      <c r="BQ14" s="146">
        <v>2.3561539209787763</v>
      </c>
      <c r="BR14" s="146">
        <v>20.380371148282784</v>
      </c>
      <c r="BS14" s="146">
        <v>6.7442203976640211</v>
      </c>
      <c r="BT14" s="146">
        <v>675.40557190772813</v>
      </c>
      <c r="BU14" s="146" t="s">
        <v>11</v>
      </c>
      <c r="BV14" s="170">
        <v>941.34113434040296</v>
      </c>
      <c r="BW14" s="170">
        <v>767.01096296082801</v>
      </c>
      <c r="BX14" s="146">
        <v>3.9629500199948842</v>
      </c>
      <c r="BY14" s="169">
        <v>0.10243782671820903</v>
      </c>
      <c r="BZ14" s="146">
        <v>1.0808045509076958</v>
      </c>
      <c r="CA14" s="169">
        <v>0.22466323931534635</v>
      </c>
      <c r="CB14" s="146">
        <v>0.36026818363589858</v>
      </c>
      <c r="CC14" s="169">
        <v>0.13608770368662432</v>
      </c>
      <c r="CD14" s="146">
        <v>0.72053636727179715</v>
      </c>
      <c r="CE14" s="146">
        <v>15.575114114947166</v>
      </c>
      <c r="CF14" s="168" t="s">
        <v>9</v>
      </c>
      <c r="CG14" s="167">
        <v>2.6315789473684208</v>
      </c>
      <c r="CH14" s="167">
        <v>56.677311061983133</v>
      </c>
      <c r="CI14" s="177">
        <v>65</v>
      </c>
      <c r="CJ14" s="146">
        <v>364.0942317461118</v>
      </c>
      <c r="CK14" s="166">
        <v>309.98555324583623</v>
      </c>
      <c r="CL14" s="75">
        <v>9.27</v>
      </c>
      <c r="CM14" s="75">
        <v>1078.8403490297906</v>
      </c>
      <c r="CN14" s="88">
        <v>100</v>
      </c>
      <c r="CO14" s="88">
        <v>82.6</v>
      </c>
      <c r="CP14" s="83">
        <v>97.79</v>
      </c>
      <c r="CQ14" s="83">
        <v>90.31</v>
      </c>
      <c r="CR14" s="152">
        <v>66</v>
      </c>
      <c r="CS14" s="153">
        <v>54.3</v>
      </c>
      <c r="CT14" s="75">
        <v>6.7681978219929579</v>
      </c>
      <c r="CU14" s="75">
        <v>1.3048780487804879</v>
      </c>
      <c r="CV14" s="87">
        <v>5.1584377302873987</v>
      </c>
      <c r="CW14" s="75">
        <v>59.615352426225662</v>
      </c>
      <c r="CX14" s="86">
        <v>46.013452413976964</v>
      </c>
      <c r="CY14" s="75">
        <v>1.28</v>
      </c>
      <c r="CZ14" s="75">
        <v>38.299999999999997</v>
      </c>
      <c r="DA14" s="75">
        <v>59.055111743600001</v>
      </c>
      <c r="DB14" s="75">
        <v>3.8603721401481437</v>
      </c>
      <c r="DC14" s="75">
        <v>1.7398287285054994</v>
      </c>
      <c r="DD14" s="75">
        <v>1.2742289360199732</v>
      </c>
      <c r="DE14" s="75">
        <v>2.3417431936333406</v>
      </c>
      <c r="DF14" s="75">
        <v>7.4791674922812543</v>
      </c>
      <c r="DG14" s="78">
        <v>1058.4080996884736</v>
      </c>
      <c r="DH14" s="78">
        <v>1748.2798165137615</v>
      </c>
      <c r="DI14" s="75" t="s">
        <v>11</v>
      </c>
      <c r="DJ14" s="75" t="s">
        <v>11</v>
      </c>
      <c r="DK14" s="75">
        <v>28.458358983378773</v>
      </c>
      <c r="DL14" s="75">
        <v>65.654362416107375</v>
      </c>
      <c r="DM14" s="85">
        <v>474</v>
      </c>
      <c r="DN14" s="85">
        <v>147</v>
      </c>
      <c r="DO14" s="75">
        <v>21.793742862186612</v>
      </c>
      <c r="DP14" s="75">
        <v>20.560505240100731</v>
      </c>
      <c r="DQ14" s="75">
        <v>100</v>
      </c>
      <c r="DR14" s="75">
        <v>99.984293193717278</v>
      </c>
      <c r="DS14" s="75">
        <v>4799.9750062484381</v>
      </c>
      <c r="DT14" s="81">
        <v>5.2115354556348663</v>
      </c>
      <c r="DU14" s="81">
        <v>11.47</v>
      </c>
      <c r="DV14" s="75" t="s">
        <v>11</v>
      </c>
      <c r="DW14" s="84" t="s">
        <v>11</v>
      </c>
      <c r="DX14" s="75" t="s">
        <v>11</v>
      </c>
      <c r="DY14" s="83">
        <v>429.10822816504606</v>
      </c>
      <c r="DZ14" s="75">
        <v>1.4377466633914682</v>
      </c>
      <c r="EA14" s="75">
        <v>1154.2400382022458</v>
      </c>
      <c r="EB14" s="82">
        <v>13200</v>
      </c>
      <c r="EC14" s="81">
        <v>2.6725932631688631</v>
      </c>
      <c r="ED14" s="81">
        <v>55.990260551519398</v>
      </c>
      <c r="EE14" s="75">
        <v>73.374311681260323</v>
      </c>
      <c r="EF14" s="75">
        <v>8.2278080095517101</v>
      </c>
      <c r="EG14" s="75">
        <v>60.445592508879564</v>
      </c>
      <c r="EH14" s="75" t="s">
        <v>11</v>
      </c>
      <c r="EI14" s="152">
        <v>66.900000000000006</v>
      </c>
      <c r="EJ14" s="152">
        <v>60.4</v>
      </c>
      <c r="EK14" s="152">
        <v>34.299999999999997</v>
      </c>
      <c r="EL14" s="152">
        <v>57.8</v>
      </c>
      <c r="EM14" s="152">
        <v>20.7</v>
      </c>
      <c r="EN14" s="80">
        <v>76.010000000000005</v>
      </c>
      <c r="EO14" s="79">
        <v>-2.6011362858511879</v>
      </c>
      <c r="EP14" s="55">
        <v>1.0318711830536931</v>
      </c>
      <c r="EQ14" s="78">
        <v>0.77800000000000002</v>
      </c>
      <c r="ER14" s="75">
        <v>88.7</v>
      </c>
      <c r="ES14" s="75">
        <v>1.1000000000000001</v>
      </c>
      <c r="ET14" s="75">
        <v>8.1999999999999993</v>
      </c>
      <c r="EU14" s="75">
        <v>311.83544030176063</v>
      </c>
      <c r="EV14" s="77">
        <v>40.799999999999997</v>
      </c>
      <c r="EW14" s="75">
        <v>36.200000000000003</v>
      </c>
      <c r="EX14" s="110" t="s">
        <v>9</v>
      </c>
      <c r="EY14" s="110" t="s">
        <v>9</v>
      </c>
      <c r="EZ14" s="75">
        <v>18.2</v>
      </c>
      <c r="FA14" s="75">
        <v>7.691725720626434</v>
      </c>
      <c r="FB14" s="152">
        <v>30.9</v>
      </c>
      <c r="FC14" s="75">
        <v>14.264241695475723</v>
      </c>
      <c r="FD14" s="75">
        <v>69.661995053586139</v>
      </c>
      <c r="FE14" s="75">
        <v>80.175934652843225</v>
      </c>
      <c r="FF14" s="75">
        <v>74.545954870665938</v>
      </c>
      <c r="FG14" s="75">
        <v>74.874070520508525</v>
      </c>
      <c r="FH14" s="75">
        <v>77.971249240736995</v>
      </c>
      <c r="FI14" s="75">
        <v>79.685466377440349</v>
      </c>
      <c r="FJ14" s="75">
        <v>76.330438655087946</v>
      </c>
      <c r="FK14" s="75">
        <v>68.613682306628363</v>
      </c>
      <c r="FL14" s="75">
        <v>50.541015444372519</v>
      </c>
      <c r="FM14" s="75">
        <v>32.135853093243</v>
      </c>
      <c r="FN14" s="75">
        <v>18.553255713669685</v>
      </c>
      <c r="FO14" s="75">
        <v>11.60548757879125</v>
      </c>
      <c r="FP14" s="75">
        <v>6.3336425069564068</v>
      </c>
      <c r="FQ14" s="75">
        <v>2.7149321266968327</v>
      </c>
      <c r="FR14" s="75">
        <v>1.35</v>
      </c>
      <c r="FS14" s="75">
        <v>6.6757694427732011</v>
      </c>
      <c r="FT14" s="75">
        <v>0.29507229271171437</v>
      </c>
    </row>
    <row r="15" spans="1:220" s="89" customFormat="1" ht="11.1" customHeight="1" x14ac:dyDescent="0.15">
      <c r="A15" s="136">
        <v>72036</v>
      </c>
      <c r="B15" s="154" t="s">
        <v>440</v>
      </c>
      <c r="C15" s="146">
        <v>81.769187883293057</v>
      </c>
      <c r="D15" s="172">
        <v>1824.320138759834</v>
      </c>
      <c r="E15" s="146">
        <v>266.67905593755808</v>
      </c>
      <c r="F15" s="175">
        <v>348928</v>
      </c>
      <c r="G15" s="146">
        <v>260.2699530516432</v>
      </c>
      <c r="H15" s="180">
        <v>89.495305164319248</v>
      </c>
      <c r="I15" s="180">
        <v>139.67136150234739</v>
      </c>
      <c r="J15" s="168">
        <v>38.200000000000003</v>
      </c>
      <c r="K15" s="174">
        <v>2.64</v>
      </c>
      <c r="L15" s="146">
        <v>116.10367261543996</v>
      </c>
      <c r="M15" s="174">
        <v>28.207061518952088</v>
      </c>
      <c r="N15" s="168">
        <v>81.348065573218662</v>
      </c>
      <c r="O15" s="168">
        <v>20.172391611990221</v>
      </c>
      <c r="P15" s="167">
        <v>19.863013698630137</v>
      </c>
      <c r="Q15" s="167">
        <v>0</v>
      </c>
      <c r="R15" s="167">
        <v>1.8679950186799501</v>
      </c>
      <c r="S15" s="175">
        <v>13493</v>
      </c>
      <c r="T15" s="168">
        <v>28.000000000000004</v>
      </c>
      <c r="U15" s="179">
        <v>29</v>
      </c>
      <c r="V15" s="171">
        <v>20</v>
      </c>
      <c r="W15" s="146">
        <v>14.810256410256411</v>
      </c>
      <c r="X15" s="178">
        <v>62.497615565587836</v>
      </c>
      <c r="Y15" s="146">
        <v>78.666666666666657</v>
      </c>
      <c r="Z15" s="146">
        <v>82.666666666666671</v>
      </c>
      <c r="AA15" s="146">
        <v>3.5408125232948193</v>
      </c>
      <c r="AB15" s="170">
        <v>7.8619785979471501</v>
      </c>
      <c r="AC15" s="170">
        <v>2.0902879605653135</v>
      </c>
      <c r="AD15" s="170">
        <v>1.2791314385548935</v>
      </c>
      <c r="AE15" s="170">
        <v>90.825688073394488</v>
      </c>
      <c r="AF15" s="168">
        <v>98.1</v>
      </c>
      <c r="AG15" s="168">
        <v>98</v>
      </c>
      <c r="AH15" s="177">
        <v>84</v>
      </c>
      <c r="AI15" s="168">
        <v>60.5</v>
      </c>
      <c r="AJ15" s="169">
        <v>2.3995798825140014E-2</v>
      </c>
      <c r="AK15" s="169">
        <v>0.21596218942626014</v>
      </c>
      <c r="AL15" s="146">
        <v>0.3407049495137211</v>
      </c>
      <c r="AM15" s="176">
        <v>88675.707879639391</v>
      </c>
      <c r="AN15" s="175">
        <v>158351.1693142193</v>
      </c>
      <c r="AO15" s="175">
        <v>272078.34538586077</v>
      </c>
      <c r="AP15" s="146">
        <v>13.965542064596631</v>
      </c>
      <c r="AQ15" s="146">
        <v>11.218025627489562</v>
      </c>
      <c r="AR15" s="174">
        <v>10</v>
      </c>
      <c r="AS15" s="146">
        <v>7.015424642259803</v>
      </c>
      <c r="AT15" s="146">
        <v>312.20962646348261</v>
      </c>
      <c r="AU15" s="146">
        <v>2.7875859505668092</v>
      </c>
      <c r="AV15" s="146">
        <v>2.4468810010530881</v>
      </c>
      <c r="AW15" s="171">
        <v>14062.9</v>
      </c>
      <c r="AX15" s="171">
        <v>3125.088888888889</v>
      </c>
      <c r="AY15" s="146">
        <v>7.1109088452595133</v>
      </c>
      <c r="AZ15" s="170">
        <v>488.75</v>
      </c>
      <c r="BA15" s="146">
        <v>3.6841789010716721</v>
      </c>
      <c r="BB15" s="146">
        <v>22.576344887563671</v>
      </c>
      <c r="BC15" s="146">
        <v>275.3159264077309</v>
      </c>
      <c r="BD15" s="146">
        <v>3.6544384562968468</v>
      </c>
      <c r="BE15" s="170">
        <v>0.4348366256677848</v>
      </c>
      <c r="BF15" s="146">
        <v>4.5968443284880109</v>
      </c>
      <c r="BG15" s="146">
        <v>36.137510266338147</v>
      </c>
      <c r="BH15" s="146">
        <v>96.341463414634148</v>
      </c>
      <c r="BI15" s="173">
        <v>100</v>
      </c>
      <c r="BJ15" s="170">
        <v>1.9946028393758066</v>
      </c>
      <c r="BK15" s="172">
        <v>0.69046748710450423</v>
      </c>
      <c r="BL15" s="168">
        <v>122.9</v>
      </c>
      <c r="BM15" s="168">
        <v>118.8</v>
      </c>
      <c r="BN15" s="146">
        <v>1.3403192396734496</v>
      </c>
      <c r="BO15" s="146">
        <v>40</v>
      </c>
      <c r="BP15" s="171">
        <v>9</v>
      </c>
      <c r="BQ15" s="146">
        <v>1.6477730285572694</v>
      </c>
      <c r="BR15" s="146">
        <v>18.537446571269282</v>
      </c>
      <c r="BS15" s="146" t="s">
        <v>11</v>
      </c>
      <c r="BT15" s="146">
        <v>51.214148547357986</v>
      </c>
      <c r="BU15" s="146">
        <v>32.258873815275976</v>
      </c>
      <c r="BV15" s="170">
        <v>677.38028867001162</v>
      </c>
      <c r="BW15" s="170">
        <v>565.94189431951929</v>
      </c>
      <c r="BX15" s="146">
        <v>1.8583906337112062</v>
      </c>
      <c r="BY15" s="169">
        <v>8.3633773152449978E-2</v>
      </c>
      <c r="BZ15" s="146">
        <v>0.92919531685560308</v>
      </c>
      <c r="CA15" s="169">
        <v>0.16733878461252555</v>
      </c>
      <c r="CB15" s="146">
        <v>0.61946354457040209</v>
      </c>
      <c r="CC15" s="169">
        <v>0.11150343802267236</v>
      </c>
      <c r="CD15" s="146">
        <v>0.92919531685560308</v>
      </c>
      <c r="CE15" s="146">
        <v>27.711701666356934</v>
      </c>
      <c r="CF15" s="168" t="s">
        <v>9</v>
      </c>
      <c r="CG15" s="167">
        <v>13.253012048192772</v>
      </c>
      <c r="CH15" s="167">
        <v>31.536880728725937</v>
      </c>
      <c r="CI15" s="177">
        <v>58</v>
      </c>
      <c r="CJ15" s="146">
        <v>359.97955770302917</v>
      </c>
      <c r="CK15" s="166">
        <v>321.74317041442112</v>
      </c>
      <c r="CL15" s="75">
        <v>9.8000000000000007</v>
      </c>
      <c r="CM15" s="75">
        <v>1090.2473526419271</v>
      </c>
      <c r="CN15" s="88">
        <v>100</v>
      </c>
      <c r="CO15" s="88">
        <v>100</v>
      </c>
      <c r="CP15" s="83">
        <v>96</v>
      </c>
      <c r="CQ15" s="83">
        <v>91.9</v>
      </c>
      <c r="CR15" s="152">
        <v>73.5</v>
      </c>
      <c r="CS15" s="153">
        <v>36.6</v>
      </c>
      <c r="CT15" s="75">
        <v>2.6907679070461996</v>
      </c>
      <c r="CU15" s="75">
        <v>1.0480769230769231</v>
      </c>
      <c r="CV15" s="87">
        <v>0</v>
      </c>
      <c r="CW15" s="75">
        <v>56.251099384344769</v>
      </c>
      <c r="CX15" s="86">
        <v>49.049123459084427</v>
      </c>
      <c r="CY15" s="75">
        <v>1.67</v>
      </c>
      <c r="CZ15" s="75">
        <v>32.1</v>
      </c>
      <c r="DA15" s="75">
        <v>61.6683097903</v>
      </c>
      <c r="DB15" s="75">
        <v>4.7777113359286334</v>
      </c>
      <c r="DC15" s="75">
        <v>3.0021402465464906</v>
      </c>
      <c r="DD15" s="75">
        <v>1.3432788205414112</v>
      </c>
      <c r="DE15" s="75">
        <v>3.58979124078548</v>
      </c>
      <c r="DF15" s="75">
        <v>6.8295855788886826</v>
      </c>
      <c r="DG15" s="78" t="s">
        <v>11</v>
      </c>
      <c r="DH15" s="78">
        <v>1749.1112068965515</v>
      </c>
      <c r="DI15" s="75" t="s">
        <v>11</v>
      </c>
      <c r="DJ15" s="75" t="s">
        <v>11</v>
      </c>
      <c r="DK15" s="75">
        <v>51.988509415895301</v>
      </c>
      <c r="DL15" s="75">
        <v>71.216810555465059</v>
      </c>
      <c r="DM15" s="85">
        <v>590</v>
      </c>
      <c r="DN15" s="85">
        <v>269</v>
      </c>
      <c r="DO15" s="75">
        <v>14.77537942142105</v>
      </c>
      <c r="DP15" s="75">
        <v>17.515331722728121</v>
      </c>
      <c r="DQ15" s="75">
        <v>92</v>
      </c>
      <c r="DR15" s="75">
        <v>97.947055645596976</v>
      </c>
      <c r="DS15" s="75">
        <v>5030.6468494871251</v>
      </c>
      <c r="DT15" s="81">
        <v>6.3087691494981515</v>
      </c>
      <c r="DU15" s="81">
        <v>10.81</v>
      </c>
      <c r="DV15" s="75">
        <v>100</v>
      </c>
      <c r="DW15" s="84" t="s">
        <v>11</v>
      </c>
      <c r="DX15" s="75" t="s">
        <v>11</v>
      </c>
      <c r="DY15" s="83">
        <v>551.79644427925416</v>
      </c>
      <c r="DZ15" s="75">
        <v>1.496177886495673</v>
      </c>
      <c r="EA15" s="75">
        <v>642.2903518977223</v>
      </c>
      <c r="EB15" s="82">
        <v>267</v>
      </c>
      <c r="EC15" s="81">
        <v>3.4343046751188586</v>
      </c>
      <c r="ED15" s="81">
        <v>67.530000143977404</v>
      </c>
      <c r="EE15" s="75">
        <v>83.668764958716778</v>
      </c>
      <c r="EF15" s="75">
        <v>14.462163196249481</v>
      </c>
      <c r="EG15" s="75">
        <v>71.525872206977652</v>
      </c>
      <c r="EH15" s="75">
        <v>0</v>
      </c>
      <c r="EI15" s="152">
        <v>69.599999999999994</v>
      </c>
      <c r="EJ15" s="152">
        <v>59.1</v>
      </c>
      <c r="EK15" s="152">
        <v>28.8</v>
      </c>
      <c r="EL15" s="152">
        <v>66.8</v>
      </c>
      <c r="EM15" s="152">
        <v>21.7</v>
      </c>
      <c r="EN15" s="80">
        <v>63</v>
      </c>
      <c r="EO15" s="79">
        <v>-2.3229882921390077</v>
      </c>
      <c r="EP15" s="55">
        <v>1.0507327601626502</v>
      </c>
      <c r="EQ15" s="78">
        <v>0.82</v>
      </c>
      <c r="ER15" s="75">
        <v>88.3</v>
      </c>
      <c r="ES15" s="75">
        <v>5</v>
      </c>
      <c r="ET15" s="75">
        <v>5.8</v>
      </c>
      <c r="EU15" s="75">
        <v>256.10032521836092</v>
      </c>
      <c r="EV15" s="77">
        <v>52.9</v>
      </c>
      <c r="EW15" s="75">
        <v>37.799999999999997</v>
      </c>
      <c r="EX15" s="110" t="s">
        <v>9</v>
      </c>
      <c r="EY15" s="110" t="s">
        <v>9</v>
      </c>
      <c r="EZ15" s="75" t="s">
        <v>9</v>
      </c>
      <c r="FA15" s="75">
        <v>6.3154308368952492</v>
      </c>
      <c r="FB15" s="152">
        <v>28.1</v>
      </c>
      <c r="FC15" s="75">
        <v>13.139695712309821</v>
      </c>
      <c r="FD15" s="75">
        <v>74.269989298272435</v>
      </c>
      <c r="FE15" s="75">
        <v>80.269413629160056</v>
      </c>
      <c r="FF15" s="75">
        <v>74.37221309551748</v>
      </c>
      <c r="FG15" s="75">
        <v>75.514320290439699</v>
      </c>
      <c r="FH15" s="75">
        <v>77.823293920491579</v>
      </c>
      <c r="FI15" s="75">
        <v>78.25519526151993</v>
      </c>
      <c r="FJ15" s="75">
        <v>77.390877881314367</v>
      </c>
      <c r="FK15" s="75">
        <v>70.937295579852361</v>
      </c>
      <c r="FL15" s="75">
        <v>51.201098146877143</v>
      </c>
      <c r="FM15" s="75">
        <v>34.061326111644973</v>
      </c>
      <c r="FN15" s="75">
        <v>20.257271989801833</v>
      </c>
      <c r="FO15" s="75">
        <v>12.525720164609053</v>
      </c>
      <c r="FP15" s="75">
        <v>6.0002784351942084</v>
      </c>
      <c r="FQ15" s="75">
        <v>2.4713467048710602</v>
      </c>
      <c r="FR15" s="75">
        <v>1.47</v>
      </c>
      <c r="FS15" s="75">
        <v>8.4587747011088403</v>
      </c>
      <c r="FT15" s="75">
        <v>0.46931831514724859</v>
      </c>
    </row>
    <row r="16" spans="1:220" s="89" customFormat="1" ht="11.1" customHeight="1" x14ac:dyDescent="0.15">
      <c r="A16" s="136">
        <v>72044</v>
      </c>
      <c r="B16" s="154" t="s">
        <v>439</v>
      </c>
      <c r="C16" s="146">
        <v>89.020955594982567</v>
      </c>
      <c r="D16" s="172">
        <v>1551.5080832268391</v>
      </c>
      <c r="E16" s="146">
        <v>184.55563964813459</v>
      </c>
      <c r="F16" s="175">
        <v>382555</v>
      </c>
      <c r="G16" s="146">
        <v>248.31434550104629</v>
      </c>
      <c r="H16" s="180">
        <v>92.536619390839334</v>
      </c>
      <c r="I16" s="180">
        <v>181.12066961171823</v>
      </c>
      <c r="J16" s="168">
        <v>34</v>
      </c>
      <c r="K16" s="174">
        <v>1.3</v>
      </c>
      <c r="L16" s="146">
        <v>49.59759496136914</v>
      </c>
      <c r="M16" s="174">
        <v>11.523814774623354</v>
      </c>
      <c r="N16" s="168">
        <v>78.946955860050849</v>
      </c>
      <c r="O16" s="168">
        <v>22.548541321104498</v>
      </c>
      <c r="P16" s="167">
        <v>17.907363829420881</v>
      </c>
      <c r="Q16" s="167">
        <v>0.3115264797507788</v>
      </c>
      <c r="R16" s="167">
        <v>2.0718232044198892</v>
      </c>
      <c r="S16" s="175">
        <v>16782</v>
      </c>
      <c r="T16" s="168">
        <v>55.555555555555557</v>
      </c>
      <c r="U16" s="179">
        <v>195</v>
      </c>
      <c r="V16" s="171">
        <v>5</v>
      </c>
      <c r="W16" s="146">
        <v>13.847396043601131</v>
      </c>
      <c r="X16" s="178">
        <v>74.318086445656746</v>
      </c>
      <c r="Y16" s="146">
        <v>67.901234567901241</v>
      </c>
      <c r="Z16" s="146">
        <v>53.086419753086425</v>
      </c>
      <c r="AA16" s="146">
        <v>4.2196711138690661</v>
      </c>
      <c r="AB16" s="170">
        <v>16.129575377984306</v>
      </c>
      <c r="AC16" s="170">
        <v>9.5632555476984216</v>
      </c>
      <c r="AD16" s="170">
        <v>1.8520389264908912</v>
      </c>
      <c r="AE16" s="170">
        <v>99.713467048710598</v>
      </c>
      <c r="AF16" s="168">
        <v>96.6</v>
      </c>
      <c r="AG16" s="168">
        <v>95</v>
      </c>
      <c r="AH16" s="177">
        <v>42</v>
      </c>
      <c r="AI16" s="168">
        <v>61.7</v>
      </c>
      <c r="AJ16" s="169">
        <v>4.1083118626108209E-2</v>
      </c>
      <c r="AK16" s="169">
        <v>7.1895457595689369E-2</v>
      </c>
      <c r="AL16" s="146">
        <v>0.47146986935321777</v>
      </c>
      <c r="AM16" s="176">
        <v>89931.922007156798</v>
      </c>
      <c r="AN16" s="175">
        <v>148019.79388340237</v>
      </c>
      <c r="AO16" s="175">
        <v>265374.36833976832</v>
      </c>
      <c r="AP16" s="146">
        <v>13.53437628653767</v>
      </c>
      <c r="AQ16" s="146">
        <v>6.7414573898723757</v>
      </c>
      <c r="AR16" s="174">
        <v>12.6</v>
      </c>
      <c r="AS16" s="146">
        <v>6.3772503380935248</v>
      </c>
      <c r="AT16" s="146">
        <v>366.94003647687936</v>
      </c>
      <c r="AU16" s="146">
        <v>3.4119530018982869</v>
      </c>
      <c r="AV16" s="146">
        <v>2.1712428193898186</v>
      </c>
      <c r="AW16" s="171">
        <v>11197.846153846154</v>
      </c>
      <c r="AX16" s="171">
        <v>1842.6835443037974</v>
      </c>
      <c r="AY16" s="146">
        <v>12.365015250185476</v>
      </c>
      <c r="AZ16" s="170">
        <v>722.33333333333337</v>
      </c>
      <c r="BA16" s="146">
        <v>2.3394210846288415</v>
      </c>
      <c r="BB16" s="146">
        <v>34.198386596338814</v>
      </c>
      <c r="BC16" s="146">
        <v>247.29308055931213</v>
      </c>
      <c r="BD16" s="146">
        <v>4.5105119170213026</v>
      </c>
      <c r="BE16" s="170">
        <v>0</v>
      </c>
      <c r="BF16" s="146">
        <v>2.8544834005584856</v>
      </c>
      <c r="BG16" s="146">
        <v>31.88073394495413</v>
      </c>
      <c r="BH16" s="146">
        <v>100</v>
      </c>
      <c r="BI16" s="173">
        <v>100</v>
      </c>
      <c r="BJ16" s="170">
        <v>1.261467889908257</v>
      </c>
      <c r="BK16" s="172">
        <v>0.16106301590497282</v>
      </c>
      <c r="BL16" s="168">
        <v>123.9</v>
      </c>
      <c r="BM16" s="168">
        <v>110.4</v>
      </c>
      <c r="BN16" s="146">
        <v>0.72478357157237761</v>
      </c>
      <c r="BO16" s="146">
        <v>14.285714285714285</v>
      </c>
      <c r="BP16" s="171">
        <v>15</v>
      </c>
      <c r="BQ16" s="146">
        <v>0.46216454298440429</v>
      </c>
      <c r="BR16" s="146">
        <v>5.6545366567823416</v>
      </c>
      <c r="BS16" s="146" t="s">
        <v>11</v>
      </c>
      <c r="BT16" s="146">
        <v>1646.8535589771584</v>
      </c>
      <c r="BU16" s="146">
        <v>27.953510589461406</v>
      </c>
      <c r="BV16" s="170">
        <v>1697.5272646062606</v>
      </c>
      <c r="BW16" s="170">
        <v>853.9839203960347</v>
      </c>
      <c r="BX16" s="146">
        <v>2.1712428193898186</v>
      </c>
      <c r="BY16" s="169">
        <v>6.7029367610019971E-2</v>
      </c>
      <c r="BZ16" s="146">
        <v>0.93053263688135091</v>
      </c>
      <c r="CA16" s="169">
        <v>0.38717912132904875</v>
      </c>
      <c r="CB16" s="146">
        <v>0.62035509125423394</v>
      </c>
      <c r="CC16" s="169">
        <v>0.12624536284569288</v>
      </c>
      <c r="CD16" s="146">
        <v>0.93053263688135091</v>
      </c>
      <c r="CE16" s="146">
        <v>13.539249866623656</v>
      </c>
      <c r="CF16" s="168">
        <v>50.2</v>
      </c>
      <c r="CG16" s="167">
        <v>2.6143790849673203</v>
      </c>
      <c r="CH16" s="167">
        <v>31.056796636715852</v>
      </c>
      <c r="CI16" s="177">
        <v>102</v>
      </c>
      <c r="CJ16" s="146">
        <v>347.58185585429101</v>
      </c>
      <c r="CK16" s="166">
        <v>311.94865941264783</v>
      </c>
      <c r="CL16" s="75">
        <v>22.4</v>
      </c>
      <c r="CM16" s="75">
        <v>922.36604451566154</v>
      </c>
      <c r="CN16" s="88">
        <v>100</v>
      </c>
      <c r="CO16" s="88">
        <v>100</v>
      </c>
      <c r="CP16" s="83">
        <v>99.76</v>
      </c>
      <c r="CQ16" s="83">
        <v>87</v>
      </c>
      <c r="CR16" s="152">
        <v>54.1</v>
      </c>
      <c r="CS16" s="153">
        <v>66.400000000000006</v>
      </c>
      <c r="CT16" s="75">
        <v>8.5490341549199016</v>
      </c>
      <c r="CU16" s="75">
        <v>2.0544041450777204</v>
      </c>
      <c r="CV16" s="87">
        <v>12.296320721017777</v>
      </c>
      <c r="CW16" s="75">
        <v>62.371521318889748</v>
      </c>
      <c r="CX16" s="86">
        <v>44.293353515552305</v>
      </c>
      <c r="CY16" s="75">
        <v>1.62</v>
      </c>
      <c r="CZ16" s="75">
        <v>38.200000000000003</v>
      </c>
      <c r="DA16" s="75">
        <v>58.3259483223</v>
      </c>
      <c r="DB16" s="75">
        <v>4.5754632664005239</v>
      </c>
      <c r="DC16" s="75">
        <v>1.4365904043474484</v>
      </c>
      <c r="DD16" s="75">
        <v>1.2613773123736027</v>
      </c>
      <c r="DE16" s="75">
        <v>2.0285611484013448</v>
      </c>
      <c r="DF16" s="75">
        <v>7.469075298700977</v>
      </c>
      <c r="DG16" s="78" t="s">
        <v>11</v>
      </c>
      <c r="DH16" s="78">
        <v>1737.4161020036429</v>
      </c>
      <c r="DI16" s="75">
        <v>47.203969652228935</v>
      </c>
      <c r="DJ16" s="75">
        <v>43.175892380798771</v>
      </c>
      <c r="DK16" s="75">
        <v>23.224282715185446</v>
      </c>
      <c r="DL16" s="75">
        <v>64.948783610755441</v>
      </c>
      <c r="DM16" s="85">
        <v>286</v>
      </c>
      <c r="DN16" s="85">
        <v>397</v>
      </c>
      <c r="DO16" s="75">
        <v>24.828267100088091</v>
      </c>
      <c r="DP16" s="75">
        <v>21.054851797168698</v>
      </c>
      <c r="DQ16" s="75">
        <v>60.53511705685618</v>
      </c>
      <c r="DR16" s="75">
        <v>93.755824790307557</v>
      </c>
      <c r="DS16" s="75">
        <v>3724.8600947051227</v>
      </c>
      <c r="DT16" s="81">
        <v>3.7710426778786061</v>
      </c>
      <c r="DU16" s="81">
        <v>15.5</v>
      </c>
      <c r="DV16" s="75">
        <v>90.172239108409329</v>
      </c>
      <c r="DW16" s="84">
        <v>3.3218740434421926E-2</v>
      </c>
      <c r="DX16" s="75">
        <v>46.012269938650306</v>
      </c>
      <c r="DY16" s="83">
        <v>456.34871400389579</v>
      </c>
      <c r="DZ16" s="75">
        <v>1.521927293710329</v>
      </c>
      <c r="EA16" s="75">
        <v>472.48963114706032</v>
      </c>
      <c r="EB16" s="82">
        <v>3250</v>
      </c>
      <c r="EC16" s="81">
        <v>2.1946317429911852</v>
      </c>
      <c r="ED16" s="81">
        <v>59.195681336127947</v>
      </c>
      <c r="EE16" s="75">
        <v>72.180707567007559</v>
      </c>
      <c r="EF16" s="75">
        <v>13.351620296762826</v>
      </c>
      <c r="EG16" s="75">
        <v>75.600165562913915</v>
      </c>
      <c r="EH16" s="75" t="s">
        <v>11</v>
      </c>
      <c r="EI16" s="152">
        <v>70</v>
      </c>
      <c r="EJ16" s="152">
        <v>49.9</v>
      </c>
      <c r="EK16" s="152">
        <v>34.1</v>
      </c>
      <c r="EL16" s="152">
        <v>57</v>
      </c>
      <c r="EM16" s="152">
        <v>16.899999999999999</v>
      </c>
      <c r="EN16" s="80">
        <v>77</v>
      </c>
      <c r="EO16" s="79">
        <v>-1.5819054826982966</v>
      </c>
      <c r="EP16" s="55">
        <v>0.9832913141672639</v>
      </c>
      <c r="EQ16" s="78">
        <v>0.79</v>
      </c>
      <c r="ER16" s="75">
        <v>84.6</v>
      </c>
      <c r="ES16" s="75">
        <v>7.9</v>
      </c>
      <c r="ET16" s="75">
        <v>6.1</v>
      </c>
      <c r="EU16" s="75">
        <v>386.13688135088523</v>
      </c>
      <c r="EV16" s="77">
        <v>57.3</v>
      </c>
      <c r="EW16" s="75">
        <v>41</v>
      </c>
      <c r="EX16" s="110" t="s">
        <v>9</v>
      </c>
      <c r="EY16" s="110" t="s">
        <v>9</v>
      </c>
      <c r="EZ16" s="75">
        <v>17.399999999999999</v>
      </c>
      <c r="FA16" s="75">
        <v>11.340091068127396</v>
      </c>
      <c r="FB16" s="152">
        <v>31</v>
      </c>
      <c r="FC16" s="75">
        <v>13.273001508295627</v>
      </c>
      <c r="FD16" s="75">
        <v>73.650739085596427</v>
      </c>
      <c r="FE16" s="75">
        <v>77.154602848333582</v>
      </c>
      <c r="FF16" s="75">
        <v>71.440961466980539</v>
      </c>
      <c r="FG16" s="75">
        <v>73.858435337945721</v>
      </c>
      <c r="FH16" s="75">
        <v>76.505071182655627</v>
      </c>
      <c r="FI16" s="75">
        <v>76.644508383768226</v>
      </c>
      <c r="FJ16" s="75">
        <v>75.32093023255814</v>
      </c>
      <c r="FK16" s="75">
        <v>67.059971611071674</v>
      </c>
      <c r="FL16" s="75">
        <v>48.703017469560614</v>
      </c>
      <c r="FM16" s="75">
        <v>31.291902071563086</v>
      </c>
      <c r="FN16" s="75">
        <v>17.426102773988177</v>
      </c>
      <c r="FO16" s="75">
        <v>9.6544916090819353</v>
      </c>
      <c r="FP16" s="75">
        <v>5.3013090987774536</v>
      </c>
      <c r="FQ16" s="75">
        <v>1.8129682730552215</v>
      </c>
      <c r="FR16" s="75">
        <v>1.43</v>
      </c>
      <c r="FS16" s="75">
        <v>8.0615144108487709</v>
      </c>
      <c r="FT16" s="75">
        <v>1.4908256880733946</v>
      </c>
    </row>
    <row r="17" spans="1:176" s="89" customFormat="1" ht="11.1" customHeight="1" x14ac:dyDescent="0.15">
      <c r="A17" s="136">
        <v>82015</v>
      </c>
      <c r="B17" s="154" t="s">
        <v>717</v>
      </c>
      <c r="C17" s="146">
        <v>102.30179028132991</v>
      </c>
      <c r="D17" s="172">
        <v>1340.5950431470681</v>
      </c>
      <c r="E17" s="146">
        <v>263.85030083350199</v>
      </c>
      <c r="F17" s="175">
        <v>303403</v>
      </c>
      <c r="G17" s="146">
        <v>279.51202009329029</v>
      </c>
      <c r="H17" s="180">
        <v>102.2604951560818</v>
      </c>
      <c r="I17" s="180">
        <v>145.67635450304988</v>
      </c>
      <c r="J17" s="168">
        <v>28.7</v>
      </c>
      <c r="K17" s="174">
        <v>2.2000000000000002</v>
      </c>
      <c r="L17" s="146">
        <v>75.126992641574319</v>
      </c>
      <c r="M17" s="174">
        <v>13.021257202382891</v>
      </c>
      <c r="N17" s="168">
        <v>80.814875937141295</v>
      </c>
      <c r="O17" s="168">
        <v>19.011434894872743</v>
      </c>
      <c r="P17" s="167">
        <v>24.436090225563909</v>
      </c>
      <c r="Q17" s="167">
        <v>1.0869565217391304</v>
      </c>
      <c r="R17" s="167">
        <v>2.6946107784431139</v>
      </c>
      <c r="S17" s="175">
        <v>16437</v>
      </c>
      <c r="T17" s="168">
        <v>12.631578947368421</v>
      </c>
      <c r="U17" s="179">
        <v>17</v>
      </c>
      <c r="V17" s="171">
        <v>18</v>
      </c>
      <c r="W17" s="146">
        <v>16.4009427422709</v>
      </c>
      <c r="X17" s="178">
        <v>61.34538878842676</v>
      </c>
      <c r="Y17" s="146">
        <v>78.94736842105263</v>
      </c>
      <c r="Z17" s="146">
        <v>72.631578947368425</v>
      </c>
      <c r="AA17" s="146">
        <v>6.5996469956258155</v>
      </c>
      <c r="AB17" s="170">
        <v>41.138338794700104</v>
      </c>
      <c r="AC17" s="170">
        <v>5.8412879327539535</v>
      </c>
      <c r="AD17" s="170">
        <v>2.2082917794557626</v>
      </c>
      <c r="AE17" s="170">
        <v>92.802519118308595</v>
      </c>
      <c r="AF17" s="168">
        <v>94.3</v>
      </c>
      <c r="AG17" s="168">
        <v>92.5</v>
      </c>
      <c r="AH17" s="177">
        <v>37</v>
      </c>
      <c r="AI17" s="168" t="s">
        <v>9</v>
      </c>
      <c r="AJ17" s="169">
        <v>9.907478306160894E-2</v>
      </c>
      <c r="AK17" s="169">
        <v>1.4153540437372707E-2</v>
      </c>
      <c r="AL17" s="146">
        <v>0.39743141548142558</v>
      </c>
      <c r="AM17" s="176">
        <v>97441.003813782227</v>
      </c>
      <c r="AN17" s="175">
        <v>159442.90450054884</v>
      </c>
      <c r="AO17" s="175">
        <v>268928.88387978141</v>
      </c>
      <c r="AP17" s="146">
        <v>21.875839068439721</v>
      </c>
      <c r="AQ17" s="146">
        <v>2.7415457230473552</v>
      </c>
      <c r="AR17" s="174">
        <v>19.8</v>
      </c>
      <c r="AS17" s="146">
        <v>9.9983440357688274</v>
      </c>
      <c r="AT17" s="146">
        <v>394.85547112182377</v>
      </c>
      <c r="AU17" s="146">
        <v>2.207952308230142</v>
      </c>
      <c r="AV17" s="146">
        <v>3.1279324366593682</v>
      </c>
      <c r="AW17" s="171">
        <v>11401.90909090909</v>
      </c>
      <c r="AX17" s="171">
        <v>3059.0487804878048</v>
      </c>
      <c r="AY17" s="146">
        <v>2.3919439328342142</v>
      </c>
      <c r="AZ17" s="170">
        <v>411.4</v>
      </c>
      <c r="BA17" s="146">
        <v>2.7816003974314154</v>
      </c>
      <c r="BB17" s="146">
        <v>43.668866548998544</v>
      </c>
      <c r="BC17" s="146">
        <v>373.3301440688881</v>
      </c>
      <c r="BD17" s="146">
        <v>5.1282194704594382</v>
      </c>
      <c r="BE17" s="170">
        <v>2.7626429284015042</v>
      </c>
      <c r="BF17" s="146">
        <v>9.6692502494052643</v>
      </c>
      <c r="BG17" s="146">
        <v>48.742865957118617</v>
      </c>
      <c r="BH17" s="146">
        <v>100</v>
      </c>
      <c r="BI17" s="173">
        <v>99.447513812154696</v>
      </c>
      <c r="BJ17" s="170">
        <v>6.0157334567329936</v>
      </c>
      <c r="BK17" s="172">
        <v>0.66618837757507432</v>
      </c>
      <c r="BL17" s="168">
        <v>117.7</v>
      </c>
      <c r="BM17" s="168">
        <v>127.3</v>
      </c>
      <c r="BN17" s="146">
        <v>0.97365993645587778</v>
      </c>
      <c r="BO17" s="146">
        <v>41.666666666666671</v>
      </c>
      <c r="BP17" s="171">
        <v>16</v>
      </c>
      <c r="BQ17" s="146">
        <v>1.527167013192515</v>
      </c>
      <c r="BR17" s="146">
        <v>34.999724005961468</v>
      </c>
      <c r="BS17" s="146" t="s">
        <v>11</v>
      </c>
      <c r="BT17" s="146">
        <v>574.78886456052544</v>
      </c>
      <c r="BU17" s="146" t="s">
        <v>11</v>
      </c>
      <c r="BV17" s="170">
        <v>629.63439989696224</v>
      </c>
      <c r="BW17" s="170">
        <v>1020.4419584536973</v>
      </c>
      <c r="BX17" s="146">
        <v>2.207952308230142</v>
      </c>
      <c r="BY17" s="169">
        <v>0.13518070249682607</v>
      </c>
      <c r="BZ17" s="146">
        <v>2.207952308230142</v>
      </c>
      <c r="CA17" s="169">
        <v>0.84518405122449358</v>
      </c>
      <c r="CB17" s="146">
        <v>0.73598410274338066</v>
      </c>
      <c r="CC17" s="169">
        <v>0.29001335811146478</v>
      </c>
      <c r="CD17" s="146">
        <v>1.103976154115071</v>
      </c>
      <c r="CE17" s="146">
        <v>4.5411691107472079</v>
      </c>
      <c r="CF17" s="168">
        <v>41</v>
      </c>
      <c r="CG17" s="167">
        <v>2.2167487684729066</v>
      </c>
      <c r="CH17" s="167">
        <v>28.791031804881161</v>
      </c>
      <c r="CI17" s="177">
        <v>85</v>
      </c>
      <c r="CJ17" s="146">
        <v>241.19936705367166</v>
      </c>
      <c r="CK17" s="166">
        <v>217.62991039393552</v>
      </c>
      <c r="CL17" s="75">
        <v>18.3</v>
      </c>
      <c r="CM17" s="75">
        <v>962.67702623102787</v>
      </c>
      <c r="CN17" s="88">
        <v>100</v>
      </c>
      <c r="CO17" s="88">
        <v>66.7</v>
      </c>
      <c r="CP17" s="83">
        <v>99.37</v>
      </c>
      <c r="CQ17" s="83">
        <v>88.53</v>
      </c>
      <c r="CR17" s="152">
        <v>78.75</v>
      </c>
      <c r="CS17" s="153">
        <v>10.5</v>
      </c>
      <c r="CT17" s="75">
        <v>6.2947991165753736</v>
      </c>
      <c r="CU17" s="75">
        <v>0.59292035398230092</v>
      </c>
      <c r="CV17" s="87">
        <v>0</v>
      </c>
      <c r="CW17" s="75">
        <v>56.4571585751616</v>
      </c>
      <c r="CX17" s="86">
        <v>48.339435868185248</v>
      </c>
      <c r="CY17" s="75">
        <v>1.81</v>
      </c>
      <c r="CZ17" s="75">
        <v>35.5</v>
      </c>
      <c r="DA17" s="75">
        <v>60.291900750099998</v>
      </c>
      <c r="DB17" s="75">
        <v>4.007268194889738</v>
      </c>
      <c r="DC17" s="75">
        <v>4.1760510772967301</v>
      </c>
      <c r="DD17" s="75">
        <v>1.4821395057866751</v>
      </c>
      <c r="DE17" s="75">
        <v>3.2162505289885739</v>
      </c>
      <c r="DF17" s="75">
        <v>7.2641630940771673</v>
      </c>
      <c r="DG17" s="78" t="s">
        <v>11</v>
      </c>
      <c r="DH17" s="78">
        <v>681.73886792452834</v>
      </c>
      <c r="DI17" s="75" t="s">
        <v>11</v>
      </c>
      <c r="DJ17" s="75" t="s">
        <v>11</v>
      </c>
      <c r="DK17" s="75">
        <v>50.144660704892161</v>
      </c>
      <c r="DL17" s="75">
        <v>62.149422578364366</v>
      </c>
      <c r="DM17" s="85">
        <v>253</v>
      </c>
      <c r="DN17" s="85">
        <v>106</v>
      </c>
      <c r="DO17" s="75">
        <v>13.528123792526081</v>
      </c>
      <c r="DP17" s="75">
        <v>15.816298367955252</v>
      </c>
      <c r="DQ17" s="75">
        <v>80.645161290322577</v>
      </c>
      <c r="DR17" s="75">
        <v>98.953360264414243</v>
      </c>
      <c r="DS17" s="75">
        <v>4969.2329873125718</v>
      </c>
      <c r="DT17" s="81">
        <v>15.958034235229155</v>
      </c>
      <c r="DU17" s="81">
        <v>11.4</v>
      </c>
      <c r="DV17" s="75">
        <v>30.728924080111785</v>
      </c>
      <c r="DW17" s="84" t="s">
        <v>11</v>
      </c>
      <c r="DX17" s="75" t="s">
        <v>11</v>
      </c>
      <c r="DY17" s="83">
        <v>53.04237428471545</v>
      </c>
      <c r="DZ17" s="75">
        <v>1.4935616842474546</v>
      </c>
      <c r="EA17" s="75">
        <v>1530.7461139661302</v>
      </c>
      <c r="EB17" s="82">
        <v>7310</v>
      </c>
      <c r="EC17" s="81">
        <v>5.8791956561752263</v>
      </c>
      <c r="ED17" s="81">
        <v>100.31406152243356</v>
      </c>
      <c r="EE17" s="75">
        <v>84.554071224026885</v>
      </c>
      <c r="EF17" s="75">
        <v>21.277679628767064</v>
      </c>
      <c r="EG17" s="75">
        <v>62.797472564017298</v>
      </c>
      <c r="EH17" s="75" t="s">
        <v>11</v>
      </c>
      <c r="EI17" s="152">
        <v>72.099999999999994</v>
      </c>
      <c r="EJ17" s="152">
        <v>57.6</v>
      </c>
      <c r="EK17" s="152">
        <v>39.5</v>
      </c>
      <c r="EL17" s="152">
        <v>56.2</v>
      </c>
      <c r="EM17" s="152">
        <v>14.8</v>
      </c>
      <c r="EN17" s="80">
        <v>58.1</v>
      </c>
      <c r="EO17" s="79">
        <v>-0.65134593092789195</v>
      </c>
      <c r="EP17" s="55">
        <v>1.1134857062666415</v>
      </c>
      <c r="EQ17" s="78">
        <v>0.86</v>
      </c>
      <c r="ER17" s="75">
        <v>95.5</v>
      </c>
      <c r="ES17" s="75">
        <v>9.3000000000000007</v>
      </c>
      <c r="ET17" s="75">
        <v>5.4</v>
      </c>
      <c r="EU17" s="75">
        <v>439.41491103792157</v>
      </c>
      <c r="EV17" s="77">
        <v>45.8</v>
      </c>
      <c r="EW17" s="75">
        <v>42.9</v>
      </c>
      <c r="EX17" s="110" t="s">
        <v>9</v>
      </c>
      <c r="EY17" s="110" t="s">
        <v>9</v>
      </c>
      <c r="EZ17" s="75">
        <v>121.1</v>
      </c>
      <c r="FA17" s="75">
        <v>7.6321551454488583</v>
      </c>
      <c r="FB17" s="152">
        <v>34.799999999999997</v>
      </c>
      <c r="FC17" s="75">
        <v>14.121699196326063</v>
      </c>
      <c r="FD17" s="75">
        <v>68.326834455866717</v>
      </c>
      <c r="FE17" s="75">
        <v>78.027465667915109</v>
      </c>
      <c r="FF17" s="75">
        <v>70.100012988699831</v>
      </c>
      <c r="FG17" s="75">
        <v>69.05204460966543</v>
      </c>
      <c r="FH17" s="75">
        <v>73.869801084990954</v>
      </c>
      <c r="FI17" s="75">
        <v>76.302142051860201</v>
      </c>
      <c r="FJ17" s="75">
        <v>73.965642390515356</v>
      </c>
      <c r="FK17" s="75">
        <v>66.932783929951071</v>
      </c>
      <c r="FL17" s="75">
        <v>52.58150597517114</v>
      </c>
      <c r="FM17" s="75">
        <v>34.013891812250051</v>
      </c>
      <c r="FN17" s="75">
        <v>20.010023806540534</v>
      </c>
      <c r="FO17" s="75">
        <v>11.932822628167354</v>
      </c>
      <c r="FP17" s="75">
        <v>6.331309627059845</v>
      </c>
      <c r="FQ17" s="75">
        <v>2.5818548968700417</v>
      </c>
      <c r="FR17" s="75">
        <v>1.52</v>
      </c>
      <c r="FS17" s="75">
        <v>12.769324182597655</v>
      </c>
      <c r="FT17" s="75">
        <v>0.46274872744099954</v>
      </c>
    </row>
    <row r="18" spans="1:176" s="89" customFormat="1" ht="11.1" customHeight="1" x14ac:dyDescent="0.15">
      <c r="A18" s="136">
        <v>92011</v>
      </c>
      <c r="B18" s="154" t="s">
        <v>8</v>
      </c>
      <c r="C18" s="146">
        <v>89.251268231730833</v>
      </c>
      <c r="D18" s="172">
        <v>1294.4312966769737</v>
      </c>
      <c r="E18" s="146">
        <v>202.68675108109198</v>
      </c>
      <c r="F18" s="175">
        <v>347617</v>
      </c>
      <c r="G18" s="146">
        <v>280.59071729957805</v>
      </c>
      <c r="H18" s="180">
        <v>89.029535864978897</v>
      </c>
      <c r="I18" s="180">
        <v>160.12658227848101</v>
      </c>
      <c r="J18" s="168">
        <v>29.6</v>
      </c>
      <c r="K18" s="174">
        <v>2.9</v>
      </c>
      <c r="L18" s="146">
        <v>134.4960578677609</v>
      </c>
      <c r="M18" s="174">
        <v>12.545638727335735</v>
      </c>
      <c r="N18" s="168">
        <v>83.529689219220742</v>
      </c>
      <c r="O18" s="168">
        <v>21.728302241436023</v>
      </c>
      <c r="P18" s="167">
        <v>18.734459401526191</v>
      </c>
      <c r="Q18" s="167">
        <v>0.52910052910052907</v>
      </c>
      <c r="R18" s="167">
        <v>4.5454545454545459</v>
      </c>
      <c r="S18" s="175">
        <v>17381</v>
      </c>
      <c r="T18" s="168">
        <v>30.612244897959183</v>
      </c>
      <c r="U18" s="179">
        <v>107</v>
      </c>
      <c r="V18" s="171">
        <v>0</v>
      </c>
      <c r="W18" s="146">
        <v>12.803111178892786</v>
      </c>
      <c r="X18" s="178">
        <v>67.485801254686521</v>
      </c>
      <c r="Y18" s="146">
        <v>98.639455782312922</v>
      </c>
      <c r="Z18" s="146">
        <v>97.959183673469383</v>
      </c>
      <c r="AA18" s="146">
        <v>6.0035875096094014</v>
      </c>
      <c r="AB18" s="170">
        <v>36.26242974492002</v>
      </c>
      <c r="AC18" s="170">
        <v>9.1691886438968151</v>
      </c>
      <c r="AD18" s="170">
        <v>3.494739876062833</v>
      </c>
      <c r="AE18" s="170">
        <v>100.13770943309616</v>
      </c>
      <c r="AF18" s="168">
        <v>96.5</v>
      </c>
      <c r="AG18" s="168">
        <v>96.4</v>
      </c>
      <c r="AH18" s="177">
        <v>279</v>
      </c>
      <c r="AI18" s="168">
        <v>44.8</v>
      </c>
      <c r="AJ18" s="169">
        <v>3.8697220010289128E-2</v>
      </c>
      <c r="AK18" s="169">
        <v>0.19348610005144562</v>
      </c>
      <c r="AL18" s="146">
        <v>0.69097756050372261</v>
      </c>
      <c r="AM18" s="176">
        <v>99250.592325722726</v>
      </c>
      <c r="AN18" s="175">
        <v>144039.35822683707</v>
      </c>
      <c r="AO18" s="175">
        <v>273902.67638791288</v>
      </c>
      <c r="AP18" s="146">
        <v>14.378556499717767</v>
      </c>
      <c r="AQ18" s="146">
        <v>3.6613830874612883</v>
      </c>
      <c r="AR18" s="174">
        <v>16</v>
      </c>
      <c r="AS18" s="146">
        <v>6.8617910522244676</v>
      </c>
      <c r="AT18" s="146">
        <v>287.33150224279802</v>
      </c>
      <c r="AU18" s="146">
        <v>2.3032585350124086</v>
      </c>
      <c r="AV18" s="146">
        <v>2.0921265026362712</v>
      </c>
      <c r="AW18" s="171">
        <v>18051.615384615383</v>
      </c>
      <c r="AX18" s="171">
        <v>2666.715909090909</v>
      </c>
      <c r="AY18" s="146">
        <v>1.7045139791452717</v>
      </c>
      <c r="AZ18" s="170">
        <v>493.18181818181819</v>
      </c>
      <c r="BA18" s="146">
        <v>1.5804960067255149</v>
      </c>
      <c r="BB18" s="146">
        <v>56.074495735256434</v>
      </c>
      <c r="BC18" s="146">
        <v>332.12508229350806</v>
      </c>
      <c r="BD18" s="146">
        <v>7.5597916318778662</v>
      </c>
      <c r="BE18" s="170">
        <v>1.9401837683493794</v>
      </c>
      <c r="BF18" s="146">
        <v>8.602701614379324</v>
      </c>
      <c r="BG18" s="146">
        <v>46.794677955851228</v>
      </c>
      <c r="BH18" s="146">
        <v>100</v>
      </c>
      <c r="BI18" s="173">
        <v>100</v>
      </c>
      <c r="BJ18" s="170">
        <v>3.4774720290293315</v>
      </c>
      <c r="BK18" s="172">
        <v>2.6883709458626219</v>
      </c>
      <c r="BL18" s="168">
        <v>121.6</v>
      </c>
      <c r="BM18" s="168">
        <v>120.1</v>
      </c>
      <c r="BN18" s="146">
        <v>2.293747687754347</v>
      </c>
      <c r="BO18" s="146">
        <v>100</v>
      </c>
      <c r="BP18" s="171">
        <v>22</v>
      </c>
      <c r="BQ18" s="146">
        <v>1.0191919017429909</v>
      </c>
      <c r="BR18" s="146">
        <v>16.692866232502432</v>
      </c>
      <c r="BS18" s="146">
        <v>6.9174531334872675</v>
      </c>
      <c r="BT18" s="146">
        <v>992.49137717585961</v>
      </c>
      <c r="BU18" s="146">
        <v>22.592279093514218</v>
      </c>
      <c r="BV18" s="170">
        <v>245.29703397882153</v>
      </c>
      <c r="BW18" s="170">
        <v>238.77113479628636</v>
      </c>
      <c r="BX18" s="146">
        <v>1.1516292675062043</v>
      </c>
      <c r="BY18" s="169">
        <v>6.3293544542140992E-2</v>
      </c>
      <c r="BZ18" s="146">
        <v>3.0710113800165453</v>
      </c>
      <c r="CA18" s="169">
        <v>0.56896627837566527</v>
      </c>
      <c r="CB18" s="146">
        <v>0.19193821125103408</v>
      </c>
      <c r="CC18" s="169">
        <v>4.924942562490283E-2</v>
      </c>
      <c r="CD18" s="146">
        <v>0.76775284500413632</v>
      </c>
      <c r="CE18" s="146">
        <v>10.554682236694363</v>
      </c>
      <c r="CF18" s="168">
        <v>49.6</v>
      </c>
      <c r="CG18" s="167">
        <v>13.392857142857142</v>
      </c>
      <c r="CH18" s="167">
        <v>48.020420077470163</v>
      </c>
      <c r="CI18" s="177">
        <v>48</v>
      </c>
      <c r="CJ18" s="146">
        <v>296.08772344007019</v>
      </c>
      <c r="CK18" s="166">
        <v>250.30662129247355</v>
      </c>
      <c r="CL18" s="75">
        <v>15.4</v>
      </c>
      <c r="CM18" s="75">
        <v>781.35679438787395</v>
      </c>
      <c r="CN18" s="88">
        <v>100</v>
      </c>
      <c r="CO18" s="88">
        <v>83.3</v>
      </c>
      <c r="CP18" s="83">
        <v>98</v>
      </c>
      <c r="CQ18" s="83">
        <v>90.3</v>
      </c>
      <c r="CR18" s="152">
        <v>89.1</v>
      </c>
      <c r="CS18" s="153">
        <v>36.799999999999997</v>
      </c>
      <c r="CT18" s="75">
        <v>3.1311921796898639</v>
      </c>
      <c r="CU18" s="75">
        <v>1.1121076233183858</v>
      </c>
      <c r="CV18" s="87">
        <v>4.6448005931708645</v>
      </c>
      <c r="CW18" s="75">
        <v>60.113733215967358</v>
      </c>
      <c r="CX18" s="86">
        <v>42.045984556651526</v>
      </c>
      <c r="CY18" s="75">
        <v>1.65</v>
      </c>
      <c r="CZ18" s="75">
        <v>31.4</v>
      </c>
      <c r="DA18" s="75">
        <v>61.966816784700001</v>
      </c>
      <c r="DB18" s="75">
        <v>4.0485621280425672</v>
      </c>
      <c r="DC18" s="75">
        <v>3.6733749071498902</v>
      </c>
      <c r="DD18" s="75">
        <v>1.344709511114182</v>
      </c>
      <c r="DE18" s="75">
        <v>2.9846391849535796</v>
      </c>
      <c r="DF18" s="75">
        <v>6.2168786624209931</v>
      </c>
      <c r="DG18" s="78">
        <v>1270.3832335329341</v>
      </c>
      <c r="DH18" s="78">
        <v>4181.2127724665388</v>
      </c>
      <c r="DI18" s="75">
        <v>54.936527952921395</v>
      </c>
      <c r="DJ18" s="75">
        <v>17.550384740144452</v>
      </c>
      <c r="DK18" s="75">
        <v>55.959258133171176</v>
      </c>
      <c r="DL18" s="75">
        <v>74.837102338060561</v>
      </c>
      <c r="DM18" s="85">
        <v>766</v>
      </c>
      <c r="DN18" s="85">
        <v>338</v>
      </c>
      <c r="DO18" s="75">
        <v>28.346202790397715</v>
      </c>
      <c r="DP18" s="75">
        <v>11.512453910837023</v>
      </c>
      <c r="DQ18" s="75">
        <v>87.291666666666686</v>
      </c>
      <c r="DR18" s="75">
        <v>96.557890031291905</v>
      </c>
      <c r="DS18" s="75">
        <v>5395.94178561433</v>
      </c>
      <c r="DT18" s="81">
        <v>17.142857142857139</v>
      </c>
      <c r="DU18" s="81">
        <v>10.8</v>
      </c>
      <c r="DV18" s="75">
        <v>95.238095238095227</v>
      </c>
      <c r="DW18" s="84">
        <v>7.428540417967279E-2</v>
      </c>
      <c r="DX18" s="75">
        <v>53.666666666666664</v>
      </c>
      <c r="DY18" s="83">
        <v>100.90575641889363</v>
      </c>
      <c r="DZ18" s="75">
        <v>1.4641263726664138</v>
      </c>
      <c r="EA18" s="75">
        <v>1057.395493653642</v>
      </c>
      <c r="EB18" s="82">
        <v>25120</v>
      </c>
      <c r="EC18" s="81">
        <v>4.3410133141417777</v>
      </c>
      <c r="ED18" s="81">
        <v>80.888042886037525</v>
      </c>
      <c r="EE18" s="75">
        <v>95.794158897381905</v>
      </c>
      <c r="EF18" s="75">
        <v>21.922986885728154</v>
      </c>
      <c r="EG18" s="75">
        <v>66.707227385170825</v>
      </c>
      <c r="EH18" s="75">
        <v>143.23030966757716</v>
      </c>
      <c r="EI18" s="152">
        <v>74.400000000000006</v>
      </c>
      <c r="EJ18" s="152">
        <v>57.7</v>
      </c>
      <c r="EK18" s="152">
        <v>36.200000000000003</v>
      </c>
      <c r="EL18" s="152">
        <v>58.4</v>
      </c>
      <c r="EM18" s="152">
        <v>20.2</v>
      </c>
      <c r="EN18" s="80">
        <v>65.8</v>
      </c>
      <c r="EO18" s="79">
        <v>0.34740816236437166</v>
      </c>
      <c r="EP18" s="55">
        <v>1.0368573489087802</v>
      </c>
      <c r="EQ18" s="78">
        <v>0.98799999999999999</v>
      </c>
      <c r="ER18" s="75">
        <v>92</v>
      </c>
      <c r="ES18" s="75">
        <v>5.3</v>
      </c>
      <c r="ET18" s="75">
        <v>1.2</v>
      </c>
      <c r="EU18" s="75">
        <v>206.90382168172422</v>
      </c>
      <c r="EV18" s="77">
        <v>59.8</v>
      </c>
      <c r="EW18" s="75">
        <v>47.4</v>
      </c>
      <c r="EX18" s="110" t="s">
        <v>9</v>
      </c>
      <c r="EY18" s="110" t="s">
        <v>9</v>
      </c>
      <c r="EZ18" s="75" t="s">
        <v>9</v>
      </c>
      <c r="FA18" s="75">
        <v>6.2802182721338342</v>
      </c>
      <c r="FB18" s="152">
        <v>25.5</v>
      </c>
      <c r="FC18" s="75">
        <v>13.483582669516222</v>
      </c>
      <c r="FD18" s="75">
        <v>71.015742937243914</v>
      </c>
      <c r="FE18" s="75">
        <v>78.716704961279888</v>
      </c>
      <c r="FF18" s="75">
        <v>69.047456469784905</v>
      </c>
      <c r="FG18" s="75">
        <v>67.994100294985245</v>
      </c>
      <c r="FH18" s="75">
        <v>71.800910661014285</v>
      </c>
      <c r="FI18" s="75">
        <v>75.203625451650439</v>
      </c>
      <c r="FJ18" s="75">
        <v>72.894826995546424</v>
      </c>
      <c r="FK18" s="75">
        <v>66.770781571661814</v>
      </c>
      <c r="FL18" s="75">
        <v>50.465173215815881</v>
      </c>
      <c r="FM18" s="75">
        <v>33.353404860959053</v>
      </c>
      <c r="FN18" s="75">
        <v>19.224806201550386</v>
      </c>
      <c r="FO18" s="75">
        <v>11.877151657909041</v>
      </c>
      <c r="FP18" s="75">
        <v>6.0323315612455248</v>
      </c>
      <c r="FQ18" s="75">
        <v>2.6975683890577509</v>
      </c>
      <c r="FR18" s="75">
        <v>1.49</v>
      </c>
      <c r="FS18" s="75">
        <v>18.136241581110209</v>
      </c>
      <c r="FT18" s="75">
        <v>0.6047777441790142</v>
      </c>
    </row>
    <row r="19" spans="1:176" s="89" customFormat="1" ht="11.1" customHeight="1" x14ac:dyDescent="0.15">
      <c r="A19" s="136">
        <v>102016</v>
      </c>
      <c r="B19" s="154" t="s">
        <v>438</v>
      </c>
      <c r="C19" s="146">
        <v>107.83000288140779</v>
      </c>
      <c r="D19" s="172">
        <v>1392.581414622699</v>
      </c>
      <c r="E19" s="146">
        <v>468.74860756711155</v>
      </c>
      <c r="F19" s="175">
        <v>343352</v>
      </c>
      <c r="G19" s="146">
        <v>273.56696549850585</v>
      </c>
      <c r="H19" s="180">
        <v>86.661233360499864</v>
      </c>
      <c r="I19" s="180">
        <v>152.67590328715022</v>
      </c>
      <c r="J19" s="168">
        <v>42.8</v>
      </c>
      <c r="K19" s="174">
        <v>0.1</v>
      </c>
      <c r="L19" s="146">
        <v>238.41545345536241</v>
      </c>
      <c r="M19" s="174">
        <v>11.840836710653518</v>
      </c>
      <c r="N19" s="168">
        <v>82.68535489009227</v>
      </c>
      <c r="O19" s="168">
        <v>23.917316971466015</v>
      </c>
      <c r="P19" s="167">
        <v>21.671095364629466</v>
      </c>
      <c r="Q19" s="167">
        <v>0.85714285714285721</v>
      </c>
      <c r="R19" s="167">
        <v>2.6297577854671279</v>
      </c>
      <c r="S19" s="175">
        <v>19472</v>
      </c>
      <c r="T19" s="168">
        <v>44.31818181818182</v>
      </c>
      <c r="U19" s="179">
        <v>52</v>
      </c>
      <c r="V19" s="171">
        <v>0</v>
      </c>
      <c r="W19" s="146">
        <v>12.935708752904725</v>
      </c>
      <c r="X19" s="178">
        <v>70.420322116014148</v>
      </c>
      <c r="Y19" s="146">
        <v>77.272727272727266</v>
      </c>
      <c r="Z19" s="146">
        <v>65.909090909090907</v>
      </c>
      <c r="AA19" s="146">
        <v>4.5497039576191964</v>
      </c>
      <c r="AB19" s="170">
        <v>72.96819787985865</v>
      </c>
      <c r="AC19" s="170">
        <v>23.969375736160188</v>
      </c>
      <c r="AD19" s="170">
        <v>4.7703180212014136</v>
      </c>
      <c r="AE19" s="170">
        <v>93.341815097540291</v>
      </c>
      <c r="AF19" s="168">
        <v>97.1</v>
      </c>
      <c r="AG19" s="168">
        <v>95.5</v>
      </c>
      <c r="AH19" s="177">
        <v>120</v>
      </c>
      <c r="AI19" s="168">
        <v>60.3</v>
      </c>
      <c r="AJ19" s="169">
        <v>5.1571588461034483E-2</v>
      </c>
      <c r="AK19" s="169">
        <v>0.12377181230648276</v>
      </c>
      <c r="AL19" s="146">
        <v>0.17229036273062401</v>
      </c>
      <c r="AM19" s="176">
        <v>112037.40336611195</v>
      </c>
      <c r="AN19" s="175">
        <v>149863.12844513782</v>
      </c>
      <c r="AO19" s="175">
        <v>273259.33806055959</v>
      </c>
      <c r="AP19" s="146">
        <v>17.84310480367413</v>
      </c>
      <c r="AQ19" s="146">
        <v>5.1615706069758787</v>
      </c>
      <c r="AR19" s="174">
        <v>12.1</v>
      </c>
      <c r="AS19" s="146">
        <v>7.0401406839927407</v>
      </c>
      <c r="AT19" s="146">
        <v>810.95291423207516</v>
      </c>
      <c r="AU19" s="146">
        <v>2.3764187962844692</v>
      </c>
      <c r="AV19" s="146">
        <v>3.5349229594731479</v>
      </c>
      <c r="AW19" s="171">
        <v>13547.09090909091</v>
      </c>
      <c r="AX19" s="171">
        <v>1795.3975903614457</v>
      </c>
      <c r="AY19" s="146">
        <v>2.6842394878471061</v>
      </c>
      <c r="AZ19" s="170">
        <v>771.25</v>
      </c>
      <c r="BA19" s="146">
        <v>2.9600494295109625</v>
      </c>
      <c r="BB19" s="146">
        <v>48.124587098784666</v>
      </c>
      <c r="BC19" s="146">
        <v>310.62556254288694</v>
      </c>
      <c r="BD19" s="146">
        <v>6.2758041949732801</v>
      </c>
      <c r="BE19" s="170">
        <v>2.5553131816765351</v>
      </c>
      <c r="BF19" s="146">
        <v>7.7282642567778117</v>
      </c>
      <c r="BG19" s="146">
        <v>35.758629252545319</v>
      </c>
      <c r="BH19" s="146">
        <v>97.142857142857139</v>
      </c>
      <c r="BI19" s="173">
        <v>100</v>
      </c>
      <c r="BJ19" s="170">
        <v>2.7315619567916563</v>
      </c>
      <c r="BK19" s="172">
        <v>2.6972073530021992</v>
      </c>
      <c r="BL19" s="168">
        <v>115.4</v>
      </c>
      <c r="BM19" s="168">
        <v>117.1</v>
      </c>
      <c r="BN19" s="146">
        <v>0.45645047512344911</v>
      </c>
      <c r="BO19" s="146">
        <v>22.368421052631579</v>
      </c>
      <c r="BP19" s="171">
        <v>8</v>
      </c>
      <c r="BQ19" s="146">
        <v>0.73074877985747433</v>
      </c>
      <c r="BR19" s="146">
        <v>18.396452006737146</v>
      </c>
      <c r="BS19" s="146">
        <v>11.59692372586821</v>
      </c>
      <c r="BT19" s="146">
        <v>889.3687934624719</v>
      </c>
      <c r="BU19" s="146">
        <v>19.420391455586216</v>
      </c>
      <c r="BV19" s="170">
        <v>195.95058237113125</v>
      </c>
      <c r="BW19" s="170">
        <v>257.57409228228289</v>
      </c>
      <c r="BX19" s="146">
        <v>1.4852617476777934</v>
      </c>
      <c r="BY19" s="169">
        <v>6.1464111620390859E-2</v>
      </c>
      <c r="BZ19" s="146">
        <v>2.9705234953555868</v>
      </c>
      <c r="CA19" s="169">
        <v>0.87504050308785919</v>
      </c>
      <c r="CB19" s="146">
        <v>1.1882093981422346</v>
      </c>
      <c r="CC19" s="169">
        <v>0.26257288922026728</v>
      </c>
      <c r="CD19" s="146">
        <v>1.4852617476777934</v>
      </c>
      <c r="CE19" s="146">
        <v>14.456201116322729</v>
      </c>
      <c r="CF19" s="168" t="s">
        <v>9</v>
      </c>
      <c r="CG19" s="167">
        <v>2.869757174392936</v>
      </c>
      <c r="CH19" s="167">
        <v>40.095827349716139</v>
      </c>
      <c r="CI19" s="177">
        <v>95</v>
      </c>
      <c r="CJ19" s="146">
        <v>287.30309142380162</v>
      </c>
      <c r="CK19" s="166">
        <v>255.71157405069494</v>
      </c>
      <c r="CL19" s="75">
        <v>20.7</v>
      </c>
      <c r="CM19" s="75">
        <v>761.95962261004604</v>
      </c>
      <c r="CN19" s="88">
        <v>70.900000000000006</v>
      </c>
      <c r="CO19" s="88">
        <v>70.900000000000006</v>
      </c>
      <c r="CP19" s="83">
        <v>99.9</v>
      </c>
      <c r="CQ19" s="83">
        <v>84.4</v>
      </c>
      <c r="CR19" s="152">
        <v>71.2</v>
      </c>
      <c r="CS19" s="153">
        <v>54.5</v>
      </c>
      <c r="CT19" s="75">
        <v>5.2872807311868364</v>
      </c>
      <c r="CU19" s="75">
        <v>0.80246913580246915</v>
      </c>
      <c r="CV19" s="87">
        <v>4.1605712061630138</v>
      </c>
      <c r="CW19" s="75">
        <v>67.156232924253828</v>
      </c>
      <c r="CX19" s="86">
        <v>46.738216675924804</v>
      </c>
      <c r="CY19" s="75">
        <v>1.57</v>
      </c>
      <c r="CZ19" s="75">
        <v>34.200000000000003</v>
      </c>
      <c r="DA19" s="75">
        <v>60.364367688599998</v>
      </c>
      <c r="DB19" s="75">
        <v>3.7069313035024067</v>
      </c>
      <c r="DC19" s="75">
        <v>2.2545500993640109</v>
      </c>
      <c r="DD19" s="75">
        <v>1.1552157936793201</v>
      </c>
      <c r="DE19" s="75">
        <v>2.6942648102875166</v>
      </c>
      <c r="DF19" s="75">
        <v>7.0074649255438288</v>
      </c>
      <c r="DG19" s="78">
        <v>681.98823529411766</v>
      </c>
      <c r="DH19" s="78">
        <v>1274.4908009153319</v>
      </c>
      <c r="DI19" s="75" t="s">
        <v>11</v>
      </c>
      <c r="DJ19" s="75" t="s">
        <v>11</v>
      </c>
      <c r="DK19" s="75">
        <v>113.58764667039163</v>
      </c>
      <c r="DL19" s="75">
        <v>55.288317896623838</v>
      </c>
      <c r="DM19" s="85">
        <v>545</v>
      </c>
      <c r="DN19" s="85">
        <v>113</v>
      </c>
      <c r="DO19" s="75">
        <v>20.107176487712429</v>
      </c>
      <c r="DP19" s="75">
        <v>8.0917060013486175</v>
      </c>
      <c r="DQ19" s="75">
        <v>47.142857142857146</v>
      </c>
      <c r="DR19" s="75">
        <v>83.805970149253739</v>
      </c>
      <c r="DS19" s="75">
        <v>4274.4671596346243</v>
      </c>
      <c r="DT19" s="81">
        <v>14.756571135145544</v>
      </c>
      <c r="DU19" s="81">
        <v>11.8</v>
      </c>
      <c r="DV19" s="75">
        <v>76.394293125810634</v>
      </c>
      <c r="DW19" s="84">
        <v>1.8100563451338123E-2</v>
      </c>
      <c r="DX19" s="75">
        <v>51.886792452830186</v>
      </c>
      <c r="DY19" s="83">
        <v>534.07933080046701</v>
      </c>
      <c r="DZ19" s="75">
        <v>1.5561341582896027</v>
      </c>
      <c r="EA19" s="75">
        <v>763.22107779300529</v>
      </c>
      <c r="EB19" s="82">
        <v>0</v>
      </c>
      <c r="EC19" s="81">
        <v>7.3928303218973657</v>
      </c>
      <c r="ED19" s="81">
        <v>60.134626939356352</v>
      </c>
      <c r="EE19" s="75">
        <v>79.384030190079798</v>
      </c>
      <c r="EF19" s="75">
        <v>7.3702160147914659</v>
      </c>
      <c r="EG19" s="75">
        <v>58.038791752835749</v>
      </c>
      <c r="EH19" s="75" t="s">
        <v>11</v>
      </c>
      <c r="EI19" s="152">
        <v>71.099999999999994</v>
      </c>
      <c r="EJ19" s="152">
        <v>54</v>
      </c>
      <c r="EK19" s="152">
        <v>36</v>
      </c>
      <c r="EL19" s="152">
        <v>59.4</v>
      </c>
      <c r="EM19" s="152">
        <v>20.399999999999999</v>
      </c>
      <c r="EN19" s="80">
        <v>87.93</v>
      </c>
      <c r="EO19" s="79">
        <v>3.1339022876001437</v>
      </c>
      <c r="EP19" s="55">
        <v>1.0454137091928104</v>
      </c>
      <c r="EQ19" s="78">
        <v>0.82099999999999995</v>
      </c>
      <c r="ER19" s="75">
        <v>98</v>
      </c>
      <c r="ES19" s="75">
        <v>8.1999999999999993</v>
      </c>
      <c r="ET19" s="75">
        <v>3.4</v>
      </c>
      <c r="EU19" s="75">
        <v>458.96268428385133</v>
      </c>
      <c r="EV19" s="77">
        <v>52.7</v>
      </c>
      <c r="EW19" s="75">
        <v>50.1</v>
      </c>
      <c r="EX19" s="110" t="s">
        <v>9</v>
      </c>
      <c r="EY19" s="110" t="s">
        <v>9</v>
      </c>
      <c r="EZ19" s="75">
        <v>64.900000000000006</v>
      </c>
      <c r="FA19" s="75">
        <v>7.7114789939431025</v>
      </c>
      <c r="FB19" s="152">
        <v>23.5</v>
      </c>
      <c r="FC19" s="75">
        <v>14.380209022357453</v>
      </c>
      <c r="FD19" s="75">
        <v>68.812304186841359</v>
      </c>
      <c r="FE19" s="75">
        <v>81.064205239581923</v>
      </c>
      <c r="FF19" s="75">
        <v>74.596199524940616</v>
      </c>
      <c r="FG19" s="75">
        <v>74.060985460420042</v>
      </c>
      <c r="FH19" s="75">
        <v>77.879537953795378</v>
      </c>
      <c r="FI19" s="75">
        <v>79.763324465645354</v>
      </c>
      <c r="FJ19" s="75">
        <v>78.170457873669818</v>
      </c>
      <c r="FK19" s="75">
        <v>72.309698124561223</v>
      </c>
      <c r="FL19" s="75">
        <v>54.24797098946641</v>
      </c>
      <c r="FM19" s="75">
        <v>35.163147792706333</v>
      </c>
      <c r="FN19" s="75">
        <v>20.98382242287434</v>
      </c>
      <c r="FO19" s="75">
        <v>13.309352517985612</v>
      </c>
      <c r="FP19" s="75">
        <v>8.1091227631084966</v>
      </c>
      <c r="FQ19" s="75">
        <v>2.9335275148236764</v>
      </c>
      <c r="FR19" s="75">
        <v>1.46</v>
      </c>
      <c r="FS19" s="75">
        <v>20.244117620848321</v>
      </c>
      <c r="FT19" s="75">
        <v>1.862428606903402</v>
      </c>
    </row>
    <row r="20" spans="1:176" s="89" customFormat="1" ht="11.1" customHeight="1" x14ac:dyDescent="0.15">
      <c r="A20" s="136">
        <v>102024</v>
      </c>
      <c r="B20" s="154" t="s">
        <v>437</v>
      </c>
      <c r="C20" s="146">
        <v>100.44705636553086</v>
      </c>
      <c r="D20" s="172">
        <v>1161.1679715855369</v>
      </c>
      <c r="E20" s="146">
        <v>221.78710045509214</v>
      </c>
      <c r="F20" s="175">
        <v>347511</v>
      </c>
      <c r="G20" s="146">
        <v>261.19589692269204</v>
      </c>
      <c r="H20" s="180">
        <v>83.062296722541916</v>
      </c>
      <c r="I20" s="180">
        <v>150.11258443832875</v>
      </c>
      <c r="J20" s="168">
        <v>37.200000000000003</v>
      </c>
      <c r="K20" s="174">
        <v>1.6</v>
      </c>
      <c r="L20" s="146">
        <v>152.94030751334199</v>
      </c>
      <c r="M20" s="174">
        <v>14.92951784803161</v>
      </c>
      <c r="N20" s="168">
        <v>83.255673229142729</v>
      </c>
      <c r="O20" s="168">
        <v>24.722093561834182</v>
      </c>
      <c r="P20" s="167">
        <v>26.578868602214904</v>
      </c>
      <c r="Q20" s="167">
        <v>0.24390243902439024</v>
      </c>
      <c r="R20" s="167">
        <v>1.741573033707865</v>
      </c>
      <c r="S20" s="175">
        <v>18192</v>
      </c>
      <c r="T20" s="168" t="s">
        <v>11</v>
      </c>
      <c r="U20" s="179" t="s">
        <v>9</v>
      </c>
      <c r="V20" s="171">
        <v>0</v>
      </c>
      <c r="W20" s="146">
        <v>11.808300395256916</v>
      </c>
      <c r="X20" s="178">
        <v>68.170580964153274</v>
      </c>
      <c r="Y20" s="146">
        <v>90.816326530612244</v>
      </c>
      <c r="Z20" s="146">
        <v>56.12244897959183</v>
      </c>
      <c r="AA20" s="146">
        <v>4.9710449443960441</v>
      </c>
      <c r="AB20" s="170">
        <v>22.741176157672154</v>
      </c>
      <c r="AC20" s="170">
        <v>9.8678086017501396</v>
      </c>
      <c r="AD20" s="170">
        <v>2.4204058834481477</v>
      </c>
      <c r="AE20" s="170">
        <v>83.559685489635456</v>
      </c>
      <c r="AF20" s="168">
        <v>96.4</v>
      </c>
      <c r="AG20" s="168">
        <v>99.4</v>
      </c>
      <c r="AH20" s="177">
        <v>189</v>
      </c>
      <c r="AI20" s="168">
        <v>51.7</v>
      </c>
      <c r="AJ20" s="169">
        <v>0.11633390530933722</v>
      </c>
      <c r="AK20" s="169">
        <v>0.29083476327334301</v>
      </c>
      <c r="AL20" s="146">
        <v>0.4366098716688408</v>
      </c>
      <c r="AM20" s="176">
        <v>106293.89834515366</v>
      </c>
      <c r="AN20" s="175">
        <v>190300.43718112246</v>
      </c>
      <c r="AO20" s="175">
        <v>271733.98679098679</v>
      </c>
      <c r="AP20" s="146">
        <v>15.464673833302358</v>
      </c>
      <c r="AQ20" s="146">
        <v>6.2993358308960907</v>
      </c>
      <c r="AR20" s="174">
        <v>9.5</v>
      </c>
      <c r="AS20" s="146">
        <v>5.8366436218797793</v>
      </c>
      <c r="AT20" s="146">
        <v>819.11226230878231</v>
      </c>
      <c r="AU20" s="146">
        <v>2.1428705357979916</v>
      </c>
      <c r="AV20" s="146">
        <v>2.9732328684197133</v>
      </c>
      <c r="AW20" s="171">
        <v>13746.916666666666</v>
      </c>
      <c r="AX20" s="171">
        <v>2499.439393939394</v>
      </c>
      <c r="AY20" s="146">
        <v>3.0309827052126841</v>
      </c>
      <c r="AZ20" s="170">
        <v>638.79999999999995</v>
      </c>
      <c r="BA20" s="146">
        <v>2.2221781743278752</v>
      </c>
      <c r="BB20" s="146">
        <v>27.156921027007638</v>
      </c>
      <c r="BC20" s="146">
        <v>311.68239444353668</v>
      </c>
      <c r="BD20" s="146">
        <v>6.0942086245181892</v>
      </c>
      <c r="BE20" s="170">
        <v>4.2535745400502227</v>
      </c>
      <c r="BF20" s="146" t="s">
        <v>11</v>
      </c>
      <c r="BG20" s="146" t="s">
        <v>11</v>
      </c>
      <c r="BH20" s="146">
        <v>101.20481927710843</v>
      </c>
      <c r="BI20" s="173">
        <v>100</v>
      </c>
      <c r="BJ20" s="170">
        <v>2.5491995513408789</v>
      </c>
      <c r="BK20" s="172">
        <v>1.330150068212824</v>
      </c>
      <c r="BL20" s="168">
        <v>138.6</v>
      </c>
      <c r="BM20" s="168">
        <v>110.3</v>
      </c>
      <c r="BN20" s="146">
        <v>2.216916780354707</v>
      </c>
      <c r="BO20" s="146">
        <v>76.744186046511629</v>
      </c>
      <c r="BP20" s="171">
        <v>16</v>
      </c>
      <c r="BQ20" s="146">
        <v>3.1741269811507751</v>
      </c>
      <c r="BR20" s="146">
        <v>29.322504694225767</v>
      </c>
      <c r="BS20" s="146">
        <v>13.575084844280276</v>
      </c>
      <c r="BT20" s="146">
        <v>1861.800921970048</v>
      </c>
      <c r="BU20" s="146">
        <v>16.251262284674993</v>
      </c>
      <c r="BV20" s="170">
        <v>651.96836051653895</v>
      </c>
      <c r="BW20" s="170">
        <v>255.53731139391047</v>
      </c>
      <c r="BX20" s="146">
        <v>2.6785881697474898</v>
      </c>
      <c r="BY20" s="169">
        <v>0.13569459809123807</v>
      </c>
      <c r="BZ20" s="146">
        <v>1.8750117188232427</v>
      </c>
      <c r="CA20" s="169">
        <v>0.462776999499104</v>
      </c>
      <c r="CB20" s="146">
        <v>0.8035764509242469</v>
      </c>
      <c r="CC20" s="169">
        <v>0.16293851836573978</v>
      </c>
      <c r="CD20" s="146">
        <v>1.6071529018484938</v>
      </c>
      <c r="CE20" s="146">
        <v>27.479636033439498</v>
      </c>
      <c r="CF20" s="168" t="s">
        <v>9</v>
      </c>
      <c r="CG20" s="167">
        <v>1.5151515151515151</v>
      </c>
      <c r="CH20" s="167">
        <v>49.829355673696526</v>
      </c>
      <c r="CI20" s="177">
        <v>52</v>
      </c>
      <c r="CJ20" s="146">
        <v>315.35822098888116</v>
      </c>
      <c r="CK20" s="166">
        <v>280.47496725425964</v>
      </c>
      <c r="CL20" s="75">
        <v>12.7</v>
      </c>
      <c r="CM20" s="75">
        <v>851.91579414103239</v>
      </c>
      <c r="CN20" s="88">
        <v>100</v>
      </c>
      <c r="CO20" s="88">
        <v>78.900000000000006</v>
      </c>
      <c r="CP20" s="83">
        <v>99.9</v>
      </c>
      <c r="CQ20" s="83">
        <v>87.4</v>
      </c>
      <c r="CR20" s="152">
        <v>73.599999999999994</v>
      </c>
      <c r="CS20" s="153">
        <v>33</v>
      </c>
      <c r="CT20" s="75">
        <v>4.3130883895176497</v>
      </c>
      <c r="CU20" s="75">
        <v>1.415929203539823</v>
      </c>
      <c r="CV20" s="87">
        <v>0</v>
      </c>
      <c r="CW20" s="75">
        <v>66.884059438694564</v>
      </c>
      <c r="CX20" s="86">
        <v>45.375283595522475</v>
      </c>
      <c r="CY20" s="75">
        <v>2.3199999999999998</v>
      </c>
      <c r="CZ20" s="75">
        <v>33.5</v>
      </c>
      <c r="DA20" s="75">
        <v>59.904188840700002</v>
      </c>
      <c r="DB20" s="75">
        <v>4.4569487663178711</v>
      </c>
      <c r="DC20" s="75">
        <v>6.8820697986505275</v>
      </c>
      <c r="DD20" s="75">
        <v>1.3064010221492455</v>
      </c>
      <c r="DE20" s="75">
        <v>2.986625809268451</v>
      </c>
      <c r="DF20" s="75">
        <v>7.001829475719938</v>
      </c>
      <c r="DG20" s="78">
        <v>834.54375000000005</v>
      </c>
      <c r="DH20" s="78">
        <v>1226.3048170731706</v>
      </c>
      <c r="DI20" s="75" t="s">
        <v>11</v>
      </c>
      <c r="DJ20" s="75" t="s">
        <v>11</v>
      </c>
      <c r="DK20" s="75">
        <v>48.76543209876543</v>
      </c>
      <c r="DL20" s="75">
        <v>49.64131994261119</v>
      </c>
      <c r="DM20" s="85">
        <v>271</v>
      </c>
      <c r="DN20" s="85">
        <v>57</v>
      </c>
      <c r="DO20" s="75">
        <v>20.006375039843999</v>
      </c>
      <c r="DP20" s="75">
        <v>10.580423270502584</v>
      </c>
      <c r="DQ20" s="75">
        <v>90.909090909090921</v>
      </c>
      <c r="DR20" s="75">
        <v>94.190349700845886</v>
      </c>
      <c r="DS20" s="75">
        <v>4358.5720581754076</v>
      </c>
      <c r="DT20" s="81">
        <v>9.8832650927781174</v>
      </c>
      <c r="DU20" s="81">
        <v>22.05</v>
      </c>
      <c r="DV20" s="75">
        <v>100</v>
      </c>
      <c r="DW20" s="84">
        <v>1.8236268575504429E-2</v>
      </c>
      <c r="DX20" s="75">
        <v>74.509803921568633</v>
      </c>
      <c r="DY20" s="83">
        <v>139.77944505010299</v>
      </c>
      <c r="DZ20" s="75">
        <v>1.4999242254323697</v>
      </c>
      <c r="EA20" s="75">
        <v>1350.9624552570283</v>
      </c>
      <c r="EB20" s="82">
        <v>30300</v>
      </c>
      <c r="EC20" s="81">
        <v>4.1320001742312042</v>
      </c>
      <c r="ED20" s="81">
        <v>50.268479429686565</v>
      </c>
      <c r="EE20" s="75">
        <v>75.868040344099725</v>
      </c>
      <c r="EF20" s="75">
        <v>5.7384304432673536</v>
      </c>
      <c r="EG20" s="75">
        <v>51.523413969119559</v>
      </c>
      <c r="EH20" s="75" t="s">
        <v>11</v>
      </c>
      <c r="EI20" s="152">
        <v>67.099999999999994</v>
      </c>
      <c r="EJ20" s="152">
        <v>53</v>
      </c>
      <c r="EK20" s="152">
        <v>45.9</v>
      </c>
      <c r="EL20" s="152">
        <v>56.2</v>
      </c>
      <c r="EM20" s="152">
        <v>25.1</v>
      </c>
      <c r="EN20" s="80" t="s">
        <v>9</v>
      </c>
      <c r="EO20" s="79">
        <v>2.2473354744181435</v>
      </c>
      <c r="EP20" s="55">
        <v>1.0182590783101995</v>
      </c>
      <c r="EQ20" s="78">
        <v>0.85599999999999998</v>
      </c>
      <c r="ER20" s="75">
        <v>94.4</v>
      </c>
      <c r="ES20" s="75">
        <v>5.8</v>
      </c>
      <c r="ET20" s="75">
        <v>5.2</v>
      </c>
      <c r="EU20" s="75">
        <v>398.07197098553297</v>
      </c>
      <c r="EV20" s="77">
        <v>55</v>
      </c>
      <c r="EW20" s="75">
        <v>42.3</v>
      </c>
      <c r="EX20" s="110" t="s">
        <v>9</v>
      </c>
      <c r="EY20" s="110" t="s">
        <v>9</v>
      </c>
      <c r="EZ20" s="75">
        <v>37.1</v>
      </c>
      <c r="FA20" s="75">
        <v>6.2920036107368524</v>
      </c>
      <c r="FB20" s="152">
        <v>25.7</v>
      </c>
      <c r="FC20" s="75">
        <v>13.620569840166782</v>
      </c>
      <c r="FD20" s="75">
        <v>68.541033434650458</v>
      </c>
      <c r="FE20" s="75">
        <v>80.385224917713032</v>
      </c>
      <c r="FF20" s="75">
        <v>71.853569987898354</v>
      </c>
      <c r="FG20" s="75">
        <v>73.112616002006519</v>
      </c>
      <c r="FH20" s="75">
        <v>77.237436476566913</v>
      </c>
      <c r="FI20" s="75">
        <v>79.012647898816809</v>
      </c>
      <c r="FJ20" s="75">
        <v>76.98600254499182</v>
      </c>
      <c r="FK20" s="75">
        <v>69.693464430306534</v>
      </c>
      <c r="FL20" s="75">
        <v>51.6060655470406</v>
      </c>
      <c r="FM20" s="75">
        <v>31.95319531953195</v>
      </c>
      <c r="FN20" s="75">
        <v>18.431438407926777</v>
      </c>
      <c r="FO20" s="75">
        <v>10.764251409480059</v>
      </c>
      <c r="FP20" s="75">
        <v>5.8586105675146776</v>
      </c>
      <c r="FQ20" s="75">
        <v>2.5330507619335956</v>
      </c>
      <c r="FR20" s="75">
        <v>1.46</v>
      </c>
      <c r="FS20" s="75">
        <v>14.812592578703617</v>
      </c>
      <c r="FT20" s="75">
        <v>0.4078719282145406</v>
      </c>
    </row>
    <row r="21" spans="1:176" s="89" customFormat="1" ht="11.1" customHeight="1" x14ac:dyDescent="0.15">
      <c r="A21" s="136">
        <v>112011</v>
      </c>
      <c r="B21" s="154" t="s">
        <v>436</v>
      </c>
      <c r="C21" s="146">
        <v>64.858189975019684</v>
      </c>
      <c r="D21" s="172">
        <v>1265.159539818397</v>
      </c>
      <c r="E21" s="146">
        <v>254.61795977092879</v>
      </c>
      <c r="F21" s="175">
        <v>345106</v>
      </c>
      <c r="G21" s="146">
        <v>271.10838194657663</v>
      </c>
      <c r="H21" s="180">
        <v>77.985876573533929</v>
      </c>
      <c r="I21" s="180">
        <v>175.92876880564936</v>
      </c>
      <c r="J21" s="168">
        <v>41.9</v>
      </c>
      <c r="K21" s="174">
        <v>1.0900000000000001</v>
      </c>
      <c r="L21" s="146">
        <v>74.614382571831072</v>
      </c>
      <c r="M21" s="174">
        <v>25.651040795003318</v>
      </c>
      <c r="N21" s="168">
        <v>84.304695657427914</v>
      </c>
      <c r="O21" s="168">
        <v>22.795625427204374</v>
      </c>
      <c r="P21" s="167">
        <v>14.043837773986088</v>
      </c>
      <c r="Q21" s="167">
        <v>0</v>
      </c>
      <c r="R21" s="167">
        <v>2.2068095838587642</v>
      </c>
      <c r="S21" s="175">
        <v>17312</v>
      </c>
      <c r="T21" s="168">
        <v>31.395348837209301</v>
      </c>
      <c r="U21" s="179">
        <v>106</v>
      </c>
      <c r="V21" s="171">
        <v>20</v>
      </c>
      <c r="W21" s="146">
        <v>20.243995425085778</v>
      </c>
      <c r="X21" s="178">
        <v>62.905075131253398</v>
      </c>
      <c r="Y21" s="146">
        <v>94.186046511627907</v>
      </c>
      <c r="Z21" s="146">
        <v>87.20930232558139</v>
      </c>
      <c r="AA21" s="146">
        <v>3.9424732078405245</v>
      </c>
      <c r="AB21" s="170">
        <v>41.558589630305271</v>
      </c>
      <c r="AC21" s="170">
        <v>14.879001225664853</v>
      </c>
      <c r="AD21" s="170">
        <v>1.7957415272354131</v>
      </c>
      <c r="AE21" s="170">
        <v>96.070726915520638</v>
      </c>
      <c r="AF21" s="168">
        <v>98.3</v>
      </c>
      <c r="AG21" s="168">
        <v>96.1</v>
      </c>
      <c r="AH21" s="177">
        <v>491</v>
      </c>
      <c r="AI21" s="168">
        <v>60.4</v>
      </c>
      <c r="AJ21" s="169">
        <v>1.0728164280637106E-2</v>
      </c>
      <c r="AK21" s="169">
        <v>9.6553478525733955E-2</v>
      </c>
      <c r="AL21" s="146">
        <v>0.68823319493143154</v>
      </c>
      <c r="AM21" s="176">
        <v>102217.07152941177</v>
      </c>
      <c r="AN21" s="175">
        <v>125437.36807387864</v>
      </c>
      <c r="AO21" s="175">
        <v>269099.87140838435</v>
      </c>
      <c r="AP21" s="146">
        <v>13.677957938673945</v>
      </c>
      <c r="AQ21" s="146">
        <v>1.4234494568416547</v>
      </c>
      <c r="AR21" s="174">
        <v>12.4</v>
      </c>
      <c r="AS21" s="146">
        <v>7.8877755056956254</v>
      </c>
      <c r="AT21" s="146">
        <v>2635.9614589410839</v>
      </c>
      <c r="AU21" s="146">
        <v>0.84967061102645869</v>
      </c>
      <c r="AV21" s="146">
        <v>2.1241765275661471</v>
      </c>
      <c r="AW21" s="171">
        <v>19840.5</v>
      </c>
      <c r="AX21" s="171">
        <v>2784.6315789473683</v>
      </c>
      <c r="AY21" s="146">
        <v>2.520097779793856</v>
      </c>
      <c r="AZ21" s="170">
        <v>323</v>
      </c>
      <c r="BA21" s="146">
        <v>2.8414316383348721</v>
      </c>
      <c r="BB21" s="146">
        <v>31.279637958798379</v>
      </c>
      <c r="BC21" s="146">
        <v>244.90027699261918</v>
      </c>
      <c r="BD21" s="146">
        <v>4.9365749211222454</v>
      </c>
      <c r="BE21" s="170">
        <v>0</v>
      </c>
      <c r="BF21" s="146">
        <v>9.3841967904936414</v>
      </c>
      <c r="BG21" s="146">
        <v>36.958066808813079</v>
      </c>
      <c r="BH21" s="146">
        <v>100</v>
      </c>
      <c r="BI21" s="173">
        <v>100</v>
      </c>
      <c r="BJ21" s="170">
        <v>2.6060175313906657</v>
      </c>
      <c r="BK21" s="172">
        <v>3.1756833390041965</v>
      </c>
      <c r="BL21" s="168">
        <v>90.6</v>
      </c>
      <c r="BM21" s="168">
        <v>111.5</v>
      </c>
      <c r="BN21" s="146">
        <v>0.30244603228611394</v>
      </c>
      <c r="BO21" s="146">
        <v>19.298245614035086</v>
      </c>
      <c r="BP21" s="171">
        <v>6</v>
      </c>
      <c r="BQ21" s="146" t="s">
        <v>11</v>
      </c>
      <c r="BR21" s="146">
        <v>38.883759395940842</v>
      </c>
      <c r="BS21" s="146" t="s">
        <v>11</v>
      </c>
      <c r="BT21" s="146">
        <v>1609.6216699992635</v>
      </c>
      <c r="BU21" s="146">
        <v>38.412475430358164</v>
      </c>
      <c r="BV21" s="170">
        <v>856.07712743359832</v>
      </c>
      <c r="BW21" s="170">
        <v>242.46767003325044</v>
      </c>
      <c r="BX21" s="146">
        <v>0.84967061102645869</v>
      </c>
      <c r="BY21" s="169">
        <v>3.4049133619200291E-2</v>
      </c>
      <c r="BZ21" s="146">
        <v>0.28322353700881958</v>
      </c>
      <c r="CA21" s="169">
        <v>4.5315765921411136E-2</v>
      </c>
      <c r="CB21" s="146">
        <v>0.28322353700881958</v>
      </c>
      <c r="CC21" s="169">
        <v>0.14444400387449799</v>
      </c>
      <c r="CD21" s="146">
        <v>0.56644707401763916</v>
      </c>
      <c r="CE21" s="146">
        <v>5.0130566050561072</v>
      </c>
      <c r="CF21" s="168">
        <v>41.9</v>
      </c>
      <c r="CG21" s="167">
        <v>81.733021077283368</v>
      </c>
      <c r="CH21" s="167">
        <v>32.88727602630982</v>
      </c>
      <c r="CI21" s="177">
        <v>88</v>
      </c>
      <c r="CJ21" s="146">
        <v>278.40307240892946</v>
      </c>
      <c r="CK21" s="166">
        <v>235.01605877454838</v>
      </c>
      <c r="CL21" s="75">
        <v>22.8</v>
      </c>
      <c r="CM21" s="75">
        <v>714.26648168936549</v>
      </c>
      <c r="CN21" s="88">
        <v>100</v>
      </c>
      <c r="CO21" s="88" t="s">
        <v>9</v>
      </c>
      <c r="CP21" s="83">
        <v>99.9</v>
      </c>
      <c r="CQ21" s="83">
        <v>94.2</v>
      </c>
      <c r="CR21" s="152">
        <v>86.1</v>
      </c>
      <c r="CS21" s="153">
        <v>34</v>
      </c>
      <c r="CT21" s="75">
        <v>1.7596582747410598</v>
      </c>
      <c r="CU21" s="75">
        <v>1.4363636363636363</v>
      </c>
      <c r="CV21" s="87">
        <v>1.6380635568660065</v>
      </c>
      <c r="CW21" s="75">
        <v>69.359810190435766</v>
      </c>
      <c r="CX21" s="86">
        <v>30.183132339029903</v>
      </c>
      <c r="CY21" s="75">
        <v>1.54</v>
      </c>
      <c r="CZ21" s="75">
        <v>26.2</v>
      </c>
      <c r="DA21" s="75">
        <v>60.713172252500001</v>
      </c>
      <c r="DB21" s="75">
        <v>4.0106436986852927</v>
      </c>
      <c r="DC21" s="75">
        <v>1.1844663218892142</v>
      </c>
      <c r="DD21" s="75">
        <v>0.98529786619387216</v>
      </c>
      <c r="DE21" s="75">
        <v>1.3877953313432159</v>
      </c>
      <c r="DF21" s="75">
        <v>4.7921422461892274</v>
      </c>
      <c r="DG21" s="78">
        <v>2028.6004618937645</v>
      </c>
      <c r="DH21" s="78">
        <v>1960.6793303571428</v>
      </c>
      <c r="DI21" s="75" t="s">
        <v>11</v>
      </c>
      <c r="DJ21" s="75" t="s">
        <v>11</v>
      </c>
      <c r="DK21" s="75">
        <v>4.115591397849462</v>
      </c>
      <c r="DL21" s="75">
        <v>66.394835202174647</v>
      </c>
      <c r="DM21" s="85">
        <v>148</v>
      </c>
      <c r="DN21" s="85">
        <v>1</v>
      </c>
      <c r="DO21" s="75">
        <v>20.794272087187533</v>
      </c>
      <c r="DP21" s="75">
        <v>3.4921462113187451</v>
      </c>
      <c r="DQ21" s="75">
        <v>100</v>
      </c>
      <c r="DR21" s="75">
        <v>100</v>
      </c>
      <c r="DS21" s="75">
        <v>8127.7150304083407</v>
      </c>
      <c r="DT21" s="81">
        <v>31.641161916979748</v>
      </c>
      <c r="DU21" s="81">
        <v>4.6900000000000004</v>
      </c>
      <c r="DV21" s="75">
        <v>80.753138075313814</v>
      </c>
      <c r="DW21" s="84">
        <v>8.2415116160059948E-2</v>
      </c>
      <c r="DX21" s="75">
        <v>92.99363057324841</v>
      </c>
      <c r="DY21" s="83" t="s">
        <v>11</v>
      </c>
      <c r="DZ21" s="75">
        <v>0.99779491444268043</v>
      </c>
      <c r="EA21" s="75">
        <v>7842.4209420294192</v>
      </c>
      <c r="EB21" s="82">
        <v>25111</v>
      </c>
      <c r="EC21" s="81">
        <v>7.701133510492074</v>
      </c>
      <c r="ED21" s="81">
        <v>45.150874812982558</v>
      </c>
      <c r="EE21" s="75">
        <v>75.305069165947586</v>
      </c>
      <c r="EF21" s="75">
        <v>9.1299676556038278</v>
      </c>
      <c r="EG21" s="75">
        <v>47.907115266596875</v>
      </c>
      <c r="EH21" s="75">
        <v>495.0417076182556</v>
      </c>
      <c r="EI21" s="152">
        <v>75</v>
      </c>
      <c r="EJ21" s="152">
        <v>54</v>
      </c>
      <c r="EK21" s="152">
        <v>49.3</v>
      </c>
      <c r="EL21" s="152">
        <v>61.6</v>
      </c>
      <c r="EM21" s="152">
        <v>19.7</v>
      </c>
      <c r="EN21" s="80">
        <v>74.040000000000006</v>
      </c>
      <c r="EO21" s="79">
        <v>5.3727504970573072</v>
      </c>
      <c r="EP21" s="55">
        <v>0.96555332221414414</v>
      </c>
      <c r="EQ21" s="78">
        <v>0.97399999999999998</v>
      </c>
      <c r="ER21" s="75">
        <v>97.9</v>
      </c>
      <c r="ES21" s="75">
        <v>5.3</v>
      </c>
      <c r="ET21" s="75">
        <v>4.5</v>
      </c>
      <c r="EU21" s="75">
        <v>292.5942313029982</v>
      </c>
      <c r="EV21" s="77">
        <v>61.9</v>
      </c>
      <c r="EW21" s="75">
        <v>52.6</v>
      </c>
      <c r="EX21" s="110">
        <v>-4.53</v>
      </c>
      <c r="EY21" s="110">
        <v>-23</v>
      </c>
      <c r="EZ21" s="75">
        <v>68.900000000000006</v>
      </c>
      <c r="FA21" s="75">
        <v>6.5113091158327627</v>
      </c>
      <c r="FB21" s="152">
        <v>29.4</v>
      </c>
      <c r="FC21" s="75">
        <v>16.688776863889625</v>
      </c>
      <c r="FD21" s="75">
        <v>67.842013456267139</v>
      </c>
      <c r="FE21" s="75">
        <v>79.433699911515603</v>
      </c>
      <c r="FF21" s="75">
        <v>70.245865970409056</v>
      </c>
      <c r="FG21" s="75">
        <v>67.935578330893122</v>
      </c>
      <c r="FH21" s="75">
        <v>73.281621995238467</v>
      </c>
      <c r="FI21" s="75">
        <v>75.81934803620068</v>
      </c>
      <c r="FJ21" s="75">
        <v>75.333060053289614</v>
      </c>
      <c r="FK21" s="75">
        <v>66.339395291754983</v>
      </c>
      <c r="FL21" s="75">
        <v>50.184842883548988</v>
      </c>
      <c r="FM21" s="75">
        <v>31.835994194484762</v>
      </c>
      <c r="FN21" s="75">
        <v>18.291526592535128</v>
      </c>
      <c r="FO21" s="75">
        <v>11.287033705169726</v>
      </c>
      <c r="FP21" s="75">
        <v>6.913097565310113</v>
      </c>
      <c r="FQ21" s="75">
        <v>3.4596981965403022</v>
      </c>
      <c r="FR21" s="75">
        <v>1.25</v>
      </c>
      <c r="FS21" s="75">
        <v>23.589688397464585</v>
      </c>
      <c r="FT21" s="75">
        <v>1.0660980810234542</v>
      </c>
    </row>
    <row r="22" spans="1:176" s="182" customFormat="1" ht="11.1" customHeight="1" x14ac:dyDescent="0.15">
      <c r="A22" s="136">
        <v>112038</v>
      </c>
      <c r="B22" s="154" t="s">
        <v>709</v>
      </c>
      <c r="C22" s="146">
        <v>56.724686815231323</v>
      </c>
      <c r="D22" s="172">
        <v>621.65626162814738</v>
      </c>
      <c r="E22" s="146">
        <v>148.34415181709184</v>
      </c>
      <c r="F22" s="175">
        <v>302181.43369203265</v>
      </c>
      <c r="G22" s="146">
        <v>307.25190839694653</v>
      </c>
      <c r="H22" s="180">
        <v>69.656488549618331</v>
      </c>
      <c r="I22" s="180">
        <v>160.87786259541983</v>
      </c>
      <c r="J22" s="168">
        <v>35</v>
      </c>
      <c r="K22" s="174">
        <v>-0.54011888540000397</v>
      </c>
      <c r="L22" s="146">
        <v>92.655254127380303</v>
      </c>
      <c r="M22" s="174">
        <v>14.521357347973646</v>
      </c>
      <c r="N22" s="168">
        <v>83.798749364418612</v>
      </c>
      <c r="O22" s="168">
        <v>22.645057306590257</v>
      </c>
      <c r="P22" s="167">
        <v>11.545056201181177</v>
      </c>
      <c r="Q22" s="167">
        <v>0</v>
      </c>
      <c r="R22" s="167">
        <v>2.5191675794085433</v>
      </c>
      <c r="S22" s="175">
        <v>16311</v>
      </c>
      <c r="T22" s="168">
        <v>47.428571428571431</v>
      </c>
      <c r="U22" s="179">
        <v>326</v>
      </c>
      <c r="V22" s="171">
        <v>76</v>
      </c>
      <c r="W22" s="146">
        <v>23.029745476847594</v>
      </c>
      <c r="X22" s="178">
        <v>63.43946932006633</v>
      </c>
      <c r="Y22" s="146">
        <v>80.571428571428569</v>
      </c>
      <c r="Z22" s="146">
        <v>100</v>
      </c>
      <c r="AA22" s="146">
        <v>1.841558963369718</v>
      </c>
      <c r="AB22" s="170">
        <v>32.858079318256308</v>
      </c>
      <c r="AC22" s="170">
        <v>3.9331366764995086</v>
      </c>
      <c r="AD22" s="170">
        <v>3.7528679121599473</v>
      </c>
      <c r="AE22" s="170">
        <v>97.933457325893784</v>
      </c>
      <c r="AF22" s="168">
        <v>90.8</v>
      </c>
      <c r="AG22" s="168">
        <v>87.9</v>
      </c>
      <c r="AH22" s="177">
        <v>91</v>
      </c>
      <c r="AI22" s="168">
        <v>54.6</v>
      </c>
      <c r="AJ22" s="169">
        <v>7.2534252487380851E-2</v>
      </c>
      <c r="AK22" s="169">
        <v>0.1450685049747617</v>
      </c>
      <c r="AL22" s="146">
        <v>0.29768057220821104</v>
      </c>
      <c r="AM22" s="176">
        <v>106257.67890375109</v>
      </c>
      <c r="AN22" s="175">
        <v>118335.35290102389</v>
      </c>
      <c r="AO22" s="175">
        <v>275358.39553879987</v>
      </c>
      <c r="AP22" s="146">
        <v>20.803872115230416</v>
      </c>
      <c r="AQ22" s="146">
        <v>0.81640983773854481</v>
      </c>
      <c r="AR22" s="174">
        <v>19.100000000000001</v>
      </c>
      <c r="AS22" s="146">
        <v>8.2639434406912802</v>
      </c>
      <c r="AT22" s="146">
        <v>306.11485508744369</v>
      </c>
      <c r="AU22" s="146">
        <v>1.4884028610410551</v>
      </c>
      <c r="AV22" s="146">
        <v>2.1003018150245998</v>
      </c>
      <c r="AW22" s="171">
        <v>22068.23076923077</v>
      </c>
      <c r="AX22" s="171">
        <v>5517.0576923076924</v>
      </c>
      <c r="AY22" s="146" t="s">
        <v>11</v>
      </c>
      <c r="AZ22" s="170">
        <v>339.125</v>
      </c>
      <c r="BA22" s="146">
        <v>4.1695786993012778</v>
      </c>
      <c r="BB22" s="146">
        <v>27.809381905846113</v>
      </c>
      <c r="BC22" s="146">
        <v>221.9082978459503</v>
      </c>
      <c r="BD22" s="146">
        <v>5.1174416008599657</v>
      </c>
      <c r="BE22" s="170">
        <v>0.80358936583405871</v>
      </c>
      <c r="BF22" s="146">
        <v>7.3662358534788721</v>
      </c>
      <c r="BG22" s="146">
        <v>42.251493557906862</v>
      </c>
      <c r="BH22" s="146">
        <v>24.358974358974358</v>
      </c>
      <c r="BI22" s="173">
        <v>100</v>
      </c>
      <c r="BJ22" s="170">
        <v>1.8714460519686174</v>
      </c>
      <c r="BK22" s="172">
        <v>27.857126533970156</v>
      </c>
      <c r="BL22" s="168">
        <v>92.7</v>
      </c>
      <c r="BM22" s="168">
        <v>96.6</v>
      </c>
      <c r="BN22" s="146">
        <v>0.86839278776937312</v>
      </c>
      <c r="BO22" s="146">
        <v>39.506172839506171</v>
      </c>
      <c r="BP22" s="171">
        <v>18</v>
      </c>
      <c r="BQ22" s="146" t="s">
        <v>11</v>
      </c>
      <c r="BR22" s="146" t="s">
        <v>11</v>
      </c>
      <c r="BS22" s="146" t="s">
        <v>11</v>
      </c>
      <c r="BT22" s="146">
        <v>947.60491172944137</v>
      </c>
      <c r="BU22" s="146" t="s">
        <v>11</v>
      </c>
      <c r="BV22" s="170">
        <v>88.146524992764711</v>
      </c>
      <c r="BW22" s="170">
        <v>234.50613966180177</v>
      </c>
      <c r="BX22" s="146">
        <v>1.8191590523835119</v>
      </c>
      <c r="BY22" s="169">
        <v>2.126431554140654E-2</v>
      </c>
      <c r="BZ22" s="146">
        <v>1.3230247653698268</v>
      </c>
      <c r="CA22" s="169">
        <v>0.16217802951999008</v>
      </c>
      <c r="CB22" s="146">
        <v>0.16537809567122835</v>
      </c>
      <c r="CC22" s="169">
        <v>3.2744862942903213E-2</v>
      </c>
      <c r="CD22" s="146">
        <v>1.1576466696985983</v>
      </c>
      <c r="CE22" s="146">
        <v>8.874188613718113</v>
      </c>
      <c r="CF22" s="168" t="s">
        <v>9</v>
      </c>
      <c r="CG22" s="167">
        <v>15.50925925925926</v>
      </c>
      <c r="CH22" s="167">
        <v>14.570196627940618</v>
      </c>
      <c r="CI22" s="177">
        <v>119</v>
      </c>
      <c r="CJ22" s="146">
        <v>261.66287675197418</v>
      </c>
      <c r="CK22" s="166">
        <v>0</v>
      </c>
      <c r="CL22" s="75">
        <v>22.5</v>
      </c>
      <c r="CM22" s="75">
        <v>685.1184067519572</v>
      </c>
      <c r="CN22" s="88">
        <v>100</v>
      </c>
      <c r="CO22" s="88" t="s">
        <v>9</v>
      </c>
      <c r="CP22" s="83">
        <v>99.9</v>
      </c>
      <c r="CQ22" s="83">
        <v>89.66</v>
      </c>
      <c r="CR22" s="152">
        <v>87.2</v>
      </c>
      <c r="CS22" s="153">
        <v>44</v>
      </c>
      <c r="CT22" s="75">
        <v>3.0102444516482101</v>
      </c>
      <c r="CU22" s="75">
        <v>7.9440559440559442</v>
      </c>
      <c r="CV22" s="87">
        <v>3.7994053407787733</v>
      </c>
      <c r="CW22" s="75">
        <v>59.861775870605719</v>
      </c>
      <c r="CX22" s="86">
        <v>34.486294290321247</v>
      </c>
      <c r="CY22" s="75">
        <v>1.23</v>
      </c>
      <c r="CZ22" s="75">
        <v>23.8</v>
      </c>
      <c r="DA22" s="75">
        <v>64.320348596599999</v>
      </c>
      <c r="DB22" s="75">
        <v>4.2982976342443218</v>
      </c>
      <c r="DC22" s="75">
        <v>1.0557175342125935</v>
      </c>
      <c r="DD22" s="75">
        <v>0.80142555918468594</v>
      </c>
      <c r="DE22" s="75">
        <v>1.6074750899243395</v>
      </c>
      <c r="DF22" s="75">
        <v>3.9955347914168766</v>
      </c>
      <c r="DG22" s="78">
        <v>358.69224865694554</v>
      </c>
      <c r="DH22" s="78">
        <v>379.02455589586526</v>
      </c>
      <c r="DI22" s="75" t="s">
        <v>11</v>
      </c>
      <c r="DJ22" s="75" t="s">
        <v>11</v>
      </c>
      <c r="DK22" s="75">
        <v>0</v>
      </c>
      <c r="DL22" s="75">
        <v>55.722543352601164</v>
      </c>
      <c r="DM22" s="85">
        <v>57</v>
      </c>
      <c r="DN22" s="85">
        <v>0</v>
      </c>
      <c r="DO22" s="75">
        <v>5.4535444660354733</v>
      </c>
      <c r="DP22" s="75">
        <v>2.5980898829949974</v>
      </c>
      <c r="DQ22" s="75">
        <v>88.855116514690991</v>
      </c>
      <c r="DR22" s="75">
        <v>75.490323841793185</v>
      </c>
      <c r="DS22" s="75">
        <v>10305.869485964273</v>
      </c>
      <c r="DT22" s="81">
        <v>88.555286521388211</v>
      </c>
      <c r="DU22" s="81">
        <v>3.39</v>
      </c>
      <c r="DV22" s="75">
        <v>46.893203883495147</v>
      </c>
      <c r="DW22" s="84" t="s">
        <v>11</v>
      </c>
      <c r="DX22" s="75">
        <v>48.780487804878049</v>
      </c>
      <c r="DY22" s="83">
        <v>5.3053293091330049</v>
      </c>
      <c r="DZ22" s="75">
        <v>0.68401496059424094</v>
      </c>
      <c r="EA22" s="75">
        <v>3972.6084033594411</v>
      </c>
      <c r="EB22" s="82">
        <v>24400</v>
      </c>
      <c r="EC22" s="81">
        <v>12.977496368038741</v>
      </c>
      <c r="ED22" s="81">
        <v>80.974510716657193</v>
      </c>
      <c r="EE22" s="75">
        <v>95.494195001403327</v>
      </c>
      <c r="EF22" s="75">
        <v>27.450524024342659</v>
      </c>
      <c r="EG22" s="75">
        <v>67.199602780536253</v>
      </c>
      <c r="EH22" s="75">
        <v>161.65598301770385</v>
      </c>
      <c r="EI22" s="152">
        <v>71</v>
      </c>
      <c r="EJ22" s="152">
        <v>57.9</v>
      </c>
      <c r="EK22" s="152">
        <v>32.6</v>
      </c>
      <c r="EL22" s="152">
        <v>58.9</v>
      </c>
      <c r="EM22" s="152">
        <v>20.7</v>
      </c>
      <c r="EN22" s="80">
        <v>60</v>
      </c>
      <c r="EO22" s="79">
        <v>12.538967213792533</v>
      </c>
      <c r="EP22" s="55">
        <v>0.81952632015941551</v>
      </c>
      <c r="EQ22" s="78">
        <v>0.96699999999999997</v>
      </c>
      <c r="ER22" s="75">
        <v>94.3</v>
      </c>
      <c r="ES22" s="75">
        <v>6.1</v>
      </c>
      <c r="ET22" s="75">
        <v>7.4</v>
      </c>
      <c r="EU22" s="75">
        <v>275.86235911853475</v>
      </c>
      <c r="EV22" s="77">
        <v>61.4</v>
      </c>
      <c r="EW22" s="75">
        <v>53</v>
      </c>
      <c r="EX22" s="110" t="s">
        <v>9</v>
      </c>
      <c r="EY22" s="110" t="s">
        <v>9</v>
      </c>
      <c r="EZ22" s="75">
        <v>3.9</v>
      </c>
      <c r="FA22" s="75">
        <v>7.6669285153181459</v>
      </c>
      <c r="FB22" s="152">
        <v>28.3</v>
      </c>
      <c r="FC22" s="75">
        <v>16.63645352669743</v>
      </c>
      <c r="FD22" s="75">
        <v>70.386164416015163</v>
      </c>
      <c r="FE22" s="75">
        <v>79.868010218563725</v>
      </c>
      <c r="FF22" s="75">
        <v>69.674917983895028</v>
      </c>
      <c r="FG22" s="75">
        <v>67.851906158357764</v>
      </c>
      <c r="FH22" s="75">
        <v>72.410821988626566</v>
      </c>
      <c r="FI22" s="75">
        <v>75.384690299961051</v>
      </c>
      <c r="FJ22" s="75">
        <v>74.669265296480035</v>
      </c>
      <c r="FK22" s="75">
        <v>68.54990583804144</v>
      </c>
      <c r="FL22" s="75">
        <v>53.99584846912299</v>
      </c>
      <c r="FM22" s="75">
        <v>36.145326570748374</v>
      </c>
      <c r="FN22" s="75">
        <v>20.929545857201916</v>
      </c>
      <c r="FO22" s="75">
        <v>11.442822032673124</v>
      </c>
      <c r="FP22" s="75">
        <v>6.1942364885652754</v>
      </c>
      <c r="FQ22" s="75">
        <v>2.6748271562960442</v>
      </c>
      <c r="FR22" s="75">
        <v>1.18</v>
      </c>
      <c r="FS22" s="75">
        <v>60.278662091206016</v>
      </c>
      <c r="FT22" s="75">
        <v>0.14395738861297055</v>
      </c>
    </row>
    <row r="23" spans="1:176" s="89" customFormat="1" ht="11.1" customHeight="1" x14ac:dyDescent="0.15">
      <c r="A23" s="136">
        <v>112224</v>
      </c>
      <c r="B23" s="154" t="s">
        <v>435</v>
      </c>
      <c r="C23" s="146">
        <v>61.156201675679924</v>
      </c>
      <c r="D23" s="172">
        <v>959.8611463001954</v>
      </c>
      <c r="E23" s="146">
        <v>232.10234635960427</v>
      </c>
      <c r="F23" s="175">
        <v>336284</v>
      </c>
      <c r="G23" s="146">
        <v>309.87868284228767</v>
      </c>
      <c r="H23" s="180">
        <v>60.658578856152516</v>
      </c>
      <c r="I23" s="180">
        <v>164.29809358752166</v>
      </c>
      <c r="J23" s="168">
        <v>41.5</v>
      </c>
      <c r="K23" s="174">
        <v>1.5</v>
      </c>
      <c r="L23" s="146">
        <v>54.451095846798744</v>
      </c>
      <c r="M23" s="174">
        <v>16.169756088212608</v>
      </c>
      <c r="N23" s="168">
        <v>85.448393794834374</v>
      </c>
      <c r="O23" s="168">
        <v>18.802453195610074</v>
      </c>
      <c r="P23" s="167">
        <v>10.264760016989948</v>
      </c>
      <c r="Q23" s="167">
        <v>2.7272727272727271</v>
      </c>
      <c r="R23" s="167">
        <v>3.6469730123997084</v>
      </c>
      <c r="S23" s="175">
        <v>9445</v>
      </c>
      <c r="T23" s="168">
        <v>26</v>
      </c>
      <c r="U23" s="179">
        <v>123</v>
      </c>
      <c r="V23" s="171">
        <v>46</v>
      </c>
      <c r="W23" s="146">
        <v>14.405855785703162</v>
      </c>
      <c r="X23" s="178">
        <v>73.137697516930018</v>
      </c>
      <c r="Y23" s="146">
        <v>99</v>
      </c>
      <c r="Z23" s="146">
        <v>92</v>
      </c>
      <c r="AA23" s="146">
        <v>2.7731558513588466</v>
      </c>
      <c r="AB23" s="170">
        <v>49.706699598641556</v>
      </c>
      <c r="AC23" s="170">
        <v>9.2621179376350717</v>
      </c>
      <c r="AD23" s="170">
        <v>0.58940750512223195</v>
      </c>
      <c r="AE23" s="170">
        <v>84.489187173750935</v>
      </c>
      <c r="AF23" s="168">
        <v>97.3</v>
      </c>
      <c r="AG23" s="168">
        <v>93.2</v>
      </c>
      <c r="AH23" s="177">
        <v>60</v>
      </c>
      <c r="AI23" s="168">
        <v>65</v>
      </c>
      <c r="AJ23" s="169">
        <v>4.6970969028940039E-2</v>
      </c>
      <c r="AK23" s="169">
        <v>0.1291701648295851</v>
      </c>
      <c r="AL23" s="146">
        <v>0.15725880430889125</v>
      </c>
      <c r="AM23" s="176">
        <v>102336.08037634409</v>
      </c>
      <c r="AN23" s="175">
        <v>130365.97597977244</v>
      </c>
      <c r="AO23" s="175">
        <v>264145.43942133815</v>
      </c>
      <c r="AP23" s="146">
        <v>12.526218347570335</v>
      </c>
      <c r="AQ23" s="146">
        <v>2.1794916862938094</v>
      </c>
      <c r="AR23" s="174">
        <v>12.3</v>
      </c>
      <c r="AS23" s="146">
        <v>10.909101498909381</v>
      </c>
      <c r="AT23" s="146">
        <v>307.23710841829677</v>
      </c>
      <c r="AU23" s="146">
        <v>1.1648800319177128</v>
      </c>
      <c r="AV23" s="146">
        <v>2.0094180550580547</v>
      </c>
      <c r="AW23" s="171">
        <v>25658.166666666668</v>
      </c>
      <c r="AX23" s="171">
        <v>4051.2894736842104</v>
      </c>
      <c r="AY23" s="146">
        <v>2.5982630611436255</v>
      </c>
      <c r="AZ23" s="170">
        <v>363.6</v>
      </c>
      <c r="BA23" s="146">
        <v>2.172242073719433</v>
      </c>
      <c r="BB23" s="146">
        <v>28.171658347199113</v>
      </c>
      <c r="BC23" s="146">
        <v>191.81031093560253</v>
      </c>
      <c r="BD23" s="146">
        <v>5.3105162457081452</v>
      </c>
      <c r="BE23" s="170">
        <v>0.99833610648918469</v>
      </c>
      <c r="BF23" s="146">
        <v>2.9395452024403768</v>
      </c>
      <c r="BG23" s="146">
        <v>27.361094443777748</v>
      </c>
      <c r="BH23" s="146">
        <v>100</v>
      </c>
      <c r="BI23" s="173">
        <v>100</v>
      </c>
      <c r="BJ23" s="170">
        <v>1.8000720028801152</v>
      </c>
      <c r="BK23" s="172">
        <v>2.6931684557903122</v>
      </c>
      <c r="BL23" s="168">
        <v>111.2</v>
      </c>
      <c r="BM23" s="168">
        <v>111.7</v>
      </c>
      <c r="BN23" s="146">
        <v>0</v>
      </c>
      <c r="BO23" s="146">
        <v>6.25</v>
      </c>
      <c r="BP23" s="171">
        <v>6</v>
      </c>
      <c r="BQ23" s="146">
        <v>0.41644461141058237</v>
      </c>
      <c r="BR23" s="146">
        <v>22.499657816490625</v>
      </c>
      <c r="BS23" s="146" t="s">
        <v>11</v>
      </c>
      <c r="BT23" s="146">
        <v>972.07200123477287</v>
      </c>
      <c r="BU23" s="146" t="s">
        <v>11</v>
      </c>
      <c r="BV23" s="170" t="s">
        <v>9</v>
      </c>
      <c r="BW23" s="170">
        <v>99.59724272896446</v>
      </c>
      <c r="BX23" s="146">
        <v>1.7473200478765691</v>
      </c>
      <c r="BY23" s="169">
        <v>6.2396798909672292E-2</v>
      </c>
      <c r="BZ23" s="146">
        <v>2.0385400558559978</v>
      </c>
      <c r="CA23" s="169">
        <v>0.20885425312260653</v>
      </c>
      <c r="CB23" s="146">
        <v>0.29122000797942821</v>
      </c>
      <c r="CC23" s="169">
        <v>0.11387284752011602</v>
      </c>
      <c r="CD23" s="146">
        <v>0.29122000797942821</v>
      </c>
      <c r="CE23" s="146">
        <v>1.6104466441262379</v>
      </c>
      <c r="CF23" s="168">
        <v>42.5</v>
      </c>
      <c r="CG23" s="167">
        <v>2.8985507246376812</v>
      </c>
      <c r="CH23" s="167">
        <v>8.7041812548311466</v>
      </c>
      <c r="CI23" s="177">
        <v>153</v>
      </c>
      <c r="CJ23" s="146">
        <v>282.90858895169538</v>
      </c>
      <c r="CK23" s="166">
        <v>253.54487554712958</v>
      </c>
      <c r="CL23" s="75">
        <v>17.399999999999999</v>
      </c>
      <c r="CM23" s="75">
        <v>729.11915641622113</v>
      </c>
      <c r="CN23" s="88">
        <v>100</v>
      </c>
      <c r="CO23" s="88">
        <v>100</v>
      </c>
      <c r="CP23" s="83">
        <v>99.9</v>
      </c>
      <c r="CQ23" s="83">
        <v>96.7</v>
      </c>
      <c r="CR23" s="152">
        <v>83.79</v>
      </c>
      <c r="CS23" s="153">
        <v>66.599999999999994</v>
      </c>
      <c r="CT23" s="75">
        <v>1.3030289251635283</v>
      </c>
      <c r="CU23" s="75">
        <v>7.7692307692307692</v>
      </c>
      <c r="CV23" s="87">
        <v>0</v>
      </c>
      <c r="CW23" s="75">
        <v>68.305799281979475</v>
      </c>
      <c r="CX23" s="86">
        <v>32.188547481966204</v>
      </c>
      <c r="CY23" s="75">
        <v>1.1299999999999999</v>
      </c>
      <c r="CZ23" s="75">
        <v>27.1</v>
      </c>
      <c r="DA23" s="75">
        <v>61.526425271100003</v>
      </c>
      <c r="DB23" s="75">
        <v>4.1348771803847644</v>
      </c>
      <c r="DC23" s="75">
        <v>1.3759825035019206</v>
      </c>
      <c r="DD23" s="75">
        <v>1.0192205205266422</v>
      </c>
      <c r="DE23" s="75">
        <v>1.5638514428495296</v>
      </c>
      <c r="DF23" s="75">
        <v>5.4166921484173649</v>
      </c>
      <c r="DG23" s="78">
        <v>627.64945652173913</v>
      </c>
      <c r="DH23" s="78">
        <v>622.57506738544475</v>
      </c>
      <c r="DI23" s="75" t="s">
        <v>11</v>
      </c>
      <c r="DJ23" s="75" t="s">
        <v>11</v>
      </c>
      <c r="DK23" s="75">
        <v>2.5185185185185186</v>
      </c>
      <c r="DL23" s="75">
        <v>55.464256368118328</v>
      </c>
      <c r="DM23" s="85">
        <v>75</v>
      </c>
      <c r="DN23" s="85">
        <v>0</v>
      </c>
      <c r="DO23" s="75">
        <v>176.05455133189471</v>
      </c>
      <c r="DP23" s="75">
        <v>1.0163578278482046</v>
      </c>
      <c r="DQ23" s="75">
        <v>100</v>
      </c>
      <c r="DR23" s="75">
        <v>97.246127366609286</v>
      </c>
      <c r="DS23" s="75">
        <v>9341.2323727774383</v>
      </c>
      <c r="DT23" s="81">
        <v>54.150066401062411</v>
      </c>
      <c r="DU23" s="81">
        <v>2.7</v>
      </c>
      <c r="DV23" s="75">
        <v>84.108207688951381</v>
      </c>
      <c r="DW23" s="84">
        <v>8.6681244422189385E-2</v>
      </c>
      <c r="DX23" s="75">
        <v>87.704918032786878</v>
      </c>
      <c r="DY23" s="83">
        <v>0</v>
      </c>
      <c r="DZ23" s="75">
        <v>0.8536983026846553</v>
      </c>
      <c r="EA23" s="75">
        <v>8161.0218455298063</v>
      </c>
      <c r="EB23" s="82">
        <v>1580</v>
      </c>
      <c r="EC23" s="81">
        <v>13.770773572377159</v>
      </c>
      <c r="ED23" s="81">
        <v>85.510266180345198</v>
      </c>
      <c r="EE23" s="75">
        <v>89.681588281004792</v>
      </c>
      <c r="EF23" s="75">
        <v>28.34342687328142</v>
      </c>
      <c r="EG23" s="75">
        <v>64.624461893599758</v>
      </c>
      <c r="EH23" s="75" t="s">
        <v>11</v>
      </c>
      <c r="EI23" s="152">
        <v>73.099999999999994</v>
      </c>
      <c r="EJ23" s="152">
        <v>56.5</v>
      </c>
      <c r="EK23" s="152">
        <v>44.7</v>
      </c>
      <c r="EL23" s="152">
        <v>53.7</v>
      </c>
      <c r="EM23" s="152">
        <v>27.3</v>
      </c>
      <c r="EN23" s="80">
        <v>63.6</v>
      </c>
      <c r="EO23" s="79">
        <v>7.4028126028370647</v>
      </c>
      <c r="EP23" s="55">
        <v>0.87323480435439615</v>
      </c>
      <c r="EQ23" s="78">
        <v>0.93200000000000005</v>
      </c>
      <c r="ER23" s="75">
        <v>90.2</v>
      </c>
      <c r="ES23" s="75">
        <v>7.2</v>
      </c>
      <c r="ET23" s="75">
        <v>8.5</v>
      </c>
      <c r="EU23" s="75">
        <v>227.97918068162954</v>
      </c>
      <c r="EV23" s="77">
        <v>61.6</v>
      </c>
      <c r="EW23" s="75">
        <v>53.6</v>
      </c>
      <c r="EX23" s="110" t="s">
        <v>9</v>
      </c>
      <c r="EY23" s="110" t="s">
        <v>9</v>
      </c>
      <c r="EZ23" s="75">
        <v>23.9</v>
      </c>
      <c r="FA23" s="75">
        <v>8.1774578240623459</v>
      </c>
      <c r="FB23" s="152">
        <v>30.2</v>
      </c>
      <c r="FC23" s="75">
        <v>16.994234800838576</v>
      </c>
      <c r="FD23" s="75">
        <v>70.348983178508661</v>
      </c>
      <c r="FE23" s="75">
        <v>80.06881610806677</v>
      </c>
      <c r="FF23" s="75">
        <v>69.722791500377525</v>
      </c>
      <c r="FG23" s="75">
        <v>66.763629539269971</v>
      </c>
      <c r="FH23" s="75">
        <v>72.555464256368111</v>
      </c>
      <c r="FI23" s="75">
        <v>75.738486422065208</v>
      </c>
      <c r="FJ23" s="75">
        <v>73.220303285593928</v>
      </c>
      <c r="FK23" s="75">
        <v>67.02560421153386</v>
      </c>
      <c r="FL23" s="75">
        <v>49.836746809142177</v>
      </c>
      <c r="FM23" s="75">
        <v>30.289288506645818</v>
      </c>
      <c r="FN23" s="75">
        <v>16.893732970027248</v>
      </c>
      <c r="FO23" s="75">
        <v>9.2189967205150012</v>
      </c>
      <c r="FP23" s="75">
        <v>4.6881129854845032</v>
      </c>
      <c r="FQ23" s="75">
        <v>1.8655877725331536</v>
      </c>
      <c r="FR23" s="75">
        <v>1.31</v>
      </c>
      <c r="FS23" s="75">
        <v>19.153539924806996</v>
      </c>
      <c r="FT23" s="75">
        <v>0.60002400096003838</v>
      </c>
    </row>
    <row r="24" spans="1:176" s="89" customFormat="1" ht="11.1" customHeight="1" x14ac:dyDescent="0.15">
      <c r="A24" s="136">
        <v>122041</v>
      </c>
      <c r="B24" s="154" t="s">
        <v>434</v>
      </c>
      <c r="C24" s="146">
        <v>60.623863302563073</v>
      </c>
      <c r="D24" s="172">
        <v>716.23657056430193</v>
      </c>
      <c r="E24" s="146">
        <v>153.12212896008199</v>
      </c>
      <c r="F24" s="175">
        <v>328048</v>
      </c>
      <c r="G24" s="146">
        <v>298.84836852207292</v>
      </c>
      <c r="H24" s="180">
        <v>82.91746641074856</v>
      </c>
      <c r="I24" s="180">
        <v>140.30710172744719</v>
      </c>
      <c r="J24" s="168">
        <v>47.1</v>
      </c>
      <c r="K24" s="174">
        <v>-0.85</v>
      </c>
      <c r="L24" s="146">
        <v>85.707075000711939</v>
      </c>
      <c r="M24" s="174">
        <v>9.7409261442456749</v>
      </c>
      <c r="N24" s="168">
        <v>81.836114631428075</v>
      </c>
      <c r="O24" s="168">
        <v>19.946731932047221</v>
      </c>
      <c r="P24" s="167">
        <v>16.189851627182559</v>
      </c>
      <c r="Q24" s="167">
        <v>2.1739130434782608</v>
      </c>
      <c r="R24" s="167">
        <v>4.5244215938303345</v>
      </c>
      <c r="S24" s="175">
        <v>16997</v>
      </c>
      <c r="T24" s="168">
        <v>27.89115646258503</v>
      </c>
      <c r="U24" s="179">
        <v>149</v>
      </c>
      <c r="V24" s="171">
        <v>72</v>
      </c>
      <c r="W24" s="146">
        <v>17.179093005380476</v>
      </c>
      <c r="X24" s="178">
        <v>67.642400050687442</v>
      </c>
      <c r="Y24" s="146">
        <v>93.197278911564624</v>
      </c>
      <c r="Z24" s="146">
        <v>95.238095238095227</v>
      </c>
      <c r="AA24" s="146">
        <v>1.7403103061766267</v>
      </c>
      <c r="AB24" s="170">
        <v>41.81016252794393</v>
      </c>
      <c r="AC24" s="170">
        <v>8.7456951241616814</v>
      </c>
      <c r="AD24" s="170">
        <v>1.5255875777898618</v>
      </c>
      <c r="AE24" s="170">
        <v>97.799119647859143</v>
      </c>
      <c r="AF24" s="168">
        <v>96.1</v>
      </c>
      <c r="AG24" s="168">
        <v>94.1</v>
      </c>
      <c r="AH24" s="177">
        <v>625</v>
      </c>
      <c r="AI24" s="168">
        <v>58.3</v>
      </c>
      <c r="AJ24" s="169">
        <v>3.2687671624985488E-2</v>
      </c>
      <c r="AK24" s="169">
        <v>8.4987946224962266E-2</v>
      </c>
      <c r="AL24" s="146">
        <v>0.33593120128997583</v>
      </c>
      <c r="AM24" s="176">
        <v>99432.258371454707</v>
      </c>
      <c r="AN24" s="175">
        <v>122897.97910527726</v>
      </c>
      <c r="AO24" s="175">
        <v>271714.15162676491</v>
      </c>
      <c r="AP24" s="146">
        <v>13.8070293907468</v>
      </c>
      <c r="AQ24" s="146">
        <v>1.691459441031659</v>
      </c>
      <c r="AR24" s="174">
        <v>14.2</v>
      </c>
      <c r="AS24" s="146">
        <v>7.3779866627500734</v>
      </c>
      <c r="AT24" s="146">
        <v>258.74514852846505</v>
      </c>
      <c r="AU24" s="146">
        <v>0.93748242220458355</v>
      </c>
      <c r="AV24" s="146">
        <v>2.312456641437973</v>
      </c>
      <c r="AW24" s="171">
        <v>21633.857142857141</v>
      </c>
      <c r="AX24" s="171">
        <v>3693.5853658536585</v>
      </c>
      <c r="AY24" s="146">
        <v>2.6413624147335195</v>
      </c>
      <c r="AZ24" s="170">
        <v>525</v>
      </c>
      <c r="BA24" s="146">
        <v>3.2444438541777343</v>
      </c>
      <c r="BB24" s="146">
        <v>23.358238452008731</v>
      </c>
      <c r="BC24" s="146">
        <v>250.12640387992727</v>
      </c>
      <c r="BD24" s="146">
        <v>4.2339393636369316</v>
      </c>
      <c r="BE24" s="170">
        <v>1.5928263819243702</v>
      </c>
      <c r="BF24" s="146">
        <v>6.961241224706507</v>
      </c>
      <c r="BG24" s="146">
        <v>34.203360563193201</v>
      </c>
      <c r="BH24" s="146">
        <v>53.086419753086425</v>
      </c>
      <c r="BI24" s="173">
        <v>100</v>
      </c>
      <c r="BJ24" s="170">
        <v>1.8596001859600186</v>
      </c>
      <c r="BK24" s="172">
        <v>3.6356951735125307</v>
      </c>
      <c r="BL24" s="168">
        <v>109.8</v>
      </c>
      <c r="BM24" s="168">
        <v>117.6</v>
      </c>
      <c r="BN24" s="146">
        <v>1.6544455564860394</v>
      </c>
      <c r="BO24" s="146">
        <v>100</v>
      </c>
      <c r="BP24" s="171">
        <v>32</v>
      </c>
      <c r="BQ24" s="146" t="s">
        <v>11</v>
      </c>
      <c r="BR24" s="146" t="s">
        <v>11</v>
      </c>
      <c r="BS24" s="146" t="s">
        <v>11</v>
      </c>
      <c r="BT24" s="146">
        <v>395.29883814678476</v>
      </c>
      <c r="BU24" s="146" t="s">
        <v>11</v>
      </c>
      <c r="BV24" s="170">
        <v>198.90252057773918</v>
      </c>
      <c r="BW24" s="170">
        <v>141.87233989362699</v>
      </c>
      <c r="BX24" s="146">
        <v>0.31249414073486126</v>
      </c>
      <c r="BY24" s="169">
        <v>4.139453635244339E-2</v>
      </c>
      <c r="BZ24" s="146">
        <v>0.46874121110229178</v>
      </c>
      <c r="CA24" s="169">
        <v>5.9678568526840121E-2</v>
      </c>
      <c r="CB24" s="146">
        <v>0.15624707036743063</v>
      </c>
      <c r="CC24" s="169">
        <v>3.6827434485603397E-2</v>
      </c>
      <c r="CD24" s="146">
        <v>0.31249414073486126</v>
      </c>
      <c r="CE24" s="146">
        <v>23.51987150240933</v>
      </c>
      <c r="CF24" s="168">
        <v>42.2</v>
      </c>
      <c r="CG24" s="167">
        <v>11.384615384615385</v>
      </c>
      <c r="CH24" s="167">
        <v>8.924503258780879</v>
      </c>
      <c r="CI24" s="177">
        <v>27</v>
      </c>
      <c r="CJ24" s="146">
        <v>278.160409492322</v>
      </c>
      <c r="CK24" s="166">
        <v>251.09216702186831</v>
      </c>
      <c r="CL24" s="75">
        <v>21.12</v>
      </c>
      <c r="CM24" s="75">
        <v>759.10391748647862</v>
      </c>
      <c r="CN24" s="88">
        <v>100</v>
      </c>
      <c r="CO24" s="88" t="s">
        <v>9</v>
      </c>
      <c r="CP24" s="83">
        <v>98.2</v>
      </c>
      <c r="CQ24" s="83" t="s">
        <v>9</v>
      </c>
      <c r="CR24" s="152">
        <v>87.3</v>
      </c>
      <c r="CS24" s="153">
        <v>26.2</v>
      </c>
      <c r="CT24" s="75">
        <v>4.6032343482768407</v>
      </c>
      <c r="CU24" s="75">
        <v>3.16</v>
      </c>
      <c r="CV24" s="87">
        <v>0</v>
      </c>
      <c r="CW24" s="75">
        <v>61.908670151966575</v>
      </c>
      <c r="CX24" s="86">
        <v>24.379230389430198</v>
      </c>
      <c r="CY24" s="75">
        <v>1.1399999999999999</v>
      </c>
      <c r="CZ24" s="75">
        <v>26.9</v>
      </c>
      <c r="DA24" s="75">
        <v>61.2910863854</v>
      </c>
      <c r="DB24" s="75">
        <v>3.8551335154074327</v>
      </c>
      <c r="DC24" s="75">
        <v>0.9186718374030487</v>
      </c>
      <c r="DD24" s="75">
        <v>0.89848627838228035</v>
      </c>
      <c r="DE24" s="75">
        <v>1.0218558402029962</v>
      </c>
      <c r="DF24" s="75">
        <v>3.7405548645962887</v>
      </c>
      <c r="DG24" s="78">
        <v>2579.6</v>
      </c>
      <c r="DH24" s="78">
        <v>2472.9273684210525</v>
      </c>
      <c r="DI24" s="75" t="s">
        <v>11</v>
      </c>
      <c r="DJ24" s="75" t="s">
        <v>11</v>
      </c>
      <c r="DK24" s="75">
        <v>61.470113085621968</v>
      </c>
      <c r="DL24" s="75">
        <v>77.017364657814085</v>
      </c>
      <c r="DM24" s="85">
        <v>183</v>
      </c>
      <c r="DN24" s="85">
        <v>159</v>
      </c>
      <c r="DO24" s="75">
        <v>2.3473278626025764</v>
      </c>
      <c r="DP24" s="75">
        <v>2.5733892489515822</v>
      </c>
      <c r="DQ24" s="75">
        <v>100</v>
      </c>
      <c r="DR24" s="75">
        <v>98.256564786913472</v>
      </c>
      <c r="DS24" s="75">
        <v>10189.35516888434</v>
      </c>
      <c r="DT24" s="81">
        <v>68.465311843027322</v>
      </c>
      <c r="DU24" s="81">
        <v>3.32</v>
      </c>
      <c r="DV24" s="75">
        <v>640.1960784313726</v>
      </c>
      <c r="DW24" s="84" t="s">
        <v>11</v>
      </c>
      <c r="DX24" s="75" t="s">
        <v>11</v>
      </c>
      <c r="DY24" s="83">
        <v>47.619419635881826</v>
      </c>
      <c r="DZ24" s="75">
        <v>0.67070795116120896</v>
      </c>
      <c r="EA24" s="75">
        <v>41581.069670012177</v>
      </c>
      <c r="EB24" s="82">
        <v>19541</v>
      </c>
      <c r="EC24" s="81">
        <v>8.269407848633497</v>
      </c>
      <c r="ED24" s="81">
        <v>54.569230017043637</v>
      </c>
      <c r="EE24" s="75">
        <v>93.823547323754468</v>
      </c>
      <c r="EF24" s="75">
        <v>18.61890788630599</v>
      </c>
      <c r="EG24" s="75">
        <v>44.727726634420343</v>
      </c>
      <c r="EH24" s="75">
        <v>589.49926372022685</v>
      </c>
      <c r="EI24" s="152">
        <v>71.3</v>
      </c>
      <c r="EJ24" s="152">
        <v>65.099999999999994</v>
      </c>
      <c r="EK24" s="152">
        <v>43.1</v>
      </c>
      <c r="EL24" s="152">
        <v>67.5</v>
      </c>
      <c r="EM24" s="152">
        <v>27.9</v>
      </c>
      <c r="EN24" s="80">
        <v>72.209999999999994</v>
      </c>
      <c r="EO24" s="79">
        <v>4.4405417398423772</v>
      </c>
      <c r="EP24" s="55">
        <v>0.84199617910064373</v>
      </c>
      <c r="EQ24" s="78">
        <v>0.96299999999999997</v>
      </c>
      <c r="ER24" s="75">
        <v>96</v>
      </c>
      <c r="ES24" s="75">
        <v>0</v>
      </c>
      <c r="ET24" s="75">
        <v>2.6</v>
      </c>
      <c r="EU24" s="75">
        <v>283.34773879239765</v>
      </c>
      <c r="EV24" s="77">
        <v>59.1</v>
      </c>
      <c r="EW24" s="75">
        <v>50.9</v>
      </c>
      <c r="EX24" s="110" t="s">
        <v>9</v>
      </c>
      <c r="EY24" s="110" t="s">
        <v>9</v>
      </c>
      <c r="EZ24" s="75">
        <v>15.7</v>
      </c>
      <c r="FA24" s="75">
        <v>7.7842290457053931</v>
      </c>
      <c r="FB24" s="152">
        <v>31.2</v>
      </c>
      <c r="FC24" s="75">
        <v>15.848629416996845</v>
      </c>
      <c r="FD24" s="75">
        <v>70.305537873965633</v>
      </c>
      <c r="FE24" s="75">
        <v>82.122547625817461</v>
      </c>
      <c r="FF24" s="75">
        <v>70.61768644117133</v>
      </c>
      <c r="FG24" s="75">
        <v>67.291747011183958</v>
      </c>
      <c r="FH24" s="75">
        <v>70.526786440126827</v>
      </c>
      <c r="FI24" s="75">
        <v>74.248887240356083</v>
      </c>
      <c r="FJ24" s="75">
        <v>73.176511385966933</v>
      </c>
      <c r="FK24" s="75">
        <v>66.931857488758212</v>
      </c>
      <c r="FL24" s="75">
        <v>49.341828454649281</v>
      </c>
      <c r="FM24" s="75">
        <v>28.792598447161655</v>
      </c>
      <c r="FN24" s="75">
        <v>16.067993969953733</v>
      </c>
      <c r="FO24" s="75">
        <v>8.7000608395862908</v>
      </c>
      <c r="FP24" s="75">
        <v>4.9587588373919873</v>
      </c>
      <c r="FQ24" s="75">
        <v>2.5616291532690245</v>
      </c>
      <c r="FR24" s="75">
        <v>1.34</v>
      </c>
      <c r="FS24" s="75">
        <v>28.261970088060849</v>
      </c>
      <c r="FT24" s="75">
        <v>1.6603573088928738</v>
      </c>
    </row>
    <row r="25" spans="1:176" s="76" customFormat="1" ht="11.1" customHeight="1" x14ac:dyDescent="0.15">
      <c r="A25" s="136">
        <v>122173</v>
      </c>
      <c r="B25" s="154" t="s">
        <v>433</v>
      </c>
      <c r="C25" s="146">
        <v>66.261812533694965</v>
      </c>
      <c r="D25" s="172">
        <v>1177.0377882329469</v>
      </c>
      <c r="E25" s="146">
        <v>247.47243247351309</v>
      </c>
      <c r="F25" s="175">
        <v>332659</v>
      </c>
      <c r="G25" s="146">
        <v>302.77372262773724</v>
      </c>
      <c r="H25" s="180">
        <v>76.788321167883211</v>
      </c>
      <c r="I25" s="180">
        <v>114.74452554744525</v>
      </c>
      <c r="J25" s="168">
        <v>42.5</v>
      </c>
      <c r="K25" s="174">
        <v>0.45</v>
      </c>
      <c r="L25" s="146">
        <v>49.881869722880012</v>
      </c>
      <c r="M25" s="174">
        <v>16.048628207768505</v>
      </c>
      <c r="N25" s="168">
        <v>84.050175199494518</v>
      </c>
      <c r="O25" s="168">
        <v>19.556533317894981</v>
      </c>
      <c r="P25" s="167">
        <v>16.612618763156398</v>
      </c>
      <c r="Q25" s="167">
        <v>0.51282051282051277</v>
      </c>
      <c r="R25" s="167">
        <v>5.4387237128353885</v>
      </c>
      <c r="S25" s="175">
        <v>11942</v>
      </c>
      <c r="T25" s="168">
        <v>55.172413793103445</v>
      </c>
      <c r="U25" s="179">
        <v>254</v>
      </c>
      <c r="V25" s="171">
        <v>0</v>
      </c>
      <c r="W25" s="146">
        <v>14.887397141619749</v>
      </c>
      <c r="X25" s="178">
        <v>81.473044798785125</v>
      </c>
      <c r="Y25" s="146">
        <v>91.954022988505741</v>
      </c>
      <c r="Z25" s="146">
        <v>96.551724137931032</v>
      </c>
      <c r="AA25" s="146">
        <v>3.4364261168384878</v>
      </c>
      <c r="AB25" s="170">
        <v>40.675557999908335</v>
      </c>
      <c r="AC25" s="170">
        <v>6.5080892799853345</v>
      </c>
      <c r="AD25" s="170">
        <v>1.9707594298547138</v>
      </c>
      <c r="AE25" s="170">
        <v>101.3959390862944</v>
      </c>
      <c r="AF25" s="168">
        <v>91.2</v>
      </c>
      <c r="AG25" s="168">
        <v>89.9</v>
      </c>
      <c r="AH25" s="177">
        <v>863</v>
      </c>
      <c r="AI25" s="168">
        <v>73.7</v>
      </c>
      <c r="AJ25" s="169">
        <v>3.693585318243614E-2</v>
      </c>
      <c r="AK25" s="169">
        <v>0.1015735962516994</v>
      </c>
      <c r="AL25" s="146">
        <v>0.31824669819050627</v>
      </c>
      <c r="AM25" s="176">
        <v>102589.38257151583</v>
      </c>
      <c r="AN25" s="175">
        <v>123655.49275362318</v>
      </c>
      <c r="AO25" s="175">
        <v>266556.42230026337</v>
      </c>
      <c r="AP25" s="146">
        <v>12.474513438368859</v>
      </c>
      <c r="AQ25" s="146">
        <v>2.1130676552363297</v>
      </c>
      <c r="AR25" s="174">
        <v>10.86</v>
      </c>
      <c r="AS25" s="146">
        <v>7.5999211508180604</v>
      </c>
      <c r="AT25" s="146">
        <v>265.28474767074289</v>
      </c>
      <c r="AU25" s="146">
        <v>2.1374778236675795</v>
      </c>
      <c r="AV25" s="146">
        <v>2.0662285628786599</v>
      </c>
      <c r="AW25" s="171">
        <v>17301.454545454544</v>
      </c>
      <c r="AX25" s="171">
        <v>2643.2777777777778</v>
      </c>
      <c r="AY25" s="146">
        <v>1.5763256899052103</v>
      </c>
      <c r="AZ25" s="170">
        <v>575</v>
      </c>
      <c r="BA25" s="146">
        <v>0.27013682233046832</v>
      </c>
      <c r="BB25" s="146">
        <v>34.989735937782598</v>
      </c>
      <c r="BC25" s="146">
        <v>216.65142724144238</v>
      </c>
      <c r="BD25" s="146">
        <v>4.8667520074479231</v>
      </c>
      <c r="BE25" s="170">
        <v>1.8086453246518357</v>
      </c>
      <c r="BF25" s="146">
        <v>5.6068005064206909</v>
      </c>
      <c r="BG25" s="146">
        <v>27.898955057319672</v>
      </c>
      <c r="BH25" s="146">
        <v>9.5238095238095237</v>
      </c>
      <c r="BI25" s="173">
        <v>100</v>
      </c>
      <c r="BJ25" s="170">
        <v>2.2319164045855739</v>
      </c>
      <c r="BK25" s="172">
        <v>3.0025333875457414</v>
      </c>
      <c r="BL25" s="168">
        <v>115.4</v>
      </c>
      <c r="BM25" s="168">
        <v>103.4</v>
      </c>
      <c r="BN25" s="146">
        <v>1.6889250304944798</v>
      </c>
      <c r="BO25" s="146">
        <v>81.25</v>
      </c>
      <c r="BP25" s="171">
        <v>16</v>
      </c>
      <c r="BQ25" s="146">
        <v>0</v>
      </c>
      <c r="BR25" s="146">
        <v>18.546182583355698</v>
      </c>
      <c r="BS25" s="146" t="s">
        <v>11</v>
      </c>
      <c r="BT25" s="146">
        <v>735.02874907672833</v>
      </c>
      <c r="BU25" s="146" t="s">
        <v>11</v>
      </c>
      <c r="BV25" s="170">
        <v>141.31103389802331</v>
      </c>
      <c r="BW25" s="170">
        <v>490.90740683565411</v>
      </c>
      <c r="BX25" s="146">
        <v>0.47499507192612878</v>
      </c>
      <c r="BY25" s="169">
        <v>2.9200322046658764E-2</v>
      </c>
      <c r="BZ25" s="146">
        <v>1.4249852157783864</v>
      </c>
      <c r="CA25" s="169">
        <v>0.23949964019123302</v>
      </c>
      <c r="CB25" s="146" t="s">
        <v>11</v>
      </c>
      <c r="CC25" s="169" t="s">
        <v>11</v>
      </c>
      <c r="CD25" s="146">
        <v>1.4249852157783864</v>
      </c>
      <c r="CE25" s="146">
        <v>13.126488812678568</v>
      </c>
      <c r="CF25" s="168">
        <v>47.3</v>
      </c>
      <c r="CG25" s="167">
        <v>4.5454545454545459</v>
      </c>
      <c r="CH25" s="167">
        <v>7.1092288614724986</v>
      </c>
      <c r="CI25" s="177">
        <v>110</v>
      </c>
      <c r="CJ25" s="146">
        <v>302.16574003044718</v>
      </c>
      <c r="CK25" s="166">
        <v>219.17460106351396</v>
      </c>
      <c r="CL25" s="75">
        <v>20</v>
      </c>
      <c r="CM25" s="75">
        <v>695.55545484503261</v>
      </c>
      <c r="CN25" s="88">
        <v>100</v>
      </c>
      <c r="CO25" s="88">
        <v>100</v>
      </c>
      <c r="CP25" s="83">
        <v>94.5</v>
      </c>
      <c r="CQ25" s="83">
        <v>93.9</v>
      </c>
      <c r="CR25" s="152">
        <v>90.3</v>
      </c>
      <c r="CS25" s="153">
        <v>40.4</v>
      </c>
      <c r="CT25" s="75">
        <v>2.8578784757981461</v>
      </c>
      <c r="CU25" s="75">
        <v>4.6470588235294121</v>
      </c>
      <c r="CV25" s="87">
        <v>0</v>
      </c>
      <c r="CW25" s="75">
        <v>66.174344502145473</v>
      </c>
      <c r="CX25" s="86">
        <v>28.540078896681447</v>
      </c>
      <c r="CY25" s="75">
        <v>1.03</v>
      </c>
      <c r="CZ25" s="75">
        <v>26.7</v>
      </c>
      <c r="DA25" s="75">
        <v>60.484386525700003</v>
      </c>
      <c r="DB25" s="75">
        <v>3.9579860969958127</v>
      </c>
      <c r="DC25" s="75">
        <v>1.0567405363169358</v>
      </c>
      <c r="DD25" s="75">
        <v>1.1218124861954557</v>
      </c>
      <c r="DE25" s="75">
        <v>1.4226102404187555</v>
      </c>
      <c r="DF25" s="75">
        <v>4.2725806719755282</v>
      </c>
      <c r="DG25" s="78" t="s">
        <v>11</v>
      </c>
      <c r="DH25" s="78">
        <v>965.39368421052632</v>
      </c>
      <c r="DI25" s="75" t="s">
        <v>11</v>
      </c>
      <c r="DJ25" s="75" t="s">
        <v>11</v>
      </c>
      <c r="DK25" s="75">
        <v>36.111111111111107</v>
      </c>
      <c r="DL25" s="75">
        <v>60.496453900709227</v>
      </c>
      <c r="DM25" s="85">
        <v>177</v>
      </c>
      <c r="DN25" s="85">
        <v>35</v>
      </c>
      <c r="DO25" s="75">
        <v>9.5537421299254017</v>
      </c>
      <c r="DP25" s="75">
        <v>4.7404508178227651</v>
      </c>
      <c r="DQ25" s="75">
        <v>100</v>
      </c>
      <c r="DR25" s="75">
        <v>88.12378240671363</v>
      </c>
      <c r="DS25" s="75">
        <v>9143.9609902475622</v>
      </c>
      <c r="DT25" s="81">
        <v>34.852710475858466</v>
      </c>
      <c r="DU25" s="81">
        <v>4.2990000000000004</v>
      </c>
      <c r="DV25" s="75">
        <v>44.028537920250194</v>
      </c>
      <c r="DW25" s="84">
        <v>0.12890473521611184</v>
      </c>
      <c r="DX25" s="75" t="s">
        <v>11</v>
      </c>
      <c r="DY25" s="83" t="s">
        <v>11</v>
      </c>
      <c r="DZ25" s="75">
        <v>0.87053111666911875</v>
      </c>
      <c r="EA25" s="75">
        <v>7475.3813470281139</v>
      </c>
      <c r="EB25" s="82">
        <v>3092</v>
      </c>
      <c r="EC25" s="81">
        <v>7.4211486839811753</v>
      </c>
      <c r="ED25" s="81">
        <v>81.479665968540729</v>
      </c>
      <c r="EE25" s="75">
        <v>86.350114142887477</v>
      </c>
      <c r="EF25" s="75">
        <v>11.908626614211105</v>
      </c>
      <c r="EG25" s="75">
        <v>39.836218375499335</v>
      </c>
      <c r="EH25" s="75" t="s">
        <v>11</v>
      </c>
      <c r="EI25" s="152">
        <v>77.400000000000006</v>
      </c>
      <c r="EJ25" s="152">
        <v>61.3</v>
      </c>
      <c r="EK25" s="152">
        <v>41.7</v>
      </c>
      <c r="EL25" s="152">
        <v>68.599999999999994</v>
      </c>
      <c r="EM25" s="152">
        <v>23.4</v>
      </c>
      <c r="EN25" s="80">
        <v>65</v>
      </c>
      <c r="EO25" s="79">
        <v>9.2030295185687443</v>
      </c>
      <c r="EP25" s="55">
        <v>0.90386613005309768</v>
      </c>
      <c r="EQ25" s="78">
        <v>0.95399999999999996</v>
      </c>
      <c r="ER25" s="75">
        <v>90.8</v>
      </c>
      <c r="ES25" s="75">
        <v>2.9</v>
      </c>
      <c r="ET25" s="75">
        <v>5.7</v>
      </c>
      <c r="EU25" s="75">
        <v>210.13346174033444</v>
      </c>
      <c r="EV25" s="77">
        <v>59.4</v>
      </c>
      <c r="EW25" s="75">
        <v>50</v>
      </c>
      <c r="EX25" s="110" t="s">
        <v>9</v>
      </c>
      <c r="EY25" s="110" t="s">
        <v>9</v>
      </c>
      <c r="EZ25" s="75" t="s">
        <v>9</v>
      </c>
      <c r="FA25" s="75">
        <v>6.4718078549935045</v>
      </c>
      <c r="FB25" s="152">
        <v>35.200000000000003</v>
      </c>
      <c r="FC25" s="75">
        <v>16.547788873038517</v>
      </c>
      <c r="FD25" s="75">
        <v>68.785796105383739</v>
      </c>
      <c r="FE25" s="75">
        <v>81.069600261409434</v>
      </c>
      <c r="FF25" s="75">
        <v>69.718309859154928</v>
      </c>
      <c r="FG25" s="75">
        <v>66.701735928458703</v>
      </c>
      <c r="FH25" s="75">
        <v>71.414709877741117</v>
      </c>
      <c r="FI25" s="75">
        <v>75.196041111534072</v>
      </c>
      <c r="FJ25" s="75">
        <v>72.460476897545632</v>
      </c>
      <c r="FK25" s="75">
        <v>65.10981373366694</v>
      </c>
      <c r="FL25" s="75">
        <v>46.868283696653364</v>
      </c>
      <c r="FM25" s="75">
        <v>28.874305906108027</v>
      </c>
      <c r="FN25" s="75">
        <v>16.682517039150422</v>
      </c>
      <c r="FO25" s="75">
        <v>9.7352876832203012</v>
      </c>
      <c r="FP25" s="75">
        <v>5.0991501416430589</v>
      </c>
      <c r="FQ25" s="75">
        <v>2.29918509895227</v>
      </c>
      <c r="FR25" s="75">
        <v>1.33</v>
      </c>
      <c r="FS25" s="75">
        <v>21.377153212035427</v>
      </c>
      <c r="FT25" s="75">
        <v>1.5217611849447095</v>
      </c>
    </row>
    <row r="26" spans="1:176" s="76" customFormat="1" ht="11.1" customHeight="1" x14ac:dyDescent="0.15">
      <c r="A26" s="136">
        <v>132012</v>
      </c>
      <c r="B26" s="154" t="s">
        <v>432</v>
      </c>
      <c r="C26" s="146">
        <v>74.633910870366776</v>
      </c>
      <c r="D26" s="172">
        <v>1544.8685178489047</v>
      </c>
      <c r="E26" s="146">
        <v>189.88006918331976</v>
      </c>
      <c r="F26" s="175">
        <v>339123</v>
      </c>
      <c r="G26" s="146">
        <v>280.10279001468427</v>
      </c>
      <c r="H26" s="180">
        <v>70.301027900146849</v>
      </c>
      <c r="I26" s="180">
        <v>179.8825256975037</v>
      </c>
      <c r="J26" s="168">
        <v>45.2</v>
      </c>
      <c r="K26" s="174">
        <v>0.5</v>
      </c>
      <c r="L26" s="146">
        <v>94.098782800722546</v>
      </c>
      <c r="M26" s="174">
        <v>16.764994057299948</v>
      </c>
      <c r="N26" s="168">
        <v>81.299659832066268</v>
      </c>
      <c r="O26" s="168">
        <v>19.193036281260035</v>
      </c>
      <c r="P26" s="167">
        <v>27.434663892861785</v>
      </c>
      <c r="Q26" s="167">
        <v>1.3736263736263736</v>
      </c>
      <c r="R26" s="167">
        <v>6.0279870828848221</v>
      </c>
      <c r="S26" s="175">
        <v>16404</v>
      </c>
      <c r="T26" s="168">
        <v>54.814814814814817</v>
      </c>
      <c r="U26" s="179">
        <v>358</v>
      </c>
      <c r="V26" s="171">
        <v>26</v>
      </c>
      <c r="W26" s="146">
        <v>12.447850148999574</v>
      </c>
      <c r="X26" s="178">
        <v>74.98377255614696</v>
      </c>
      <c r="Y26" s="146">
        <v>82.962962962962962</v>
      </c>
      <c r="Z26" s="146">
        <v>67.407407407407405</v>
      </c>
      <c r="AA26" s="146">
        <v>3.2212013616896664</v>
      </c>
      <c r="AB26" s="170">
        <v>45.908495710125671</v>
      </c>
      <c r="AC26" s="170">
        <v>11.999921824613519</v>
      </c>
      <c r="AD26" s="170">
        <v>1.5439638829714464</v>
      </c>
      <c r="AE26" s="170">
        <v>95.166073546856467</v>
      </c>
      <c r="AF26" s="168">
        <v>94.9</v>
      </c>
      <c r="AG26" s="168">
        <v>94.1</v>
      </c>
      <c r="AH26" s="177">
        <v>968</v>
      </c>
      <c r="AI26" s="168">
        <v>45.8</v>
      </c>
      <c r="AJ26" s="169">
        <v>1.3342613654834818E-2</v>
      </c>
      <c r="AK26" s="169">
        <v>0.11341221606609596</v>
      </c>
      <c r="AL26" s="146">
        <v>0.52190300441569137</v>
      </c>
      <c r="AM26" s="176">
        <v>97602.186404854438</v>
      </c>
      <c r="AN26" s="175">
        <v>106529.48075818495</v>
      </c>
      <c r="AO26" s="175">
        <v>294127.9152119701</v>
      </c>
      <c r="AP26" s="146">
        <v>16.671702420519019</v>
      </c>
      <c r="AQ26" s="146">
        <v>2.7125927418001141</v>
      </c>
      <c r="AR26" s="174">
        <v>16.3</v>
      </c>
      <c r="AS26" s="146">
        <v>6.7313018897163728</v>
      </c>
      <c r="AT26" s="146">
        <v>294.26067006645803</v>
      </c>
      <c r="AU26" s="146">
        <v>0.89061946146022408</v>
      </c>
      <c r="AV26" s="146">
        <v>2.6362336059222633</v>
      </c>
      <c r="AW26" s="171">
        <v>33450.25</v>
      </c>
      <c r="AX26" s="171">
        <v>5575.041666666667</v>
      </c>
      <c r="AY26" s="146">
        <v>3.7368928483344672</v>
      </c>
      <c r="AZ26" s="170">
        <v>640.5</v>
      </c>
      <c r="BA26" s="146">
        <v>0.48361527376751628</v>
      </c>
      <c r="BB26" s="146">
        <v>27.13155679197628</v>
      </c>
      <c r="BC26" s="146">
        <v>295.34170396877846</v>
      </c>
      <c r="BD26" s="146">
        <v>4.4068527823842594</v>
      </c>
      <c r="BE26" s="170">
        <v>2.3792964603389581</v>
      </c>
      <c r="BF26" s="146">
        <v>6.2227753578095832</v>
      </c>
      <c r="BG26" s="146">
        <v>40.813183428307404</v>
      </c>
      <c r="BH26" s="146">
        <v>100</v>
      </c>
      <c r="BI26" s="173">
        <v>100</v>
      </c>
      <c r="BJ26" s="170">
        <v>1.2320961034960727</v>
      </c>
      <c r="BK26" s="172">
        <v>1.9104329487656619</v>
      </c>
      <c r="BL26" s="168">
        <v>101.6</v>
      </c>
      <c r="BM26" s="168">
        <v>89.3</v>
      </c>
      <c r="BN26" s="146">
        <v>1.1164867882396725</v>
      </c>
      <c r="BO26" s="146">
        <v>37.962962962962962</v>
      </c>
      <c r="BP26" s="171">
        <v>0</v>
      </c>
      <c r="BQ26" s="146">
        <v>2.3654852896383551</v>
      </c>
      <c r="BR26" s="146">
        <v>163.95591789913559</v>
      </c>
      <c r="BS26" s="146" t="s">
        <v>11</v>
      </c>
      <c r="BT26" s="146">
        <v>1340.6868813534566</v>
      </c>
      <c r="BU26" s="146">
        <v>8.4493068308731463</v>
      </c>
      <c r="BV26" s="170">
        <v>170.38619041087838</v>
      </c>
      <c r="BW26" s="170">
        <v>458.00105805592023</v>
      </c>
      <c r="BX26" s="146">
        <v>0.5343716768761344</v>
      </c>
      <c r="BY26" s="169">
        <v>6.2546423539428617E-2</v>
      </c>
      <c r="BZ26" s="146">
        <v>1.0687433537522688</v>
      </c>
      <c r="CA26" s="169">
        <v>0.33046435117481615</v>
      </c>
      <c r="CB26" s="146">
        <v>0.35624778458408962</v>
      </c>
      <c r="CC26" s="169">
        <v>8.5492343344489824E-2</v>
      </c>
      <c r="CD26" s="146">
        <v>0.5343716768761344</v>
      </c>
      <c r="CE26" s="146">
        <v>2.6451398005368656</v>
      </c>
      <c r="CF26" s="168">
        <v>62.9</v>
      </c>
      <c r="CG26" s="167">
        <v>13.878326996197718</v>
      </c>
      <c r="CH26" s="167">
        <v>3.785472455362815</v>
      </c>
      <c r="CI26" s="177">
        <v>195</v>
      </c>
      <c r="CJ26" s="146">
        <v>259.47485514074458</v>
      </c>
      <c r="CK26" s="166">
        <v>190.73506386632158</v>
      </c>
      <c r="CL26" s="75">
        <v>33.9</v>
      </c>
      <c r="CM26" s="75">
        <v>577.39469699796098</v>
      </c>
      <c r="CN26" s="88">
        <v>100</v>
      </c>
      <c r="CO26" s="88">
        <v>100</v>
      </c>
      <c r="CP26" s="83">
        <v>99.994</v>
      </c>
      <c r="CQ26" s="83">
        <v>99.93</v>
      </c>
      <c r="CR26" s="152">
        <v>99.3</v>
      </c>
      <c r="CS26" s="153">
        <v>74</v>
      </c>
      <c r="CT26" s="75">
        <v>8.9031472111568668</v>
      </c>
      <c r="CU26" s="75">
        <v>6.4473684210526319</v>
      </c>
      <c r="CV26" s="87">
        <v>0</v>
      </c>
      <c r="CW26" s="75">
        <v>57.420215750076139</v>
      </c>
      <c r="CX26" s="86">
        <v>32.382923618693745</v>
      </c>
      <c r="CY26" s="75">
        <v>0.94</v>
      </c>
      <c r="CZ26" s="75">
        <v>26.7</v>
      </c>
      <c r="DA26" s="75">
        <v>58.030959280799998</v>
      </c>
      <c r="DB26" s="75">
        <v>4.3477757495532972</v>
      </c>
      <c r="DC26" s="75">
        <v>1.1921475863321975</v>
      </c>
      <c r="DD26" s="75">
        <v>1.013840226431092</v>
      </c>
      <c r="DE26" s="75">
        <v>1.4303348551051198</v>
      </c>
      <c r="DF26" s="75">
        <v>4.4513160683782003</v>
      </c>
      <c r="DG26" s="78">
        <v>741.06547619047615</v>
      </c>
      <c r="DH26" s="78">
        <v>733.7859921414539</v>
      </c>
      <c r="DI26" s="75" t="s">
        <v>11</v>
      </c>
      <c r="DJ26" s="75" t="s">
        <v>11</v>
      </c>
      <c r="DK26" s="75">
        <v>3.4271725826193395</v>
      </c>
      <c r="DL26" s="75">
        <v>32.748538011695906</v>
      </c>
      <c r="DM26" s="85">
        <v>113</v>
      </c>
      <c r="DN26" s="85">
        <v>0</v>
      </c>
      <c r="DO26" s="75">
        <v>14.244708384469734</v>
      </c>
      <c r="DP26" s="75">
        <v>4.7256268625079487</v>
      </c>
      <c r="DQ26" s="75">
        <v>100</v>
      </c>
      <c r="DR26" s="75">
        <v>89.022087559829615</v>
      </c>
      <c r="DS26" s="75">
        <v>8247.5127551020414</v>
      </c>
      <c r="DT26" s="81">
        <v>33.651679364738705</v>
      </c>
      <c r="DU26" s="81">
        <v>12.2</v>
      </c>
      <c r="DV26" s="75">
        <v>94.438483547925614</v>
      </c>
      <c r="DW26" s="84">
        <v>0.24979801848638075</v>
      </c>
      <c r="DX26" s="75">
        <v>100</v>
      </c>
      <c r="DY26" s="83">
        <v>0</v>
      </c>
      <c r="DZ26" s="75">
        <v>0.77646280670548051</v>
      </c>
      <c r="EA26" s="75">
        <v>5893.1191740829445</v>
      </c>
      <c r="EB26" s="82">
        <v>0</v>
      </c>
      <c r="EC26" s="81">
        <v>5.0194060521515187</v>
      </c>
      <c r="ED26" s="81">
        <v>80.938274949857572</v>
      </c>
      <c r="EE26" s="75">
        <v>100.07014295766963</v>
      </c>
      <c r="EF26" s="75">
        <v>22.012395434686898</v>
      </c>
      <c r="EG26" s="75">
        <v>77.775041050903113</v>
      </c>
      <c r="EH26" s="75" t="s">
        <v>11</v>
      </c>
      <c r="EI26" s="152">
        <v>77.2</v>
      </c>
      <c r="EJ26" s="152">
        <v>61.4</v>
      </c>
      <c r="EK26" s="152">
        <v>48.4</v>
      </c>
      <c r="EL26" s="152">
        <v>68.2</v>
      </c>
      <c r="EM26" s="152">
        <v>31.9</v>
      </c>
      <c r="EN26" s="80">
        <v>57.25</v>
      </c>
      <c r="EO26" s="79">
        <v>2.4794845807052641</v>
      </c>
      <c r="EP26" s="55">
        <v>0.99779572061581301</v>
      </c>
      <c r="EQ26" s="78">
        <v>0.95</v>
      </c>
      <c r="ER26" s="75">
        <v>88.1</v>
      </c>
      <c r="ES26" s="75">
        <v>-0.6</v>
      </c>
      <c r="ET26" s="75">
        <v>3.5</v>
      </c>
      <c r="EU26" s="75">
        <v>227.61871512111534</v>
      </c>
      <c r="EV26" s="77">
        <v>53.1</v>
      </c>
      <c r="EW26" s="75">
        <v>55.8</v>
      </c>
      <c r="EX26" s="110" t="s">
        <v>9</v>
      </c>
      <c r="EY26" s="110" t="s">
        <v>9</v>
      </c>
      <c r="EZ26" s="75" t="s">
        <v>9</v>
      </c>
      <c r="FA26" s="75">
        <v>5.0373436740190272</v>
      </c>
      <c r="FB26" s="152">
        <v>25.6</v>
      </c>
      <c r="FC26" s="75">
        <v>17.270375161707634</v>
      </c>
      <c r="FD26" s="75">
        <v>60.387534958050338</v>
      </c>
      <c r="FE26" s="75">
        <v>81.368440233236157</v>
      </c>
      <c r="FF26" s="75">
        <v>73.518683634595121</v>
      </c>
      <c r="FG26" s="75">
        <v>69.601208856185536</v>
      </c>
      <c r="FH26" s="75">
        <v>72.007078909015192</v>
      </c>
      <c r="FI26" s="75">
        <v>74.139943311287723</v>
      </c>
      <c r="FJ26" s="75">
        <v>72.526795614143154</v>
      </c>
      <c r="FK26" s="75">
        <v>64.65871710526315</v>
      </c>
      <c r="FL26" s="75">
        <v>48.647227254134286</v>
      </c>
      <c r="FM26" s="75">
        <v>30.958063416297303</v>
      </c>
      <c r="FN26" s="75">
        <v>17.835453191245559</v>
      </c>
      <c r="FO26" s="75">
        <v>10.556422256890276</v>
      </c>
      <c r="FP26" s="75">
        <v>5.7527417746759717</v>
      </c>
      <c r="FQ26" s="75">
        <v>2.2831874379568631</v>
      </c>
      <c r="FR26" s="75">
        <v>1.19</v>
      </c>
      <c r="FS26" s="75">
        <v>22.954825999675815</v>
      </c>
      <c r="FT26" s="75">
        <v>1.1550900970275682</v>
      </c>
    </row>
    <row r="27" spans="1:176" s="76" customFormat="1" ht="11.1" customHeight="1" x14ac:dyDescent="0.15">
      <c r="A27" s="136">
        <v>142018</v>
      </c>
      <c r="B27" s="154" t="s">
        <v>431</v>
      </c>
      <c r="C27" s="146">
        <v>82.782280117337052</v>
      </c>
      <c r="D27" s="172">
        <v>869.58683438572075</v>
      </c>
      <c r="E27" s="146">
        <v>218.01819718589968</v>
      </c>
      <c r="F27" s="175">
        <v>387724</v>
      </c>
      <c r="G27" s="146">
        <v>279.53830010493181</v>
      </c>
      <c r="H27" s="180">
        <v>76.810073452256034</v>
      </c>
      <c r="I27" s="180">
        <v>152.99055613850999</v>
      </c>
      <c r="J27" s="168">
        <v>31.2</v>
      </c>
      <c r="K27" s="174">
        <v>2.4</v>
      </c>
      <c r="L27" s="146">
        <v>113.15569740560984</v>
      </c>
      <c r="M27" s="174">
        <v>10.40503051289066</v>
      </c>
      <c r="N27" s="168">
        <v>82.015067213248017</v>
      </c>
      <c r="O27" s="168">
        <v>20.515532055518836</v>
      </c>
      <c r="P27" s="167">
        <v>15.151515151515152</v>
      </c>
      <c r="Q27" s="167">
        <v>0</v>
      </c>
      <c r="R27" s="167">
        <v>3.225806451612903</v>
      </c>
      <c r="S27" s="175">
        <v>15304</v>
      </c>
      <c r="T27" s="168">
        <v>25.675675675675674</v>
      </c>
      <c r="U27" s="179">
        <v>60</v>
      </c>
      <c r="V27" s="171">
        <v>70</v>
      </c>
      <c r="W27" s="146">
        <v>12.607795791652293</v>
      </c>
      <c r="X27" s="178">
        <v>62.084186284544529</v>
      </c>
      <c r="Y27" s="146">
        <v>81.081081081081081</v>
      </c>
      <c r="Z27" s="146">
        <v>91.891891891891902</v>
      </c>
      <c r="AA27" s="146">
        <v>4.0279720279720275</v>
      </c>
      <c r="AB27" s="170">
        <v>71.800725910314952</v>
      </c>
      <c r="AC27" s="170">
        <v>17.972134410490575</v>
      </c>
      <c r="AD27" s="170">
        <v>5.7370331342934078</v>
      </c>
      <c r="AE27" s="170">
        <v>106.03885135135135</v>
      </c>
      <c r="AF27" s="168">
        <v>97.7</v>
      </c>
      <c r="AG27" s="168">
        <v>96.5</v>
      </c>
      <c r="AH27" s="177">
        <v>731</v>
      </c>
      <c r="AI27" s="168">
        <v>64.599999999999994</v>
      </c>
      <c r="AJ27" s="169">
        <v>4.7547740348319843E-2</v>
      </c>
      <c r="AK27" s="169">
        <v>9.5095480696639687E-2</v>
      </c>
      <c r="AL27" s="146">
        <v>0.31571620345050466</v>
      </c>
      <c r="AM27" s="176">
        <v>99093.017919249964</v>
      </c>
      <c r="AN27" s="175">
        <v>117898.16040738384</v>
      </c>
      <c r="AO27" s="175">
        <v>269682.46454545454</v>
      </c>
      <c r="AP27" s="146">
        <v>17.41856819369448</v>
      </c>
      <c r="AQ27" s="146">
        <v>1.7101866953809124</v>
      </c>
      <c r="AR27" s="174">
        <v>13.07</v>
      </c>
      <c r="AS27" s="146">
        <v>3.960125292099637</v>
      </c>
      <c r="AT27" s="146">
        <v>291.85104161487595</v>
      </c>
      <c r="AU27" s="146">
        <v>1.9887634863023915</v>
      </c>
      <c r="AV27" s="146">
        <v>2.7096902500870086</v>
      </c>
      <c r="AW27" s="171">
        <v>12335.933333333332</v>
      </c>
      <c r="AX27" s="171">
        <v>2403.1038961038962</v>
      </c>
      <c r="AY27" s="146">
        <v>1.6212798383043576</v>
      </c>
      <c r="AZ27" s="170">
        <v>485.375</v>
      </c>
      <c r="BA27" s="146">
        <v>0.35383334161984786</v>
      </c>
      <c r="BB27" s="146">
        <v>26.715860139860141</v>
      </c>
      <c r="BC27" s="146">
        <v>204.73251131109231</v>
      </c>
      <c r="BD27" s="146">
        <v>3.6657684084920201</v>
      </c>
      <c r="BE27" s="170">
        <v>0.22377622377622378</v>
      </c>
      <c r="BF27" s="146">
        <v>10.573426573426573</v>
      </c>
      <c r="BG27" s="146">
        <v>63.004846526655903</v>
      </c>
      <c r="BH27" s="146">
        <v>0</v>
      </c>
      <c r="BI27" s="173">
        <v>100</v>
      </c>
      <c r="BJ27" s="170">
        <v>1.5078082929456111</v>
      </c>
      <c r="BK27" s="172">
        <v>2.2827687776141388</v>
      </c>
      <c r="BL27" s="168">
        <v>102.4</v>
      </c>
      <c r="BM27" s="168">
        <v>83.6</v>
      </c>
      <c r="BN27" s="146">
        <v>0.81001472754050075</v>
      </c>
      <c r="BO27" s="146">
        <v>66.666666666666657</v>
      </c>
      <c r="BP27" s="171">
        <v>10</v>
      </c>
      <c r="BQ27" s="146">
        <v>1.2951822204544325</v>
      </c>
      <c r="BR27" s="146">
        <v>4.1639735494456316</v>
      </c>
      <c r="BS27" s="146" t="s">
        <v>11</v>
      </c>
      <c r="BT27" s="146">
        <v>1291.5477551832148</v>
      </c>
      <c r="BU27" s="146">
        <v>27.701238005270223</v>
      </c>
      <c r="BV27" s="170">
        <v>550.14169939839906</v>
      </c>
      <c r="BW27" s="170">
        <v>526.77372843434591</v>
      </c>
      <c r="BX27" s="146">
        <v>0.99438174315119576</v>
      </c>
      <c r="BY27" s="169">
        <v>8.0142196589270617E-2</v>
      </c>
      <c r="BZ27" s="146">
        <v>1.7401680505145924</v>
      </c>
      <c r="CA27" s="169">
        <v>0.23545468105205589</v>
      </c>
      <c r="CB27" s="146">
        <v>0.24859543578779894</v>
      </c>
      <c r="CC27" s="169">
        <v>5.9705165813155672E-2</v>
      </c>
      <c r="CD27" s="146">
        <v>2.9831452294535872</v>
      </c>
      <c r="CE27" s="146">
        <v>17.453885546661365</v>
      </c>
      <c r="CF27" s="168">
        <v>48.4</v>
      </c>
      <c r="CG27" s="167">
        <v>2.8846153846153846</v>
      </c>
      <c r="CH27" s="167">
        <v>15.250839012316321</v>
      </c>
      <c r="CI27" s="177">
        <v>58</v>
      </c>
      <c r="CJ27" s="146">
        <v>249.63953661810771</v>
      </c>
      <c r="CK27" s="166">
        <v>199.87818823646398</v>
      </c>
      <c r="CL27" s="75">
        <v>31.8</v>
      </c>
      <c r="CM27" s="75">
        <v>652.32123434104165</v>
      </c>
      <c r="CN27" s="88">
        <v>100</v>
      </c>
      <c r="CO27" s="88">
        <v>100</v>
      </c>
      <c r="CP27" s="83">
        <v>100</v>
      </c>
      <c r="CQ27" s="83">
        <v>90.3</v>
      </c>
      <c r="CR27" s="152">
        <v>97.8</v>
      </c>
      <c r="CS27" s="153">
        <v>62.6</v>
      </c>
      <c r="CT27" s="75">
        <v>5.2626743551359443</v>
      </c>
      <c r="CU27" s="75">
        <v>6.4370370370370367</v>
      </c>
      <c r="CV27" s="87">
        <v>5.188095482573944</v>
      </c>
      <c r="CW27" s="75">
        <v>72.913895972376423</v>
      </c>
      <c r="CX27" s="86">
        <v>31.859991050564314</v>
      </c>
      <c r="CY27" s="75">
        <v>0.79</v>
      </c>
      <c r="CZ27" s="75">
        <v>22.5</v>
      </c>
      <c r="DA27" s="75">
        <v>55.525193180599999</v>
      </c>
      <c r="DB27" s="75">
        <v>4.8628844839371155</v>
      </c>
      <c r="DC27" s="75">
        <v>0.34633570327648783</v>
      </c>
      <c r="DD27" s="75">
        <v>0.94318351315069859</v>
      </c>
      <c r="DE27" s="75">
        <v>0.87754188833093016</v>
      </c>
      <c r="DF27" s="75">
        <v>5.3970069109531149</v>
      </c>
      <c r="DG27" s="78">
        <v>1406.0318781725889</v>
      </c>
      <c r="DH27" s="78">
        <v>3546.67862745098</v>
      </c>
      <c r="DI27" s="75" t="s">
        <v>11</v>
      </c>
      <c r="DJ27" s="75" t="s">
        <v>11</v>
      </c>
      <c r="DK27" s="75">
        <v>18.75</v>
      </c>
      <c r="DL27" s="75">
        <v>56.369426751592357</v>
      </c>
      <c r="DM27" s="85">
        <v>139</v>
      </c>
      <c r="DN27" s="85">
        <v>6</v>
      </c>
      <c r="DO27" s="75">
        <v>21.308390095957837</v>
      </c>
      <c r="DP27" s="75">
        <v>4.5020633421170384</v>
      </c>
      <c r="DQ27" s="75">
        <v>85.279187817258887</v>
      </c>
      <c r="DR27" s="75">
        <v>100</v>
      </c>
      <c r="DS27" s="75">
        <v>6724.1613071440988</v>
      </c>
      <c r="DT27" s="81">
        <v>57.062090854989087</v>
      </c>
      <c r="DU27" s="81">
        <v>14.3</v>
      </c>
      <c r="DV27" s="75">
        <v>101.07559008066926</v>
      </c>
      <c r="DW27" s="84" t="s">
        <v>11</v>
      </c>
      <c r="DX27" s="75" t="s">
        <v>11</v>
      </c>
      <c r="DY27" s="83" t="s">
        <v>11</v>
      </c>
      <c r="DZ27" s="75">
        <v>0.79400558801117604</v>
      </c>
      <c r="EA27" s="75">
        <v>4543.6434828152442</v>
      </c>
      <c r="EB27" s="82">
        <v>0</v>
      </c>
      <c r="EC27" s="81">
        <v>6.6926433247371557</v>
      </c>
      <c r="ED27" s="81">
        <v>56.504985042758527</v>
      </c>
      <c r="EE27" s="75">
        <v>92.567315194173645</v>
      </c>
      <c r="EF27" s="75">
        <v>25.513458981487506</v>
      </c>
      <c r="EG27" s="75">
        <v>62.763858972905574</v>
      </c>
      <c r="EH27" s="75">
        <v>445.0142942839077</v>
      </c>
      <c r="EI27" s="152">
        <v>77.599999999999994</v>
      </c>
      <c r="EJ27" s="152">
        <v>58.7</v>
      </c>
      <c r="EK27" s="152">
        <v>37.5</v>
      </c>
      <c r="EL27" s="152">
        <v>58.9</v>
      </c>
      <c r="EM27" s="152">
        <v>24.8</v>
      </c>
      <c r="EN27" s="80">
        <v>75</v>
      </c>
      <c r="EO27" s="79">
        <v>-2.0061651668075373</v>
      </c>
      <c r="EP27" s="55">
        <v>0.91174806805940189</v>
      </c>
      <c r="EQ27" s="78">
        <v>0.82299999999999995</v>
      </c>
      <c r="ER27" s="75">
        <v>102.1</v>
      </c>
      <c r="ES27" s="75">
        <v>6.4</v>
      </c>
      <c r="ET27" s="75">
        <v>4.3</v>
      </c>
      <c r="EU27" s="75">
        <v>444.5769054840153</v>
      </c>
      <c r="EV27" s="77">
        <v>51.4</v>
      </c>
      <c r="EW27" s="75">
        <v>54.2</v>
      </c>
      <c r="EX27" s="110" t="s">
        <v>9</v>
      </c>
      <c r="EY27" s="110" t="s">
        <v>9</v>
      </c>
      <c r="EZ27" s="75">
        <v>36.5</v>
      </c>
      <c r="FA27" s="75">
        <v>8.1961915179237295</v>
      </c>
      <c r="FB27" s="152">
        <v>29</v>
      </c>
      <c r="FC27" s="75">
        <v>19.744835965978126</v>
      </c>
      <c r="FD27" s="75">
        <v>69.426504779126844</v>
      </c>
      <c r="FE27" s="75">
        <v>78.050397877984096</v>
      </c>
      <c r="FF27" s="75">
        <v>67.612011439466158</v>
      </c>
      <c r="FG27" s="75">
        <v>65.571235260003874</v>
      </c>
      <c r="FH27" s="75">
        <v>71.779095626389918</v>
      </c>
      <c r="FI27" s="75">
        <v>74.926542605288944</v>
      </c>
      <c r="FJ27" s="75">
        <v>72.800925925925924</v>
      </c>
      <c r="FK27" s="75">
        <v>65.250307561275662</v>
      </c>
      <c r="FL27" s="75">
        <v>46.538821328344248</v>
      </c>
      <c r="FM27" s="75">
        <v>26.701326012033412</v>
      </c>
      <c r="FN27" s="75">
        <v>14.029928772136183</v>
      </c>
      <c r="FO27" s="75">
        <v>6.7563081009296146</v>
      </c>
      <c r="FP27" s="75">
        <v>3.6601711516651205</v>
      </c>
      <c r="FQ27" s="75">
        <v>1.5071007632112838</v>
      </c>
      <c r="FR27" s="75">
        <v>1.27</v>
      </c>
      <c r="FS27" s="75">
        <v>14.475712225923532</v>
      </c>
      <c r="FT27" s="75">
        <v>0.43080236941303179</v>
      </c>
    </row>
    <row r="28" spans="1:176" s="76" customFormat="1" ht="11.1" customHeight="1" x14ac:dyDescent="0.15">
      <c r="A28" s="136">
        <v>162019</v>
      </c>
      <c r="B28" s="154" t="s">
        <v>430</v>
      </c>
      <c r="C28" s="146">
        <v>94.973840116950058</v>
      </c>
      <c r="D28" s="172">
        <v>1794.4044779564517</v>
      </c>
      <c r="E28" s="146">
        <v>357.05355081941985</v>
      </c>
      <c r="F28" s="175">
        <v>395809</v>
      </c>
      <c r="G28" s="146">
        <v>265.10212950890917</v>
      </c>
      <c r="H28" s="180">
        <v>89.526292916123424</v>
      </c>
      <c r="I28" s="180">
        <v>133.20295523685354</v>
      </c>
      <c r="J28" s="168">
        <v>32</v>
      </c>
      <c r="K28" s="174">
        <v>-3.2</v>
      </c>
      <c r="L28" s="146">
        <v>370.08965700614323</v>
      </c>
      <c r="M28" s="174">
        <v>14.8271395963171</v>
      </c>
      <c r="N28" s="168">
        <v>80.93653480473516</v>
      </c>
      <c r="O28" s="168">
        <v>20.918060918060917</v>
      </c>
      <c r="P28" s="167">
        <v>12.866104607024413</v>
      </c>
      <c r="Q28" s="167">
        <v>0.46189376443418012</v>
      </c>
      <c r="R28" s="167">
        <v>2.3348017621145374</v>
      </c>
      <c r="S28" s="175">
        <v>15881</v>
      </c>
      <c r="T28" s="168">
        <v>100.92592592592592</v>
      </c>
      <c r="U28" s="179">
        <v>278</v>
      </c>
      <c r="V28" s="171">
        <v>0</v>
      </c>
      <c r="W28" s="146">
        <v>19.947021993899501</v>
      </c>
      <c r="X28" s="178">
        <v>72.043409211222865</v>
      </c>
      <c r="Y28" s="146">
        <v>92.592592592592595</v>
      </c>
      <c r="Z28" s="146">
        <v>75</v>
      </c>
      <c r="AA28" s="146">
        <v>5.7019956984944731</v>
      </c>
      <c r="AB28" s="170">
        <v>49.706269624227694</v>
      </c>
      <c r="AC28" s="170">
        <v>15.775346905702422</v>
      </c>
      <c r="AD28" s="170">
        <v>4.4059556365846246</v>
      </c>
      <c r="AE28" s="170">
        <v>89.025574619617998</v>
      </c>
      <c r="AF28" s="168">
        <v>97.3</v>
      </c>
      <c r="AG28" s="168">
        <v>96.1</v>
      </c>
      <c r="AH28" s="177">
        <v>214</v>
      </c>
      <c r="AI28" s="168">
        <v>66.099999999999994</v>
      </c>
      <c r="AJ28" s="169">
        <v>4.9069408482020183E-2</v>
      </c>
      <c r="AK28" s="169">
        <v>0.26170351190410768</v>
      </c>
      <c r="AL28" s="146">
        <v>0.87520196968531205</v>
      </c>
      <c r="AM28" s="176">
        <v>94599.377602897133</v>
      </c>
      <c r="AN28" s="175">
        <v>144258.89386401325</v>
      </c>
      <c r="AO28" s="175">
        <v>291175.95494791667</v>
      </c>
      <c r="AP28" s="146">
        <v>14.334857677687376</v>
      </c>
      <c r="AQ28" s="146">
        <v>5.8127601579625781</v>
      </c>
      <c r="AR28" s="174">
        <v>4.87</v>
      </c>
      <c r="AS28" s="146">
        <v>5.7393052242825267</v>
      </c>
      <c r="AT28" s="146">
        <v>302.71408786643076</v>
      </c>
      <c r="AU28" s="146">
        <v>4.5683619296760787</v>
      </c>
      <c r="AV28" s="146">
        <v>1.5388166499961529</v>
      </c>
      <c r="AW28" s="171">
        <v>10501.823529411764</v>
      </c>
      <c r="AX28" s="171">
        <v>1899.2659574468084</v>
      </c>
      <c r="AY28" s="146">
        <v>1.1202536254207951</v>
      </c>
      <c r="AZ28" s="170">
        <v>325.42857142857144</v>
      </c>
      <c r="BA28" s="146">
        <v>1.6231486112179734</v>
      </c>
      <c r="BB28" s="146">
        <v>37.106687340569202</v>
      </c>
      <c r="BC28" s="146">
        <v>251.59267523274602</v>
      </c>
      <c r="BD28" s="146">
        <v>4.4562639455258903</v>
      </c>
      <c r="BE28" s="170">
        <v>2.1507527634672137</v>
      </c>
      <c r="BF28" s="146">
        <v>6.7023458210373636</v>
      </c>
      <c r="BG28" s="146">
        <v>30.621088107847857</v>
      </c>
      <c r="BH28" s="146">
        <v>10.75268817204301</v>
      </c>
      <c r="BI28" s="173">
        <v>91.964285714285708</v>
      </c>
      <c r="BJ28" s="170">
        <v>2.599903707270101</v>
      </c>
      <c r="BK28" s="172">
        <v>5.0365396010270596</v>
      </c>
      <c r="BL28" s="168">
        <v>110.78</v>
      </c>
      <c r="BM28" s="168">
        <v>107.64</v>
      </c>
      <c r="BN28" s="146">
        <v>0.9546382250312726</v>
      </c>
      <c r="BO28" s="146">
        <v>61.05263157894737</v>
      </c>
      <c r="BP28" s="171">
        <v>9</v>
      </c>
      <c r="BQ28" s="146">
        <v>1.6133530814803416</v>
      </c>
      <c r="BR28" s="146">
        <v>22.974051704239439</v>
      </c>
      <c r="BS28" s="146">
        <v>9.4300607832576748</v>
      </c>
      <c r="BT28" s="146">
        <v>732.48634300223125</v>
      </c>
      <c r="BU28" s="146">
        <v>43.834154035546661</v>
      </c>
      <c r="BV28" s="170">
        <v>18387.416326844657</v>
      </c>
      <c r="BW28" s="170">
        <v>1044.4718011848888</v>
      </c>
      <c r="BX28" s="146">
        <v>2.4044010156189892</v>
      </c>
      <c r="BY28" s="169">
        <v>0.13274522485958298</v>
      </c>
      <c r="BZ28" s="146">
        <v>0.48088020312379781</v>
      </c>
      <c r="CA28" s="169">
        <v>0.26576741267215509</v>
      </c>
      <c r="CB28" s="146">
        <v>0.24044010156189891</v>
      </c>
      <c r="CC28" s="169">
        <v>4.7128664307147801E-2</v>
      </c>
      <c r="CD28" s="146">
        <v>1.4426406093713935</v>
      </c>
      <c r="CE28" s="146">
        <v>9.0765657459413713</v>
      </c>
      <c r="CF28" s="168">
        <v>44</v>
      </c>
      <c r="CG28" s="167">
        <v>1.5490533562822719</v>
      </c>
      <c r="CH28" s="167">
        <v>25.356940811399703</v>
      </c>
      <c r="CI28" s="177">
        <v>27</v>
      </c>
      <c r="CJ28" s="146">
        <v>351.60998692005847</v>
      </c>
      <c r="CK28" s="166">
        <v>287.585596676156</v>
      </c>
      <c r="CL28" s="75">
        <v>23.2</v>
      </c>
      <c r="CM28" s="75">
        <v>736.55037358463119</v>
      </c>
      <c r="CN28" s="88">
        <v>100</v>
      </c>
      <c r="CO28" s="88">
        <v>100</v>
      </c>
      <c r="CP28" s="83">
        <v>98.84</v>
      </c>
      <c r="CQ28" s="83">
        <v>90.86</v>
      </c>
      <c r="CR28" s="152">
        <v>92.4</v>
      </c>
      <c r="CS28" s="153">
        <v>77.900000000000006</v>
      </c>
      <c r="CT28" s="75">
        <v>3.4302166010384751</v>
      </c>
      <c r="CU28" s="75">
        <v>4.75</v>
      </c>
      <c r="CV28" s="87">
        <v>8.9060163220953221</v>
      </c>
      <c r="CW28" s="75">
        <v>71.255767861013908</v>
      </c>
      <c r="CX28" s="86">
        <v>48.951200276986995</v>
      </c>
      <c r="CY28" s="75">
        <v>1.8239001746092585</v>
      </c>
      <c r="CZ28" s="75">
        <v>35.370856580242858</v>
      </c>
      <c r="DA28" s="75">
        <v>61.0556408582</v>
      </c>
      <c r="DB28" s="75">
        <v>3.0177983410445584</v>
      </c>
      <c r="DC28" s="75">
        <v>2.9435927521735783</v>
      </c>
      <c r="DD28" s="75">
        <v>1.2269634338693545</v>
      </c>
      <c r="DE28" s="75">
        <v>3.2771985842886817</v>
      </c>
      <c r="DF28" s="75">
        <v>7.4680695545125797</v>
      </c>
      <c r="DG28" s="78">
        <v>851.29404145077717</v>
      </c>
      <c r="DH28" s="78">
        <v>1715.6686466165413</v>
      </c>
      <c r="DI28" s="75" t="s">
        <v>11</v>
      </c>
      <c r="DJ28" s="75" t="s">
        <v>11</v>
      </c>
      <c r="DK28" s="75">
        <v>53.366459627329199</v>
      </c>
      <c r="DL28" s="75">
        <v>72.541856925418571</v>
      </c>
      <c r="DM28" s="85">
        <v>379</v>
      </c>
      <c r="DN28" s="85">
        <v>490</v>
      </c>
      <c r="DO28" s="75">
        <v>19.181157190120796</v>
      </c>
      <c r="DP28" s="75">
        <v>19.85313918596599</v>
      </c>
      <c r="DQ28" s="75">
        <v>94.318181818181827</v>
      </c>
      <c r="DR28" s="75">
        <v>99.749733512536508</v>
      </c>
      <c r="DS28" s="75">
        <v>4074.4169977543615</v>
      </c>
      <c r="DT28" s="81">
        <v>4.661893909500149</v>
      </c>
      <c r="DU28" s="81">
        <v>14.45</v>
      </c>
      <c r="DV28" s="75">
        <v>72.176584734799491</v>
      </c>
      <c r="DW28" s="84">
        <v>3.786413829956544E-2</v>
      </c>
      <c r="DX28" s="75">
        <v>46.733668341708544</v>
      </c>
      <c r="DY28" s="83">
        <v>90.963299222897589</v>
      </c>
      <c r="DZ28" s="75">
        <v>1.5516801003747249</v>
      </c>
      <c r="EA28" s="75">
        <v>1373.9999009255032</v>
      </c>
      <c r="EB28" s="82">
        <v>350</v>
      </c>
      <c r="EC28" s="81">
        <v>1.7569193167816906</v>
      </c>
      <c r="ED28" s="81">
        <v>77.335332146537993</v>
      </c>
      <c r="EE28" s="75">
        <v>90.295921831014908</v>
      </c>
      <c r="EF28" s="75">
        <v>15.280319611268872</v>
      </c>
      <c r="EG28" s="75">
        <v>86.040067189887353</v>
      </c>
      <c r="EH28" s="75">
        <v>424.94580773087029</v>
      </c>
      <c r="EI28" s="152">
        <v>78.3</v>
      </c>
      <c r="EJ28" s="152">
        <v>61</v>
      </c>
      <c r="EK28" s="152">
        <v>39.4</v>
      </c>
      <c r="EL28" s="152">
        <v>69.7</v>
      </c>
      <c r="EM28" s="152">
        <v>25.5</v>
      </c>
      <c r="EN28" s="80">
        <v>84</v>
      </c>
      <c r="EO28" s="79">
        <v>1.8369623759329075</v>
      </c>
      <c r="EP28" s="55">
        <v>1.0578357050390985</v>
      </c>
      <c r="EQ28" s="78">
        <v>0.82799999999999996</v>
      </c>
      <c r="ER28" s="75">
        <v>89.5</v>
      </c>
      <c r="ES28" s="75">
        <v>9.6</v>
      </c>
      <c r="ET28" s="75">
        <v>2.1</v>
      </c>
      <c r="EU28" s="75">
        <v>567.52402958375012</v>
      </c>
      <c r="EV28" s="77">
        <v>51.9</v>
      </c>
      <c r="EW28" s="75">
        <v>48.1</v>
      </c>
      <c r="EX28" s="110" t="s">
        <v>9</v>
      </c>
      <c r="EY28" s="110" t="s">
        <v>9</v>
      </c>
      <c r="EZ28" s="75">
        <v>118.9</v>
      </c>
      <c r="FA28" s="75">
        <v>9.5743248441948126</v>
      </c>
      <c r="FB28" s="152">
        <v>26.8</v>
      </c>
      <c r="FC28" s="75">
        <v>12.787498624408494</v>
      </c>
      <c r="FD28" s="75">
        <v>72.742474916387962</v>
      </c>
      <c r="FE28" s="75">
        <v>84.186763572293799</v>
      </c>
      <c r="FF28" s="75">
        <v>79.73371374227294</v>
      </c>
      <c r="FG28" s="75">
        <v>79.621749408983462</v>
      </c>
      <c r="FH28" s="75">
        <v>82.707799912571033</v>
      </c>
      <c r="FI28" s="75">
        <v>83.775855584806308</v>
      </c>
      <c r="FJ28" s="75">
        <v>81.88464662875711</v>
      </c>
      <c r="FK28" s="75">
        <v>73.904265163624132</v>
      </c>
      <c r="FL28" s="75">
        <v>55.456107690104538</v>
      </c>
      <c r="FM28" s="75">
        <v>36.516949633751636</v>
      </c>
      <c r="FN28" s="75">
        <v>20.971333147787362</v>
      </c>
      <c r="FO28" s="75">
        <v>10.377919320594479</v>
      </c>
      <c r="FP28" s="75">
        <v>4.6319737458977963</v>
      </c>
      <c r="FQ28" s="75">
        <v>1.7934446505875077</v>
      </c>
      <c r="FR28" s="75">
        <v>1.55</v>
      </c>
      <c r="FS28" s="75">
        <v>17.874317150111562</v>
      </c>
      <c r="FT28" s="75">
        <v>0.48146364949446313</v>
      </c>
    </row>
    <row r="29" spans="1:176" s="76" customFormat="1" ht="11.1" customHeight="1" x14ac:dyDescent="0.15">
      <c r="A29" s="136">
        <v>172014</v>
      </c>
      <c r="B29" s="154" t="s">
        <v>429</v>
      </c>
      <c r="C29" s="146">
        <v>102.696445684868</v>
      </c>
      <c r="D29" s="172">
        <v>2155.2973881018197</v>
      </c>
      <c r="E29" s="146">
        <v>424.28682409028431</v>
      </c>
      <c r="F29" s="175">
        <v>420616</v>
      </c>
      <c r="G29" s="146">
        <v>287.82452999104748</v>
      </c>
      <c r="H29" s="180">
        <v>89.749328558639206</v>
      </c>
      <c r="I29" s="180">
        <v>161.36974037600714</v>
      </c>
      <c r="J29" s="168">
        <v>39.6</v>
      </c>
      <c r="K29" s="174">
        <v>2.7</v>
      </c>
      <c r="L29" s="146">
        <v>190.14972607909573</v>
      </c>
      <c r="M29" s="174">
        <v>16.792465117782669</v>
      </c>
      <c r="N29" s="168">
        <v>81.126711196628889</v>
      </c>
      <c r="O29" s="168">
        <v>19.465174129353233</v>
      </c>
      <c r="P29" s="167">
        <v>18.798151001540834</v>
      </c>
      <c r="Q29" s="167">
        <v>0.43956043956043955</v>
      </c>
      <c r="R29" s="167">
        <v>3.9215686274509802</v>
      </c>
      <c r="S29" s="175">
        <v>15061</v>
      </c>
      <c r="T29" s="168">
        <v>63.492063492063487</v>
      </c>
      <c r="U29" s="179">
        <v>159</v>
      </c>
      <c r="V29" s="171">
        <v>0</v>
      </c>
      <c r="W29" s="146">
        <v>11.993243243243242</v>
      </c>
      <c r="X29" s="178">
        <v>77.125944250563236</v>
      </c>
      <c r="Y29" s="146">
        <v>102.38095238095238</v>
      </c>
      <c r="Z29" s="146">
        <v>92.063492063492063</v>
      </c>
      <c r="AA29" s="146">
        <v>4.1645200068693109</v>
      </c>
      <c r="AB29" s="170">
        <v>137.09040452556303</v>
      </c>
      <c r="AC29" s="170">
        <v>6.9804674991994879</v>
      </c>
      <c r="AD29" s="170">
        <v>6.2119756644252329</v>
      </c>
      <c r="AE29" s="170">
        <v>94.962884411452805</v>
      </c>
      <c r="AF29" s="168">
        <v>98.7</v>
      </c>
      <c r="AG29" s="168">
        <v>98.5</v>
      </c>
      <c r="AH29" s="177">
        <v>522</v>
      </c>
      <c r="AI29" s="168">
        <v>27</v>
      </c>
      <c r="AJ29" s="169">
        <v>4.1918285366407064E-2</v>
      </c>
      <c r="AK29" s="169">
        <v>0.15928948439234683</v>
      </c>
      <c r="AL29" s="146">
        <v>0.67283878207327308</v>
      </c>
      <c r="AM29" s="176">
        <v>98746.723124042881</v>
      </c>
      <c r="AN29" s="175">
        <v>171444.25910709394</v>
      </c>
      <c r="AO29" s="175">
        <v>265717.57000343996</v>
      </c>
      <c r="AP29" s="146">
        <v>15.605908673413497</v>
      </c>
      <c r="AQ29" s="146">
        <v>5.0811894870779373</v>
      </c>
      <c r="AR29" s="174">
        <v>9.0399999999999991</v>
      </c>
      <c r="AS29" s="146">
        <v>5.013091583539353</v>
      </c>
      <c r="AT29" s="146">
        <v>297.68689535807641</v>
      </c>
      <c r="AU29" s="146">
        <v>0.88531418693851716</v>
      </c>
      <c r="AV29" s="146">
        <v>1.7263626645301084</v>
      </c>
      <c r="AW29" s="171">
        <v>17180.916666666668</v>
      </c>
      <c r="AX29" s="171">
        <v>3494.4237288135591</v>
      </c>
      <c r="AY29" s="146">
        <v>0.97006853534202186</v>
      </c>
      <c r="AZ29" s="170">
        <v>526.75</v>
      </c>
      <c r="BA29" s="146">
        <v>2.7383719514759295</v>
      </c>
      <c r="BB29" s="146">
        <v>40.783917224798216</v>
      </c>
      <c r="BC29" s="146">
        <v>350.53395511899731</v>
      </c>
      <c r="BD29" s="146">
        <v>5.694686122921448</v>
      </c>
      <c r="BE29" s="170">
        <v>0.25759917568263785</v>
      </c>
      <c r="BF29" s="146">
        <v>8.414906405632836</v>
      </c>
      <c r="BG29" s="146">
        <v>43.933054393305433</v>
      </c>
      <c r="BH29" s="146">
        <v>39.24050632911392</v>
      </c>
      <c r="BI29" s="173">
        <v>98.254364089775564</v>
      </c>
      <c r="BJ29" s="170">
        <v>1.1824631617245771</v>
      </c>
      <c r="BK29" s="172">
        <v>0.96249197923350638</v>
      </c>
      <c r="BL29" s="168">
        <v>128.9</v>
      </c>
      <c r="BM29" s="168">
        <v>124.6</v>
      </c>
      <c r="BN29" s="146">
        <v>0.11666569445254624</v>
      </c>
      <c r="BO29" s="146">
        <v>18.478260869565215</v>
      </c>
      <c r="BP29" s="171">
        <v>23</v>
      </c>
      <c r="BQ29" s="146">
        <v>1.8126807977566139</v>
      </c>
      <c r="BR29" s="146">
        <v>38.141548458778665</v>
      </c>
      <c r="BS29" s="146">
        <v>9.7805084802032685</v>
      </c>
      <c r="BT29" s="146">
        <v>974.66894782622171</v>
      </c>
      <c r="BU29" s="146">
        <v>585.67273918422723</v>
      </c>
      <c r="BV29" s="170">
        <v>2012.7618040047187</v>
      </c>
      <c r="BW29" s="170" t="s">
        <v>9</v>
      </c>
      <c r="BX29" s="146">
        <v>2.434614014080922</v>
      </c>
      <c r="BY29" s="169">
        <v>7.7192757244636659E-2</v>
      </c>
      <c r="BZ29" s="146">
        <v>0.44265709346925858</v>
      </c>
      <c r="CA29" s="169">
        <v>6.8501185214367766E-2</v>
      </c>
      <c r="CB29" s="146">
        <v>0.22132854673462929</v>
      </c>
      <c r="CC29" s="169">
        <v>7.9505640558013527E-2</v>
      </c>
      <c r="CD29" s="146">
        <v>0.66398564020388784</v>
      </c>
      <c r="CE29" s="146">
        <v>6.5269788432042173</v>
      </c>
      <c r="CF29" s="168">
        <v>52.6</v>
      </c>
      <c r="CG29" s="167">
        <v>16</v>
      </c>
      <c r="CH29" s="167">
        <v>9.9626038579625646</v>
      </c>
      <c r="CI29" s="177">
        <v>151</v>
      </c>
      <c r="CJ29" s="146">
        <v>306.85211047835736</v>
      </c>
      <c r="CK29" s="166">
        <v>264.74878103302882</v>
      </c>
      <c r="CL29" s="75">
        <v>13.3</v>
      </c>
      <c r="CM29" s="75">
        <v>828.89663080648995</v>
      </c>
      <c r="CN29" s="88">
        <v>100</v>
      </c>
      <c r="CO29" s="88">
        <v>95.2</v>
      </c>
      <c r="CP29" s="83">
        <v>99.6</v>
      </c>
      <c r="CQ29" s="83">
        <v>93.2</v>
      </c>
      <c r="CR29" s="152">
        <v>97.9</v>
      </c>
      <c r="CS29" s="153">
        <v>56.6</v>
      </c>
      <c r="CT29" s="75">
        <v>3.2633105528905615</v>
      </c>
      <c r="CU29" s="75">
        <v>0.76724137931034486</v>
      </c>
      <c r="CV29" s="87">
        <v>2.1341507777524482</v>
      </c>
      <c r="CW29" s="75">
        <v>58.28475888950436</v>
      </c>
      <c r="CX29" s="86">
        <v>58.138582656252424</v>
      </c>
      <c r="CY29" s="75">
        <v>2.0499999999999998</v>
      </c>
      <c r="CZ29" s="75">
        <v>33.9</v>
      </c>
      <c r="DA29" s="75">
        <v>62.228002654299999</v>
      </c>
      <c r="DB29" s="75">
        <v>3.2604801146542455</v>
      </c>
      <c r="DC29" s="75">
        <v>4.5884816197708362</v>
      </c>
      <c r="DD29" s="75">
        <v>1.3127969952436496</v>
      </c>
      <c r="DE29" s="75">
        <v>4.38230522534566</v>
      </c>
      <c r="DF29" s="75">
        <v>7.7951914159936431</v>
      </c>
      <c r="DG29" s="78">
        <v>386.25784447476127</v>
      </c>
      <c r="DH29" s="78">
        <v>734.81061827956989</v>
      </c>
      <c r="DI29" s="75">
        <v>56.020904481239086</v>
      </c>
      <c r="DJ29" s="75">
        <v>114.73783412310736</v>
      </c>
      <c r="DK29" s="75">
        <v>33.894736842105267</v>
      </c>
      <c r="DL29" s="75">
        <v>64.551257979722124</v>
      </c>
      <c r="DM29" s="85">
        <v>240</v>
      </c>
      <c r="DN29" s="85">
        <v>70</v>
      </c>
      <c r="DO29" s="75">
        <v>23.117766706432029</v>
      </c>
      <c r="DP29" s="75">
        <v>24.102678739401128</v>
      </c>
      <c r="DQ29" s="75">
        <v>96.453900709219852</v>
      </c>
      <c r="DR29" s="75">
        <v>99.746615136546296</v>
      </c>
      <c r="DS29" s="75">
        <v>6130.7534029756252</v>
      </c>
      <c r="DT29" s="81">
        <v>13.48156367360874</v>
      </c>
      <c r="DU29" s="81">
        <v>12.83</v>
      </c>
      <c r="DV29" s="75">
        <v>57.902317664004187</v>
      </c>
      <c r="DW29" s="84">
        <v>0.1615162897355612</v>
      </c>
      <c r="DX29" s="75">
        <v>55.140186915887845</v>
      </c>
      <c r="DY29" s="83">
        <v>30.921811264295059</v>
      </c>
      <c r="DZ29" s="75">
        <v>1.3707601942077208</v>
      </c>
      <c r="EA29" s="75">
        <v>918.42251201169734</v>
      </c>
      <c r="EB29" s="82">
        <v>34900</v>
      </c>
      <c r="EC29" s="81">
        <v>3.343759388869922</v>
      </c>
      <c r="ED29" s="81">
        <v>84.85212994070757</v>
      </c>
      <c r="EE29" s="75">
        <v>100.06201846021123</v>
      </c>
      <c r="EF29" s="75">
        <v>27.154042284556429</v>
      </c>
      <c r="EG29" s="75">
        <v>82.758518547773974</v>
      </c>
      <c r="EH29" s="75" t="s">
        <v>11</v>
      </c>
      <c r="EI29" s="152">
        <v>71.900000000000006</v>
      </c>
      <c r="EJ29" s="152">
        <v>57.1</v>
      </c>
      <c r="EK29" s="152">
        <v>39.6</v>
      </c>
      <c r="EL29" s="152">
        <v>66.599999999999994</v>
      </c>
      <c r="EM29" s="152">
        <v>23.6</v>
      </c>
      <c r="EN29" s="80">
        <v>69</v>
      </c>
      <c r="EO29" s="79">
        <v>-0.24346140140809222</v>
      </c>
      <c r="EP29" s="55">
        <v>1.0791670156044999</v>
      </c>
      <c r="EQ29" s="78">
        <v>0.86899999999999999</v>
      </c>
      <c r="ER29" s="75">
        <v>89.6</v>
      </c>
      <c r="ES29" s="75">
        <v>7.1</v>
      </c>
      <c r="ET29" s="75">
        <v>1.6</v>
      </c>
      <c r="EU29" s="75">
        <v>477.104179346948</v>
      </c>
      <c r="EV29" s="77">
        <v>52.4</v>
      </c>
      <c r="EW29" s="75">
        <v>49.1</v>
      </c>
      <c r="EX29" s="110" t="s">
        <v>9</v>
      </c>
      <c r="EY29" s="110" t="s">
        <v>9</v>
      </c>
      <c r="EZ29" s="75">
        <v>58.6</v>
      </c>
      <c r="FA29" s="75">
        <v>7.173258199669335</v>
      </c>
      <c r="FB29" s="152">
        <v>26.2</v>
      </c>
      <c r="FC29" s="75">
        <v>14.408622482745582</v>
      </c>
      <c r="FD29" s="75">
        <v>67.402631811357423</v>
      </c>
      <c r="FE29" s="75">
        <v>84.281263907432134</v>
      </c>
      <c r="FF29" s="75">
        <v>78.453214513049019</v>
      </c>
      <c r="FG29" s="75">
        <v>78.80803692641868</v>
      </c>
      <c r="FH29" s="75">
        <v>81.221502955249079</v>
      </c>
      <c r="FI29" s="75">
        <v>82.45042108122793</v>
      </c>
      <c r="FJ29" s="75">
        <v>79.503059795030595</v>
      </c>
      <c r="FK29" s="75">
        <v>72.404600502703943</v>
      </c>
      <c r="FL29" s="75">
        <v>55.071117146737194</v>
      </c>
      <c r="FM29" s="75">
        <v>37.344746559248073</v>
      </c>
      <c r="FN29" s="75">
        <v>20.818782970503008</v>
      </c>
      <c r="FO29" s="75">
        <v>11.397931099933567</v>
      </c>
      <c r="FP29" s="75">
        <v>5.6988913066003528</v>
      </c>
      <c r="FQ29" s="75">
        <v>2.1232479057808744</v>
      </c>
      <c r="FR29" s="75">
        <v>1.48</v>
      </c>
      <c r="FS29" s="75">
        <v>12.204056066947459</v>
      </c>
      <c r="FT29" s="75">
        <v>9.0958704748044392E-2</v>
      </c>
    </row>
    <row r="30" spans="1:176" s="76" customFormat="1" ht="11.1" customHeight="1" x14ac:dyDescent="0.15">
      <c r="A30" s="136">
        <v>182010</v>
      </c>
      <c r="B30" s="154" t="s">
        <v>705</v>
      </c>
      <c r="C30" s="146">
        <v>95.397724897285926</v>
      </c>
      <c r="D30" s="172">
        <v>2133.7164445153908</v>
      </c>
      <c r="E30" s="146">
        <v>372.08913416112716</v>
      </c>
      <c r="F30" s="175">
        <v>396185</v>
      </c>
      <c r="G30" s="146">
        <v>274.07908077053054</v>
      </c>
      <c r="H30" s="180">
        <v>88.54342683338966</v>
      </c>
      <c r="I30" s="180">
        <v>158.83744508279824</v>
      </c>
      <c r="J30" s="168">
        <v>33.1</v>
      </c>
      <c r="K30" s="174">
        <v>1.45</v>
      </c>
      <c r="L30" s="146">
        <v>103.8125725578185</v>
      </c>
      <c r="M30" s="174">
        <v>28.911343284939342</v>
      </c>
      <c r="N30" s="168">
        <v>81.501786834362875</v>
      </c>
      <c r="O30" s="168">
        <v>23.497738531122121</v>
      </c>
      <c r="P30" s="167">
        <v>17.285531370038413</v>
      </c>
      <c r="Q30" s="167">
        <v>0</v>
      </c>
      <c r="R30" s="167">
        <v>1.917255297679112</v>
      </c>
      <c r="S30" s="175">
        <v>19373.173629539579</v>
      </c>
      <c r="T30" s="168">
        <v>36.263736263736263</v>
      </c>
      <c r="U30" s="179">
        <v>43</v>
      </c>
      <c r="V30" s="171">
        <v>0</v>
      </c>
      <c r="W30" s="146">
        <v>13.360707517372077</v>
      </c>
      <c r="X30" s="178">
        <v>77.413633559531164</v>
      </c>
      <c r="Y30" s="146">
        <v>96.703296703296701</v>
      </c>
      <c r="Z30" s="146">
        <v>98.901098901098905</v>
      </c>
      <c r="AA30" s="146">
        <v>5.9519489003411481</v>
      </c>
      <c r="AB30" s="170" t="s">
        <v>11</v>
      </c>
      <c r="AC30" s="170" t="s">
        <v>11</v>
      </c>
      <c r="AD30" s="170" t="s">
        <v>11</v>
      </c>
      <c r="AE30" s="170">
        <v>94.624652455977753</v>
      </c>
      <c r="AF30" s="168">
        <v>98.2</v>
      </c>
      <c r="AG30" s="168">
        <v>96.9</v>
      </c>
      <c r="AH30" s="177">
        <v>62</v>
      </c>
      <c r="AI30" s="168">
        <v>60.7</v>
      </c>
      <c r="AJ30" s="169">
        <v>1.3280359800155876E-2</v>
      </c>
      <c r="AK30" s="169">
        <v>0.17264467740202641</v>
      </c>
      <c r="AL30" s="146">
        <v>1.1668167945604293</v>
      </c>
      <c r="AM30" s="176">
        <v>97215.71729749722</v>
      </c>
      <c r="AN30" s="175">
        <v>178854.42027729636</v>
      </c>
      <c r="AO30" s="175">
        <v>268313.79499151104</v>
      </c>
      <c r="AP30" s="146">
        <v>19.735617203500279</v>
      </c>
      <c r="AQ30" s="146">
        <v>9.6417267335159718</v>
      </c>
      <c r="AR30" s="174">
        <v>9.4</v>
      </c>
      <c r="AS30" s="146">
        <v>5.3019851088332217</v>
      </c>
      <c r="AT30" s="146">
        <v>239.06441816889577</v>
      </c>
      <c r="AU30" s="146">
        <v>2.6604943198446271</v>
      </c>
      <c r="AV30" s="146">
        <v>2.1664025175877679</v>
      </c>
      <c r="AW30" s="171">
        <v>5443.7894736842109</v>
      </c>
      <c r="AX30" s="171">
        <v>840.91056910569102</v>
      </c>
      <c r="AY30" s="146">
        <v>3.8672751179518907</v>
      </c>
      <c r="AZ30" s="170">
        <v>498.75</v>
      </c>
      <c r="BA30" s="146">
        <v>3.1044320034662438</v>
      </c>
      <c r="BB30" s="146">
        <v>30.034405168033679</v>
      </c>
      <c r="BC30" s="146">
        <v>477.65108757207094</v>
      </c>
      <c r="BD30" s="146">
        <v>4.5775059005963312</v>
      </c>
      <c r="BE30" s="170">
        <v>1.3791101110546564</v>
      </c>
      <c r="BF30" s="146">
        <v>9.9441097481309431</v>
      </c>
      <c r="BG30" s="146">
        <v>38.045068773778169</v>
      </c>
      <c r="BH30" s="146">
        <v>0</v>
      </c>
      <c r="BI30" s="173">
        <v>100</v>
      </c>
      <c r="BJ30" s="170">
        <v>3.0728709394205445</v>
      </c>
      <c r="BK30" s="172">
        <v>0.48517781767017615</v>
      </c>
      <c r="BL30" s="168">
        <v>111.3</v>
      </c>
      <c r="BM30" s="168">
        <v>102.8</v>
      </c>
      <c r="BN30" s="146">
        <v>0.92183785357333459</v>
      </c>
      <c r="BO30" s="146">
        <v>95</v>
      </c>
      <c r="BP30" s="171">
        <v>20</v>
      </c>
      <c r="BQ30" s="146">
        <v>1.8471431992064125</v>
      </c>
      <c r="BR30" s="146">
        <v>29.691116609466039</v>
      </c>
      <c r="BS30" s="146">
        <v>25.837200551862537</v>
      </c>
      <c r="BT30" s="146">
        <v>1660.8895932864327</v>
      </c>
      <c r="BU30" s="146">
        <v>36.150036676814551</v>
      </c>
      <c r="BV30" s="170">
        <v>668.164144898122</v>
      </c>
      <c r="BW30" s="170">
        <v>611.15355233002288</v>
      </c>
      <c r="BX30" s="146">
        <v>2.6604943198446271</v>
      </c>
      <c r="BY30" s="169">
        <v>7.2064163521582306E-2</v>
      </c>
      <c r="BZ30" s="146">
        <v>0.38007061712066104</v>
      </c>
      <c r="CA30" s="169">
        <v>9.3497371811682606E-2</v>
      </c>
      <c r="CB30" s="146" t="s">
        <v>11</v>
      </c>
      <c r="CC30" s="169" t="s">
        <v>11</v>
      </c>
      <c r="CD30" s="146">
        <v>0.76014123424132207</v>
      </c>
      <c r="CE30" s="146">
        <v>5.2876184395060601</v>
      </c>
      <c r="CF30" s="168">
        <v>49.5</v>
      </c>
      <c r="CG30" s="167">
        <v>4.5045045045045047</v>
      </c>
      <c r="CH30" s="167">
        <v>24.885915384020418</v>
      </c>
      <c r="CI30" s="177">
        <v>120</v>
      </c>
      <c r="CJ30" s="146">
        <v>301.07293935213164</v>
      </c>
      <c r="CK30" s="166">
        <v>249.36053118669449</v>
      </c>
      <c r="CL30" s="75">
        <v>17.911919706604483</v>
      </c>
      <c r="CM30" s="75">
        <v>847.47417303011605</v>
      </c>
      <c r="CN30" s="88">
        <v>100</v>
      </c>
      <c r="CO30" s="88">
        <v>100</v>
      </c>
      <c r="CP30" s="83">
        <v>99.9</v>
      </c>
      <c r="CQ30" s="83">
        <v>91.6</v>
      </c>
      <c r="CR30" s="152">
        <v>95.84</v>
      </c>
      <c r="CS30" s="153">
        <v>28.3</v>
      </c>
      <c r="CT30" s="75">
        <v>3.3297238765565784</v>
      </c>
      <c r="CU30" s="75">
        <v>0.55813953488372092</v>
      </c>
      <c r="CV30" s="87">
        <v>8.6046871374429568</v>
      </c>
      <c r="CW30" s="75">
        <v>67.351869334389065</v>
      </c>
      <c r="CX30" s="86">
        <v>60.009349737181168</v>
      </c>
      <c r="CY30" s="75">
        <v>2.08</v>
      </c>
      <c r="CZ30" s="75">
        <v>45.6</v>
      </c>
      <c r="DA30" s="75">
        <v>61.946034567700003</v>
      </c>
      <c r="DB30" s="75">
        <v>3.4354578504040618</v>
      </c>
      <c r="DC30" s="75">
        <v>3.0972942772767178</v>
      </c>
      <c r="DD30" s="75">
        <v>1.4111755964258159</v>
      </c>
      <c r="DE30" s="75">
        <v>3.9945421859381471</v>
      </c>
      <c r="DF30" s="75">
        <v>9.4561569539620471</v>
      </c>
      <c r="DG30" s="78">
        <v>746.66608391608395</v>
      </c>
      <c r="DH30" s="78">
        <v>738.91415224913499</v>
      </c>
      <c r="DI30" s="75">
        <v>31.565659099460678</v>
      </c>
      <c r="DJ30" s="75">
        <v>33.474388941465321</v>
      </c>
      <c r="DK30" s="75">
        <v>71.111737512684627</v>
      </c>
      <c r="DL30" s="75">
        <v>70.076147355422918</v>
      </c>
      <c r="DM30" s="85">
        <v>226</v>
      </c>
      <c r="DN30" s="85">
        <v>4296</v>
      </c>
      <c r="DO30" s="75">
        <v>15.979320357722465</v>
      </c>
      <c r="DP30" s="75">
        <v>11.983626557814441</v>
      </c>
      <c r="DQ30" s="75">
        <v>100</v>
      </c>
      <c r="DR30" s="75">
        <v>99.668918737046113</v>
      </c>
      <c r="DS30" s="75">
        <v>4874.0170470167723</v>
      </c>
      <c r="DT30" s="81">
        <v>6.7802613672377472</v>
      </c>
      <c r="DU30" s="81">
        <v>15.4</v>
      </c>
      <c r="DV30" s="75">
        <v>100</v>
      </c>
      <c r="DW30" s="84">
        <v>3.1155638032614955E-2</v>
      </c>
      <c r="DX30" s="75">
        <v>54.66101694915254</v>
      </c>
      <c r="DY30" s="83">
        <v>902.91096085652714</v>
      </c>
      <c r="DZ30" s="75">
        <v>1.699280686828061</v>
      </c>
      <c r="EA30" s="75">
        <v>869.89313299342541</v>
      </c>
      <c r="EB30" s="82">
        <v>0</v>
      </c>
      <c r="EC30" s="81">
        <v>2.6596558602561475</v>
      </c>
      <c r="ED30" s="81">
        <v>77.201550324076734</v>
      </c>
      <c r="EE30" s="75">
        <v>96.264742755811426</v>
      </c>
      <c r="EF30" s="75">
        <v>15.570818007551107</v>
      </c>
      <c r="EG30" s="75">
        <v>83.73138161273755</v>
      </c>
      <c r="EH30" s="75">
        <v>752.56206976564306</v>
      </c>
      <c r="EI30" s="152">
        <v>75.400000000000006</v>
      </c>
      <c r="EJ30" s="152">
        <v>57.8</v>
      </c>
      <c r="EK30" s="152">
        <v>44.7</v>
      </c>
      <c r="EL30" s="152">
        <v>67.8</v>
      </c>
      <c r="EM30" s="152">
        <v>24.3</v>
      </c>
      <c r="EN30" s="80">
        <v>74.5</v>
      </c>
      <c r="EO30" s="79">
        <v>-0.58150804419461144</v>
      </c>
      <c r="EP30" s="55">
        <v>1.1013561285275888</v>
      </c>
      <c r="EQ30" s="78">
        <v>0.85</v>
      </c>
      <c r="ER30" s="75">
        <v>94.5</v>
      </c>
      <c r="ES30" s="75">
        <v>10.7</v>
      </c>
      <c r="ET30" s="75">
        <v>3.1</v>
      </c>
      <c r="EU30" s="75">
        <v>574.08030512069138</v>
      </c>
      <c r="EV30" s="77">
        <v>50.9</v>
      </c>
      <c r="EW30" s="75">
        <v>55.4</v>
      </c>
      <c r="EX30" s="110" t="s">
        <v>9</v>
      </c>
      <c r="EY30" s="110" t="s">
        <v>9</v>
      </c>
      <c r="EZ30" s="75">
        <v>110.5</v>
      </c>
      <c r="FA30" s="75">
        <v>8.9354602085067398</v>
      </c>
      <c r="FB30" s="152">
        <v>29.1</v>
      </c>
      <c r="FC30" s="75">
        <v>11.345416521436039</v>
      </c>
      <c r="FD30" s="75">
        <v>74.732160905599358</v>
      </c>
      <c r="FE30" s="75">
        <v>85.929734361610969</v>
      </c>
      <c r="FF30" s="75">
        <v>81.504243488440153</v>
      </c>
      <c r="FG30" s="75">
        <v>82.998971193415642</v>
      </c>
      <c r="FH30" s="75">
        <v>84.919680909190248</v>
      </c>
      <c r="FI30" s="75">
        <v>84.9691738594328</v>
      </c>
      <c r="FJ30" s="75">
        <v>82.77695351137487</v>
      </c>
      <c r="FK30" s="75">
        <v>76.838004272967197</v>
      </c>
      <c r="FL30" s="75">
        <v>59.276173079118621</v>
      </c>
      <c r="FM30" s="75">
        <v>39.083139083139088</v>
      </c>
      <c r="FN30" s="75">
        <v>22.473952023261447</v>
      </c>
      <c r="FO30" s="75">
        <v>12.019774011299434</v>
      </c>
      <c r="FP30" s="75">
        <v>6.0073372057474783</v>
      </c>
      <c r="FQ30" s="75">
        <v>2.3732470334412081</v>
      </c>
      <c r="FR30" s="75">
        <v>1.61</v>
      </c>
      <c r="FS30" s="75">
        <v>16.867533987814934</v>
      </c>
      <c r="FT30" s="75">
        <v>0.58530875036581798</v>
      </c>
    </row>
    <row r="31" spans="1:176" s="76" customFormat="1" ht="11.1" customHeight="1" x14ac:dyDescent="0.15">
      <c r="A31" s="136">
        <v>192015</v>
      </c>
      <c r="B31" s="154" t="s">
        <v>704</v>
      </c>
      <c r="C31" s="146">
        <v>125.62011625183639</v>
      </c>
      <c r="D31" s="172">
        <v>1877.9142802393171</v>
      </c>
      <c r="E31" s="146">
        <v>351.84278323077905</v>
      </c>
      <c r="F31" s="175">
        <v>350791</v>
      </c>
      <c r="G31" s="146">
        <v>252.35243798118051</v>
      </c>
      <c r="H31" s="180">
        <v>92.38665526090675</v>
      </c>
      <c r="I31" s="180">
        <v>121.89905902480753</v>
      </c>
      <c r="J31" s="168">
        <v>34.1</v>
      </c>
      <c r="K31" s="174">
        <v>2.2000000000000002</v>
      </c>
      <c r="L31" s="146">
        <v>204.70403625928336</v>
      </c>
      <c r="M31" s="174">
        <v>10.881941579633541</v>
      </c>
      <c r="N31" s="168">
        <v>80.159985978100522</v>
      </c>
      <c r="O31" s="168">
        <v>22.736013185605714</v>
      </c>
      <c r="P31" s="167">
        <v>10.45562085018698</v>
      </c>
      <c r="Q31" s="167">
        <v>0</v>
      </c>
      <c r="R31" s="167">
        <v>1.3640238704177323</v>
      </c>
      <c r="S31" s="175" t="s">
        <v>9</v>
      </c>
      <c r="T31" s="168">
        <v>43.636363636363633</v>
      </c>
      <c r="U31" s="179">
        <v>73</v>
      </c>
      <c r="V31" s="171">
        <v>0</v>
      </c>
      <c r="W31" s="146">
        <v>12.470156106519743</v>
      </c>
      <c r="X31" s="178">
        <v>85.156993339676504</v>
      </c>
      <c r="Y31" s="146">
        <v>92.72727272727272</v>
      </c>
      <c r="Z31" s="146">
        <v>72.727272727272734</v>
      </c>
      <c r="AA31" s="146">
        <v>6.115063022588294</v>
      </c>
      <c r="AB31" s="170">
        <v>41.671391314207959</v>
      </c>
      <c r="AC31" s="170">
        <v>4.082095475677515</v>
      </c>
      <c r="AD31" s="170">
        <v>1.8142646558566731</v>
      </c>
      <c r="AE31" s="170">
        <v>60.33519553072626</v>
      </c>
      <c r="AF31" s="168">
        <v>96.7</v>
      </c>
      <c r="AG31" s="168">
        <v>94</v>
      </c>
      <c r="AH31" s="177">
        <v>76</v>
      </c>
      <c r="AI31" s="168">
        <v>61.3</v>
      </c>
      <c r="AJ31" s="169">
        <v>9.0834236891765771E-2</v>
      </c>
      <c r="AK31" s="169">
        <v>0.16350162640517837</v>
      </c>
      <c r="AL31" s="146">
        <v>0.60680903613175208</v>
      </c>
      <c r="AM31" s="176">
        <v>109437.29066898854</v>
      </c>
      <c r="AN31" s="175">
        <v>155973.52326060107</v>
      </c>
      <c r="AO31" s="175">
        <v>267271.47741935484</v>
      </c>
      <c r="AP31" s="146">
        <v>13.635119101943964</v>
      </c>
      <c r="AQ31" s="146">
        <v>2.5736971798850052</v>
      </c>
      <c r="AR31" s="174">
        <v>15.3</v>
      </c>
      <c r="AS31" s="146">
        <v>6.6482849660399861</v>
      </c>
      <c r="AT31" s="146">
        <v>632.35889028466795</v>
      </c>
      <c r="AU31" s="146">
        <v>1.5968658845572423</v>
      </c>
      <c r="AV31" s="146">
        <v>2.8743585922030364</v>
      </c>
      <c r="AW31" s="171">
        <v>11309.625</v>
      </c>
      <c r="AX31" s="171">
        <v>2380.9736842105262</v>
      </c>
      <c r="AY31" s="146" t="s">
        <v>11</v>
      </c>
      <c r="AZ31" s="170">
        <v>452.75</v>
      </c>
      <c r="BA31" s="146">
        <v>1.9176549492196648</v>
      </c>
      <c r="BB31" s="146">
        <v>20.797204542618246</v>
      </c>
      <c r="BC31" s="146">
        <v>221.41822982093808</v>
      </c>
      <c r="BD31" s="146">
        <v>2.7141503608916899</v>
      </c>
      <c r="BE31" s="170">
        <v>1.4975664545114191</v>
      </c>
      <c r="BF31" s="146">
        <v>9.1101959316111323</v>
      </c>
      <c r="BG31" s="146">
        <v>52.890528905289052</v>
      </c>
      <c r="BH31" s="146" t="s">
        <v>11</v>
      </c>
      <c r="BI31" s="173">
        <v>100</v>
      </c>
      <c r="BJ31" s="170">
        <v>1.2300123001230012</v>
      </c>
      <c r="BK31" s="172">
        <v>6.4580228514654747</v>
      </c>
      <c r="BL31" s="168">
        <v>133.5</v>
      </c>
      <c r="BM31" s="168">
        <v>115.6</v>
      </c>
      <c r="BN31" s="146">
        <v>0.24838549428713363</v>
      </c>
      <c r="BO31" s="146">
        <v>22.5</v>
      </c>
      <c r="BP31" s="171">
        <v>6</v>
      </c>
      <c r="BQ31" s="146">
        <v>2.5390167564460153</v>
      </c>
      <c r="BR31" s="146">
        <v>44.36625715928205</v>
      </c>
      <c r="BS31" s="146">
        <v>21.232993378329468</v>
      </c>
      <c r="BT31" s="146">
        <v>866.88525986330831</v>
      </c>
      <c r="BU31" s="146" t="s">
        <v>11</v>
      </c>
      <c r="BV31" s="170">
        <v>248.04650073455832</v>
      </c>
      <c r="BW31" s="170">
        <v>2155.7689441522771</v>
      </c>
      <c r="BX31" s="146">
        <v>0.5322886281857474</v>
      </c>
      <c r="BY31" s="169">
        <v>5.940341090552941E-3</v>
      </c>
      <c r="BZ31" s="146">
        <v>1.0645772563714948</v>
      </c>
      <c r="CA31" s="169">
        <v>0.16836289309515193</v>
      </c>
      <c r="CB31" s="146">
        <v>0.5322886281857474</v>
      </c>
      <c r="CC31" s="169">
        <v>0.13284859582259884</v>
      </c>
      <c r="CD31" s="146">
        <v>0.5322886281857474</v>
      </c>
      <c r="CE31" s="146">
        <v>8.6656588668639678</v>
      </c>
      <c r="CF31" s="168">
        <v>46</v>
      </c>
      <c r="CG31" s="167">
        <v>4.3689320388349513</v>
      </c>
      <c r="CH31" s="167">
        <v>45.127490964554525</v>
      </c>
      <c r="CI31" s="177">
        <v>119</v>
      </c>
      <c r="CJ31" s="146">
        <v>340.65407626631469</v>
      </c>
      <c r="CK31" s="166">
        <v>290.03875061213193</v>
      </c>
      <c r="CL31" s="75">
        <v>19.589005628006486</v>
      </c>
      <c r="CM31" s="75">
        <v>910.00938869640618</v>
      </c>
      <c r="CN31" s="88">
        <v>100</v>
      </c>
      <c r="CO31" s="88">
        <v>100</v>
      </c>
      <c r="CP31" s="83">
        <v>99.3</v>
      </c>
      <c r="CQ31" s="83">
        <v>82.7</v>
      </c>
      <c r="CR31" s="152">
        <v>96.4</v>
      </c>
      <c r="CS31" s="153">
        <v>57.6</v>
      </c>
      <c r="CT31" s="75">
        <v>5.7959481415166287</v>
      </c>
      <c r="CU31" s="75" t="s">
        <v>11</v>
      </c>
      <c r="CV31" s="87">
        <v>6.6315196127192548</v>
      </c>
      <c r="CW31" s="75">
        <v>57.869505739606254</v>
      </c>
      <c r="CX31" s="86">
        <v>58.716758575169798</v>
      </c>
      <c r="CY31" s="75">
        <v>2.16</v>
      </c>
      <c r="CZ31" s="75">
        <v>40.96</v>
      </c>
      <c r="DA31" s="75">
        <v>58.528137979900002</v>
      </c>
      <c r="DB31" s="75">
        <v>4.7848805132144054</v>
      </c>
      <c r="DC31" s="75">
        <v>2.3579853940000426</v>
      </c>
      <c r="DD31" s="75">
        <v>1.367981774437371</v>
      </c>
      <c r="DE31" s="75">
        <v>4.0028104839568206</v>
      </c>
      <c r="DF31" s="75">
        <v>8.995677816339132</v>
      </c>
      <c r="DG31" s="78">
        <v>445.34274193548384</v>
      </c>
      <c r="DH31" s="78">
        <v>951.82222222222219</v>
      </c>
      <c r="DI31" s="75" t="s">
        <v>11</v>
      </c>
      <c r="DJ31" s="75" t="s">
        <v>11</v>
      </c>
      <c r="DK31" s="75">
        <v>7.4736842105263159</v>
      </c>
      <c r="DL31" s="75">
        <v>53.400383141762454</v>
      </c>
      <c r="DM31" s="85">
        <v>252</v>
      </c>
      <c r="DN31" s="85">
        <v>8</v>
      </c>
      <c r="DO31" s="75">
        <v>33.499073817786957</v>
      </c>
      <c r="DP31" s="75">
        <v>19.141099069559477</v>
      </c>
      <c r="DQ31" s="75">
        <v>100</v>
      </c>
      <c r="DR31" s="75">
        <v>92.184154175588873</v>
      </c>
      <c r="DS31" s="75">
        <v>4771.8711276332097</v>
      </c>
      <c r="DT31" s="81">
        <v>15.192733091730599</v>
      </c>
      <c r="DU31" s="81">
        <v>13.4</v>
      </c>
      <c r="DV31" s="75">
        <v>78.689995513683257</v>
      </c>
      <c r="DW31" s="84">
        <v>6.8873831845209885E-2</v>
      </c>
      <c r="DX31" s="75" t="s">
        <v>11</v>
      </c>
      <c r="DY31" s="83">
        <v>176.13430706666384</v>
      </c>
      <c r="DZ31" s="75">
        <v>1.3550405075323011</v>
      </c>
      <c r="EA31" s="75">
        <v>876.16166524382754</v>
      </c>
      <c r="EB31" s="82">
        <v>14355</v>
      </c>
      <c r="EC31" s="81">
        <v>1.9038683108203514</v>
      </c>
      <c r="ED31" s="81">
        <v>69.016824013735345</v>
      </c>
      <c r="EE31" s="75">
        <v>97.256635463901034</v>
      </c>
      <c r="EF31" s="75">
        <v>22.20437984318129</v>
      </c>
      <c r="EG31" s="75">
        <v>57.108346125878654</v>
      </c>
      <c r="EH31" s="75">
        <v>869.12696044298559</v>
      </c>
      <c r="EI31" s="152">
        <v>69.3</v>
      </c>
      <c r="EJ31" s="152">
        <v>53.2</v>
      </c>
      <c r="EK31" s="152">
        <v>32.799999999999997</v>
      </c>
      <c r="EL31" s="152">
        <v>63.1</v>
      </c>
      <c r="EM31" s="152">
        <v>20.6</v>
      </c>
      <c r="EN31" s="80">
        <v>70.3</v>
      </c>
      <c r="EO31" s="79">
        <v>-1.8151042221133988</v>
      </c>
      <c r="EP31" s="55">
        <v>1.1422912621359222</v>
      </c>
      <c r="EQ31" s="78">
        <v>0.78</v>
      </c>
      <c r="ER31" s="75">
        <v>96.1</v>
      </c>
      <c r="ES31" s="75">
        <v>6.6</v>
      </c>
      <c r="ET31" s="75">
        <v>1.6</v>
      </c>
      <c r="EU31" s="75">
        <v>420.9503268252177</v>
      </c>
      <c r="EV31" s="77">
        <v>45.9</v>
      </c>
      <c r="EW31" s="75">
        <v>53.6</v>
      </c>
      <c r="EX31" s="110" t="s">
        <v>9</v>
      </c>
      <c r="EY31" s="110" t="s">
        <v>9</v>
      </c>
      <c r="EZ31" s="75">
        <v>80</v>
      </c>
      <c r="FA31" s="75">
        <v>9.3682798560691545</v>
      </c>
      <c r="FB31" s="152">
        <v>23.6</v>
      </c>
      <c r="FC31" s="75">
        <v>12.764932562620423</v>
      </c>
      <c r="FD31" s="75">
        <v>63.051916545366325</v>
      </c>
      <c r="FE31" s="75">
        <v>81.356809943034705</v>
      </c>
      <c r="FF31" s="75">
        <v>74.283882000855058</v>
      </c>
      <c r="FG31" s="75">
        <v>73.790022338049141</v>
      </c>
      <c r="FH31" s="75">
        <v>76.220903696942031</v>
      </c>
      <c r="FI31" s="75">
        <v>77.283950617283949</v>
      </c>
      <c r="FJ31" s="75">
        <v>77.220210381100188</v>
      </c>
      <c r="FK31" s="75">
        <v>71.124676285608572</v>
      </c>
      <c r="FL31" s="75">
        <v>55.590947191953056</v>
      </c>
      <c r="FM31" s="75">
        <v>37.622056289488796</v>
      </c>
      <c r="FN31" s="75">
        <v>21.684993531694698</v>
      </c>
      <c r="FO31" s="75">
        <v>13.015184381778742</v>
      </c>
      <c r="FP31" s="75">
        <v>6.2438253309622604</v>
      </c>
      <c r="FQ31" s="75">
        <v>2.9096001244748719</v>
      </c>
      <c r="FR31" s="75">
        <v>1.55</v>
      </c>
      <c r="FS31" s="75">
        <v>28.232588838972045</v>
      </c>
      <c r="FT31" s="75" t="s">
        <v>11</v>
      </c>
    </row>
    <row r="32" spans="1:176" s="76" customFormat="1" ht="11.1" customHeight="1" x14ac:dyDescent="0.15">
      <c r="A32" s="136">
        <v>202011</v>
      </c>
      <c r="B32" s="154" t="s">
        <v>428</v>
      </c>
      <c r="C32" s="146">
        <v>85.088279089555414</v>
      </c>
      <c r="D32" s="172">
        <v>1380.0255264837269</v>
      </c>
      <c r="E32" s="146">
        <v>257.12614337375027</v>
      </c>
      <c r="F32" s="175">
        <v>370075</v>
      </c>
      <c r="G32" s="146">
        <v>265.75215066263655</v>
      </c>
      <c r="H32" s="180">
        <v>88.351546152057665</v>
      </c>
      <c r="I32" s="180">
        <v>156.94024645431296</v>
      </c>
      <c r="J32" s="168">
        <v>47.2</v>
      </c>
      <c r="K32" s="174">
        <v>1.8</v>
      </c>
      <c r="L32" s="146">
        <v>147.82454971093941</v>
      </c>
      <c r="M32" s="174">
        <v>18.776413122471219</v>
      </c>
      <c r="N32" s="168">
        <v>80.665467299456296</v>
      </c>
      <c r="O32" s="168">
        <v>21.891574747711807</v>
      </c>
      <c r="P32" s="167">
        <v>22.82700234918665</v>
      </c>
      <c r="Q32" s="167">
        <v>4.8780487804878048</v>
      </c>
      <c r="R32" s="167">
        <v>1.8331805682859761</v>
      </c>
      <c r="S32" s="175">
        <v>16702</v>
      </c>
      <c r="T32" s="168">
        <v>57.142857142857139</v>
      </c>
      <c r="U32" s="179">
        <v>134</v>
      </c>
      <c r="V32" s="171">
        <v>11</v>
      </c>
      <c r="W32" s="146" t="s">
        <v>11</v>
      </c>
      <c r="X32" s="178">
        <v>68.771112405358181</v>
      </c>
      <c r="Y32" s="146">
        <v>89.010989010989007</v>
      </c>
      <c r="Z32" s="146">
        <v>63.73626373626373</v>
      </c>
      <c r="AA32" s="146">
        <v>4.7541070202313662</v>
      </c>
      <c r="AB32" s="170">
        <v>39.006803827491794</v>
      </c>
      <c r="AC32" s="170">
        <v>11.032501152042503</v>
      </c>
      <c r="AD32" s="170">
        <v>1.4908785340597979</v>
      </c>
      <c r="AE32" s="170">
        <v>95.24511610762994</v>
      </c>
      <c r="AF32" s="168">
        <v>95.5</v>
      </c>
      <c r="AG32" s="168">
        <v>95.4</v>
      </c>
      <c r="AH32" s="177">
        <v>144</v>
      </c>
      <c r="AI32" s="168">
        <v>66.5</v>
      </c>
      <c r="AJ32" s="169">
        <v>9.9826265996705368E-2</v>
      </c>
      <c r="AK32" s="169">
        <v>0.172427186721582</v>
      </c>
      <c r="AL32" s="146">
        <v>3.6428419485215913</v>
      </c>
      <c r="AM32" s="176">
        <v>87892.802078895795</v>
      </c>
      <c r="AN32" s="175">
        <v>164177.42065701558</v>
      </c>
      <c r="AO32" s="175">
        <v>271725.4033069734</v>
      </c>
      <c r="AP32" s="146">
        <v>15.133039711716959</v>
      </c>
      <c r="AQ32" s="146">
        <v>2.3022604011211008</v>
      </c>
      <c r="AR32" s="174">
        <v>8.9</v>
      </c>
      <c r="AS32" s="146">
        <v>4.9005530738140815</v>
      </c>
      <c r="AT32" s="146">
        <v>347.26653903424801</v>
      </c>
      <c r="AU32" s="146">
        <v>3.4567113380131884</v>
      </c>
      <c r="AV32" s="146">
        <v>4.227823867262285</v>
      </c>
      <c r="AW32" s="171">
        <v>8923.6111111111113</v>
      </c>
      <c r="AX32" s="171">
        <v>1673.1770833333333</v>
      </c>
      <c r="AY32" s="146">
        <v>3.7354085603112845</v>
      </c>
      <c r="AZ32" s="170">
        <v>707</v>
      </c>
      <c r="BA32" s="146">
        <v>3.0573255690278662</v>
      </c>
      <c r="BB32" s="146">
        <v>22.985632032116634</v>
      </c>
      <c r="BC32" s="146">
        <v>278.76648585407361</v>
      </c>
      <c r="BD32" s="146">
        <v>3.7925202084662839</v>
      </c>
      <c r="BE32" s="170">
        <v>2.8524642121388197</v>
      </c>
      <c r="BF32" s="146">
        <v>9.2969203951191162</v>
      </c>
      <c r="BG32" s="146">
        <v>40.424840143058418</v>
      </c>
      <c r="BH32" s="146" t="s">
        <v>11</v>
      </c>
      <c r="BI32" s="173">
        <v>99.753694581280783</v>
      </c>
      <c r="BJ32" s="170">
        <v>1.1921534626639212</v>
      </c>
      <c r="BK32" s="172">
        <v>2.0598053839051071</v>
      </c>
      <c r="BL32" s="168">
        <v>118.3</v>
      </c>
      <c r="BM32" s="168">
        <v>113.1</v>
      </c>
      <c r="BN32" s="146">
        <v>0.49719440301157752</v>
      </c>
      <c r="BO32" s="146">
        <v>18.390804597701148</v>
      </c>
      <c r="BP32" s="171">
        <v>20</v>
      </c>
      <c r="BQ32" s="146">
        <v>1.398638587534567</v>
      </c>
      <c r="BR32" s="146">
        <v>11.883109976600723</v>
      </c>
      <c r="BS32" s="146">
        <v>8.6763454584131026</v>
      </c>
      <c r="BT32" s="146">
        <v>1099.1969793660924</v>
      </c>
      <c r="BU32" s="146">
        <v>2.9764943629015104</v>
      </c>
      <c r="BV32" s="170">
        <v>371.1976175281855</v>
      </c>
      <c r="BW32" s="170">
        <v>97.319719208679004</v>
      </c>
      <c r="BX32" s="146">
        <v>1.0636034886194428</v>
      </c>
      <c r="BY32" s="169">
        <v>9.593562539885131E-2</v>
      </c>
      <c r="BZ32" s="146">
        <v>0.26590087215486069</v>
      </c>
      <c r="CA32" s="169">
        <v>0.10077643054669219</v>
      </c>
      <c r="CB32" s="146">
        <v>0.53180174430972138</v>
      </c>
      <c r="CC32" s="169">
        <v>0.11418847053818336</v>
      </c>
      <c r="CD32" s="146">
        <v>3.1908104658583278</v>
      </c>
      <c r="CE32" s="146">
        <v>32.657945118059985</v>
      </c>
      <c r="CF32" s="168">
        <v>56.3</v>
      </c>
      <c r="CG32" s="167">
        <v>1.7509727626459144</v>
      </c>
      <c r="CH32" s="167">
        <v>62.754863813229576</v>
      </c>
      <c r="CI32" s="177">
        <v>98</v>
      </c>
      <c r="CJ32" s="146">
        <v>292.41916613486489</v>
      </c>
      <c r="CK32" s="166">
        <v>233.44501169963837</v>
      </c>
      <c r="CL32" s="75">
        <v>25.7</v>
      </c>
      <c r="CM32" s="75">
        <v>711.17920116093046</v>
      </c>
      <c r="CN32" s="88">
        <v>100</v>
      </c>
      <c r="CO32" s="88">
        <v>100</v>
      </c>
      <c r="CP32" s="83">
        <v>99.83</v>
      </c>
      <c r="CQ32" s="83">
        <v>87</v>
      </c>
      <c r="CR32" s="152">
        <v>93.9</v>
      </c>
      <c r="CS32" s="153">
        <v>33.5</v>
      </c>
      <c r="CT32" s="75">
        <v>4.9942412451361866</v>
      </c>
      <c r="CU32" s="75">
        <v>3.325925925925926</v>
      </c>
      <c r="CV32" s="87">
        <v>3.6108949416342413</v>
      </c>
      <c r="CW32" s="75">
        <v>64.898408432539014</v>
      </c>
      <c r="CX32" s="86">
        <v>50.872154860667941</v>
      </c>
      <c r="CY32" s="75">
        <v>1.89</v>
      </c>
      <c r="CZ32" s="75">
        <v>52.9</v>
      </c>
      <c r="DA32" s="75">
        <v>62.135415027199997</v>
      </c>
      <c r="DB32" s="75">
        <v>3.2614312201744697</v>
      </c>
      <c r="DC32" s="75">
        <v>3.2415337162305891</v>
      </c>
      <c r="DD32" s="75">
        <v>1.2389119336311423</v>
      </c>
      <c r="DE32" s="75">
        <v>3.0472239948947033</v>
      </c>
      <c r="DF32" s="75">
        <v>7.0756222080408424</v>
      </c>
      <c r="DG32" s="78">
        <v>562.02510460251051</v>
      </c>
      <c r="DH32" s="78">
        <v>1159.9471926229508</v>
      </c>
      <c r="DI32" s="75" t="s">
        <v>11</v>
      </c>
      <c r="DJ32" s="75" t="s">
        <v>11</v>
      </c>
      <c r="DK32" s="75" t="s">
        <v>11</v>
      </c>
      <c r="DL32" s="75">
        <v>43.79562043795621</v>
      </c>
      <c r="DM32" s="85">
        <v>337</v>
      </c>
      <c r="DN32" s="85">
        <v>488</v>
      </c>
      <c r="DO32" s="75">
        <v>28.385981706019997</v>
      </c>
      <c r="DP32" s="75">
        <v>16.012550521165707</v>
      </c>
      <c r="DQ32" s="75">
        <v>100</v>
      </c>
      <c r="DR32" s="75">
        <v>99.869209809264305</v>
      </c>
      <c r="DS32" s="75">
        <v>5231.5326376099856</v>
      </c>
      <c r="DT32" s="81">
        <v>5.8540266647500632</v>
      </c>
      <c r="DU32" s="81">
        <v>7.7</v>
      </c>
      <c r="DV32" s="75">
        <v>865.82278481012656</v>
      </c>
      <c r="DW32" s="84">
        <v>5.5694605927622515E-2</v>
      </c>
      <c r="DX32" s="75">
        <v>40.609137055837564</v>
      </c>
      <c r="DY32" s="83">
        <v>207.54094873431183</v>
      </c>
      <c r="DZ32" s="75">
        <v>1.4688124513618677</v>
      </c>
      <c r="EA32" s="75">
        <v>3091.0065768577365</v>
      </c>
      <c r="EB32" s="82">
        <v>8200</v>
      </c>
      <c r="EC32" s="81">
        <v>2.4473276553946408</v>
      </c>
      <c r="ED32" s="81">
        <v>46.6005184185153</v>
      </c>
      <c r="EE32" s="75">
        <v>81.991383740892118</v>
      </c>
      <c r="EF32" s="75">
        <v>7.4863825524976946</v>
      </c>
      <c r="EG32" s="75">
        <v>59.342607221301677</v>
      </c>
      <c r="EH32" s="75">
        <v>288.3673151750973</v>
      </c>
      <c r="EI32" s="152">
        <v>75.599999999999994</v>
      </c>
      <c r="EJ32" s="152">
        <v>52.2</v>
      </c>
      <c r="EK32" s="152">
        <v>37.4</v>
      </c>
      <c r="EL32" s="152">
        <v>61.1</v>
      </c>
      <c r="EM32" s="152">
        <v>14.8</v>
      </c>
      <c r="EN32" s="80">
        <v>96.3</v>
      </c>
      <c r="EO32" s="79">
        <v>-1.6060412678153586</v>
      </c>
      <c r="EP32" s="55">
        <v>1.0364011461925116</v>
      </c>
      <c r="EQ32" s="78">
        <v>0.74</v>
      </c>
      <c r="ER32" s="75">
        <v>89.8</v>
      </c>
      <c r="ES32" s="75">
        <v>2.1</v>
      </c>
      <c r="ET32" s="75">
        <v>2.5</v>
      </c>
      <c r="EU32" s="75">
        <v>401.94949478834292</v>
      </c>
      <c r="EV32" s="77">
        <v>52.2</v>
      </c>
      <c r="EW32" s="75">
        <v>47.8</v>
      </c>
      <c r="EX32" s="110" t="s">
        <v>9</v>
      </c>
      <c r="EY32" s="110" t="s">
        <v>9</v>
      </c>
      <c r="EZ32" s="75">
        <v>44</v>
      </c>
      <c r="FA32" s="75">
        <v>7.4744735162731333</v>
      </c>
      <c r="FB32" s="152">
        <v>34</v>
      </c>
      <c r="FC32" s="75">
        <v>11.349842194707453</v>
      </c>
      <c r="FD32" s="75">
        <v>74.984966927239924</v>
      </c>
      <c r="FE32" s="75">
        <v>82.129697862932943</v>
      </c>
      <c r="FF32" s="75">
        <v>72.419539631288416</v>
      </c>
      <c r="FG32" s="75">
        <v>74.935930292157877</v>
      </c>
      <c r="FH32" s="75">
        <v>80.442515651679003</v>
      </c>
      <c r="FI32" s="75">
        <v>82.339503741630566</v>
      </c>
      <c r="FJ32" s="75">
        <v>81.619494222073357</v>
      </c>
      <c r="FK32" s="75">
        <v>74.264770049742552</v>
      </c>
      <c r="FL32" s="75">
        <v>57.50139876908321</v>
      </c>
      <c r="FM32" s="75">
        <v>38.291914595729786</v>
      </c>
      <c r="FN32" s="75">
        <v>26.109072715143427</v>
      </c>
      <c r="FO32" s="75">
        <v>18.056486357108664</v>
      </c>
      <c r="FP32" s="75">
        <v>11.665078861014079</v>
      </c>
      <c r="FQ32" s="75">
        <v>4.8555003107520198</v>
      </c>
      <c r="FR32" s="75">
        <v>1.51</v>
      </c>
      <c r="FS32" s="75">
        <v>10.104233141884706</v>
      </c>
      <c r="FT32" s="75">
        <v>0.10837758751490192</v>
      </c>
    </row>
    <row r="33" spans="1:176" s="76" customFormat="1" ht="11.1" customHeight="1" x14ac:dyDescent="0.15">
      <c r="A33" s="275">
        <v>202029</v>
      </c>
      <c r="B33" s="154" t="s">
        <v>727</v>
      </c>
      <c r="C33" s="146" t="s">
        <v>738</v>
      </c>
      <c r="D33" s="146" t="s">
        <v>738</v>
      </c>
      <c r="E33" s="146" t="s">
        <v>738</v>
      </c>
      <c r="F33" s="146" t="s">
        <v>738</v>
      </c>
      <c r="G33" s="146" t="s">
        <v>738</v>
      </c>
      <c r="H33" s="146" t="s">
        <v>738</v>
      </c>
      <c r="I33" s="146" t="s">
        <v>738</v>
      </c>
      <c r="J33" s="146" t="s">
        <v>738</v>
      </c>
      <c r="K33" s="146" t="s">
        <v>738</v>
      </c>
      <c r="L33" s="146" t="s">
        <v>738</v>
      </c>
      <c r="M33" s="146" t="s">
        <v>738</v>
      </c>
      <c r="N33" s="146" t="s">
        <v>738</v>
      </c>
      <c r="O33" s="146" t="s">
        <v>738</v>
      </c>
      <c r="P33" s="146" t="s">
        <v>738</v>
      </c>
      <c r="Q33" s="146" t="s">
        <v>738</v>
      </c>
      <c r="R33" s="146" t="s">
        <v>738</v>
      </c>
      <c r="S33" s="146" t="s">
        <v>738</v>
      </c>
      <c r="T33" s="146" t="s">
        <v>738</v>
      </c>
      <c r="U33" s="146" t="s">
        <v>738</v>
      </c>
      <c r="V33" s="146" t="s">
        <v>738</v>
      </c>
      <c r="W33" s="146" t="s">
        <v>738</v>
      </c>
      <c r="X33" s="146" t="s">
        <v>738</v>
      </c>
      <c r="Y33" s="146" t="s">
        <v>738</v>
      </c>
      <c r="Z33" s="146" t="s">
        <v>738</v>
      </c>
      <c r="AA33" s="146" t="s">
        <v>738</v>
      </c>
      <c r="AB33" s="146" t="s">
        <v>738</v>
      </c>
      <c r="AC33" s="146" t="s">
        <v>738</v>
      </c>
      <c r="AD33" s="146" t="s">
        <v>738</v>
      </c>
      <c r="AE33" s="146" t="s">
        <v>738</v>
      </c>
      <c r="AF33" s="146" t="s">
        <v>738</v>
      </c>
      <c r="AG33" s="146" t="s">
        <v>738</v>
      </c>
      <c r="AH33" s="146" t="s">
        <v>738</v>
      </c>
      <c r="AI33" s="146" t="s">
        <v>738</v>
      </c>
      <c r="AJ33" s="146" t="s">
        <v>738</v>
      </c>
      <c r="AK33" s="146" t="s">
        <v>738</v>
      </c>
      <c r="AL33" s="146" t="s">
        <v>738</v>
      </c>
      <c r="AM33" s="146" t="s">
        <v>738</v>
      </c>
      <c r="AN33" s="146" t="s">
        <v>738</v>
      </c>
      <c r="AO33" s="146" t="s">
        <v>738</v>
      </c>
      <c r="AP33" s="146" t="s">
        <v>738</v>
      </c>
      <c r="AQ33" s="146" t="s">
        <v>738</v>
      </c>
      <c r="AR33" s="146" t="s">
        <v>738</v>
      </c>
      <c r="AS33" s="146" t="s">
        <v>738</v>
      </c>
      <c r="AT33" s="146" t="s">
        <v>738</v>
      </c>
      <c r="AU33" s="146" t="s">
        <v>738</v>
      </c>
      <c r="AV33" s="146" t="s">
        <v>738</v>
      </c>
      <c r="AW33" s="146" t="s">
        <v>738</v>
      </c>
      <c r="AX33" s="146" t="s">
        <v>738</v>
      </c>
      <c r="AY33" s="146" t="s">
        <v>738</v>
      </c>
      <c r="AZ33" s="146" t="s">
        <v>738</v>
      </c>
      <c r="BA33" s="146" t="s">
        <v>738</v>
      </c>
      <c r="BB33" s="146" t="s">
        <v>738</v>
      </c>
      <c r="BC33" s="146" t="s">
        <v>738</v>
      </c>
      <c r="BD33" s="146" t="s">
        <v>738</v>
      </c>
      <c r="BE33" s="146" t="s">
        <v>738</v>
      </c>
      <c r="BF33" s="146" t="s">
        <v>738</v>
      </c>
      <c r="BG33" s="146" t="s">
        <v>738</v>
      </c>
      <c r="BH33" s="146" t="s">
        <v>738</v>
      </c>
      <c r="BI33" s="146" t="s">
        <v>738</v>
      </c>
      <c r="BJ33" s="146" t="s">
        <v>738</v>
      </c>
      <c r="BK33" s="146" t="s">
        <v>738</v>
      </c>
      <c r="BL33" s="146" t="s">
        <v>738</v>
      </c>
      <c r="BM33" s="146" t="s">
        <v>738</v>
      </c>
      <c r="BN33" s="146" t="s">
        <v>738</v>
      </c>
      <c r="BO33" s="146" t="s">
        <v>738</v>
      </c>
      <c r="BP33" s="146" t="s">
        <v>738</v>
      </c>
      <c r="BQ33" s="146" t="s">
        <v>738</v>
      </c>
      <c r="BR33" s="146" t="s">
        <v>738</v>
      </c>
      <c r="BS33" s="146" t="s">
        <v>738</v>
      </c>
      <c r="BT33" s="146" t="s">
        <v>738</v>
      </c>
      <c r="BU33" s="146" t="s">
        <v>738</v>
      </c>
      <c r="BV33" s="146" t="s">
        <v>738</v>
      </c>
      <c r="BW33" s="146" t="s">
        <v>738</v>
      </c>
      <c r="BX33" s="146" t="s">
        <v>738</v>
      </c>
      <c r="BY33" s="146" t="s">
        <v>738</v>
      </c>
      <c r="BZ33" s="146" t="s">
        <v>738</v>
      </c>
      <c r="CA33" s="146" t="s">
        <v>738</v>
      </c>
      <c r="CB33" s="146" t="s">
        <v>738</v>
      </c>
      <c r="CC33" s="146" t="s">
        <v>738</v>
      </c>
      <c r="CD33" s="146" t="s">
        <v>738</v>
      </c>
      <c r="CE33" s="146" t="s">
        <v>738</v>
      </c>
      <c r="CF33" s="146" t="s">
        <v>738</v>
      </c>
      <c r="CG33" s="146" t="s">
        <v>738</v>
      </c>
      <c r="CH33" s="146" t="s">
        <v>738</v>
      </c>
      <c r="CI33" s="146" t="s">
        <v>738</v>
      </c>
      <c r="CJ33" s="146" t="s">
        <v>738</v>
      </c>
      <c r="CK33" s="146" t="s">
        <v>738</v>
      </c>
      <c r="CL33" s="146" t="s">
        <v>738</v>
      </c>
      <c r="CM33" s="146" t="s">
        <v>738</v>
      </c>
      <c r="CN33" s="146" t="s">
        <v>738</v>
      </c>
      <c r="CO33" s="146" t="s">
        <v>738</v>
      </c>
      <c r="CP33" s="146" t="s">
        <v>738</v>
      </c>
      <c r="CQ33" s="146" t="s">
        <v>738</v>
      </c>
      <c r="CR33" s="146" t="s">
        <v>738</v>
      </c>
      <c r="CS33" s="146" t="s">
        <v>738</v>
      </c>
      <c r="CT33" s="146" t="s">
        <v>738</v>
      </c>
      <c r="CU33" s="146" t="s">
        <v>738</v>
      </c>
      <c r="CV33" s="146" t="s">
        <v>738</v>
      </c>
      <c r="CW33" s="146" t="s">
        <v>738</v>
      </c>
      <c r="CX33" s="146" t="s">
        <v>738</v>
      </c>
      <c r="CY33" s="146" t="s">
        <v>738</v>
      </c>
      <c r="CZ33" s="146" t="s">
        <v>738</v>
      </c>
      <c r="DA33" s="146" t="s">
        <v>738</v>
      </c>
      <c r="DB33" s="146" t="s">
        <v>738</v>
      </c>
      <c r="DC33" s="146" t="s">
        <v>738</v>
      </c>
      <c r="DD33" s="146" t="s">
        <v>738</v>
      </c>
      <c r="DE33" s="146" t="s">
        <v>738</v>
      </c>
      <c r="DF33" s="146" t="s">
        <v>738</v>
      </c>
      <c r="DG33" s="146" t="s">
        <v>738</v>
      </c>
      <c r="DH33" s="146" t="s">
        <v>738</v>
      </c>
      <c r="DI33" s="146" t="s">
        <v>738</v>
      </c>
      <c r="DJ33" s="146" t="s">
        <v>738</v>
      </c>
      <c r="DK33" s="146" t="s">
        <v>738</v>
      </c>
      <c r="DL33" s="146" t="s">
        <v>738</v>
      </c>
      <c r="DM33" s="146" t="s">
        <v>738</v>
      </c>
      <c r="DN33" s="146" t="s">
        <v>738</v>
      </c>
      <c r="DO33" s="146" t="s">
        <v>738</v>
      </c>
      <c r="DP33" s="146" t="s">
        <v>738</v>
      </c>
      <c r="DQ33" s="146" t="s">
        <v>738</v>
      </c>
      <c r="DR33" s="146" t="s">
        <v>738</v>
      </c>
      <c r="DS33" s="146" t="s">
        <v>738</v>
      </c>
      <c r="DT33" s="146" t="s">
        <v>738</v>
      </c>
      <c r="DU33" s="146" t="s">
        <v>738</v>
      </c>
      <c r="DV33" s="146" t="s">
        <v>738</v>
      </c>
      <c r="DW33" s="146" t="s">
        <v>738</v>
      </c>
      <c r="DX33" s="146" t="s">
        <v>738</v>
      </c>
      <c r="DY33" s="146" t="s">
        <v>738</v>
      </c>
      <c r="DZ33" s="146" t="s">
        <v>738</v>
      </c>
      <c r="EA33" s="146" t="s">
        <v>738</v>
      </c>
      <c r="EB33" s="146" t="s">
        <v>738</v>
      </c>
      <c r="EC33" s="146" t="s">
        <v>738</v>
      </c>
      <c r="ED33" s="146" t="s">
        <v>738</v>
      </c>
      <c r="EE33" s="146" t="s">
        <v>738</v>
      </c>
      <c r="EF33" s="146" t="s">
        <v>738</v>
      </c>
      <c r="EG33" s="146" t="s">
        <v>738</v>
      </c>
      <c r="EH33" s="146" t="s">
        <v>738</v>
      </c>
      <c r="EI33" s="146" t="s">
        <v>738</v>
      </c>
      <c r="EJ33" s="146" t="s">
        <v>738</v>
      </c>
      <c r="EK33" s="146" t="s">
        <v>738</v>
      </c>
      <c r="EL33" s="146" t="s">
        <v>738</v>
      </c>
      <c r="EM33" s="146" t="s">
        <v>738</v>
      </c>
      <c r="EN33" s="146" t="s">
        <v>738</v>
      </c>
      <c r="EO33" s="146" t="s">
        <v>738</v>
      </c>
      <c r="EP33" s="146" t="s">
        <v>738</v>
      </c>
      <c r="EQ33" s="146" t="s">
        <v>738</v>
      </c>
      <c r="ER33" s="146" t="s">
        <v>738</v>
      </c>
      <c r="ES33" s="146" t="s">
        <v>738</v>
      </c>
      <c r="ET33" s="146" t="s">
        <v>738</v>
      </c>
      <c r="EU33" s="146" t="s">
        <v>738</v>
      </c>
      <c r="EV33" s="146" t="s">
        <v>738</v>
      </c>
      <c r="EW33" s="146" t="s">
        <v>738</v>
      </c>
      <c r="EX33" s="146" t="s">
        <v>738</v>
      </c>
      <c r="EY33" s="146" t="s">
        <v>738</v>
      </c>
      <c r="EZ33" s="146" t="s">
        <v>738</v>
      </c>
      <c r="FA33" s="146" t="s">
        <v>738</v>
      </c>
      <c r="FB33" s="146" t="s">
        <v>738</v>
      </c>
      <c r="FC33" s="146" t="s">
        <v>738</v>
      </c>
      <c r="FD33" s="146" t="s">
        <v>738</v>
      </c>
      <c r="FE33" s="146" t="s">
        <v>738</v>
      </c>
      <c r="FF33" s="146" t="s">
        <v>738</v>
      </c>
      <c r="FG33" s="146" t="s">
        <v>738</v>
      </c>
      <c r="FH33" s="146" t="s">
        <v>738</v>
      </c>
      <c r="FI33" s="146" t="s">
        <v>738</v>
      </c>
      <c r="FJ33" s="146" t="s">
        <v>738</v>
      </c>
      <c r="FK33" s="146" t="s">
        <v>738</v>
      </c>
      <c r="FL33" s="146" t="s">
        <v>738</v>
      </c>
      <c r="FM33" s="146" t="s">
        <v>738</v>
      </c>
      <c r="FN33" s="146" t="s">
        <v>738</v>
      </c>
      <c r="FO33" s="146" t="s">
        <v>738</v>
      </c>
      <c r="FP33" s="146" t="s">
        <v>738</v>
      </c>
      <c r="FQ33" s="146" t="s">
        <v>738</v>
      </c>
      <c r="FR33" s="146" t="s">
        <v>738</v>
      </c>
      <c r="FS33" s="146" t="s">
        <v>738</v>
      </c>
      <c r="FT33" s="146" t="s">
        <v>738</v>
      </c>
    </row>
    <row r="34" spans="1:176" s="76" customFormat="1" ht="11.1" customHeight="1" x14ac:dyDescent="0.15">
      <c r="A34" s="135">
        <v>210005</v>
      </c>
      <c r="B34" s="154" t="s">
        <v>427</v>
      </c>
      <c r="C34" s="146">
        <v>106.3647700320317</v>
      </c>
      <c r="D34" s="172">
        <v>1699.3911533853341</v>
      </c>
      <c r="E34" s="146">
        <v>397.82869159107025</v>
      </c>
      <c r="F34" s="175">
        <v>379586</v>
      </c>
      <c r="G34" s="146">
        <v>282.20858895705521</v>
      </c>
      <c r="H34" s="180">
        <v>69.675723049956176</v>
      </c>
      <c r="I34" s="180">
        <v>155.12708150744962</v>
      </c>
      <c r="J34" s="168">
        <v>38.9</v>
      </c>
      <c r="K34" s="174">
        <v>2.4</v>
      </c>
      <c r="L34" s="146">
        <v>205.55335662289835</v>
      </c>
      <c r="M34" s="174">
        <v>16.976716171333184</v>
      </c>
      <c r="N34" s="168">
        <v>80.249186872945671</v>
      </c>
      <c r="O34" s="168">
        <v>20.493160233510498</v>
      </c>
      <c r="P34" s="167">
        <v>16.802729903675864</v>
      </c>
      <c r="Q34" s="167">
        <v>1.2987012987012987</v>
      </c>
      <c r="R34" s="167">
        <v>3.51219512195122</v>
      </c>
      <c r="S34" s="175">
        <v>17255</v>
      </c>
      <c r="T34" s="168">
        <v>73.972602739726028</v>
      </c>
      <c r="U34" s="179">
        <v>126</v>
      </c>
      <c r="V34" s="171">
        <v>0</v>
      </c>
      <c r="W34" s="146">
        <v>20.213973091262766</v>
      </c>
      <c r="X34" s="178">
        <v>65.263492736719328</v>
      </c>
      <c r="Y34" s="146">
        <v>69.863013698630141</v>
      </c>
      <c r="Z34" s="146">
        <v>54.794520547945204</v>
      </c>
      <c r="AA34" s="146">
        <v>5.756331965161678</v>
      </c>
      <c r="AB34" s="170">
        <v>32.344742723688505</v>
      </c>
      <c r="AC34" s="170">
        <v>10.597423470028378</v>
      </c>
      <c r="AD34" s="170">
        <v>0.50224755782125008</v>
      </c>
      <c r="AE34" s="170">
        <v>96.463455708992925</v>
      </c>
      <c r="AF34" s="168">
        <v>92.1</v>
      </c>
      <c r="AG34" s="168">
        <v>97.2</v>
      </c>
      <c r="AH34" s="177">
        <v>182</v>
      </c>
      <c r="AI34" s="168">
        <v>27.7</v>
      </c>
      <c r="AJ34" s="169">
        <v>7.7440671840850822E-2</v>
      </c>
      <c r="AK34" s="169">
        <v>0.1634858627751295</v>
      </c>
      <c r="AL34" s="146">
        <v>0.35454923344010564</v>
      </c>
      <c r="AM34" s="176">
        <v>103951.77078410311</v>
      </c>
      <c r="AN34" s="175">
        <v>166803.34537246049</v>
      </c>
      <c r="AO34" s="175">
        <v>270375.69642236887</v>
      </c>
      <c r="AP34" s="146">
        <v>13.925324479843114</v>
      </c>
      <c r="AQ34" s="146">
        <v>4.3522014742437403</v>
      </c>
      <c r="AR34" s="174">
        <v>15.5</v>
      </c>
      <c r="AS34" s="146">
        <v>8.9126341785461047</v>
      </c>
      <c r="AT34" s="146">
        <v>298.06587280240603</v>
      </c>
      <c r="AU34" s="146">
        <v>3.9122674034770277</v>
      </c>
      <c r="AV34" s="146">
        <v>4.058977431107416</v>
      </c>
      <c r="AW34" s="171">
        <v>8565.3333333333339</v>
      </c>
      <c r="AX34" s="171">
        <v>1893.3894736842105</v>
      </c>
      <c r="AY34" s="146">
        <v>1.1119017968333036</v>
      </c>
      <c r="AZ34" s="170">
        <v>626.16666666666663</v>
      </c>
      <c r="BA34" s="146">
        <v>1.9746998557351394</v>
      </c>
      <c r="BB34" s="146">
        <v>46.905946541195313</v>
      </c>
      <c r="BC34" s="146">
        <v>194.16558671785216</v>
      </c>
      <c r="BD34" s="146">
        <v>6.009306306086021</v>
      </c>
      <c r="BE34" s="170">
        <v>2.7029732705976577</v>
      </c>
      <c r="BF34" s="146">
        <v>9.3602963259585543</v>
      </c>
      <c r="BG34" s="146">
        <v>38.827179025317726</v>
      </c>
      <c r="BH34" s="146">
        <v>100</v>
      </c>
      <c r="BI34" s="173">
        <v>100</v>
      </c>
      <c r="BJ34" s="170">
        <v>4.4030821575102577</v>
      </c>
      <c r="BK34" s="172">
        <v>4.4042574488672388</v>
      </c>
      <c r="BL34" s="168">
        <v>123.4</v>
      </c>
      <c r="BM34" s="168">
        <v>116.9</v>
      </c>
      <c r="BN34" s="146">
        <v>1.6349137499582929</v>
      </c>
      <c r="BO34" s="146">
        <v>98.611111111111114</v>
      </c>
      <c r="BP34" s="171">
        <v>33</v>
      </c>
      <c r="BQ34" s="146">
        <v>4.2937134753160375</v>
      </c>
      <c r="BR34" s="146">
        <v>25.239015086681174</v>
      </c>
      <c r="BS34" s="146">
        <v>16.231019390175319</v>
      </c>
      <c r="BT34" s="146">
        <v>648.56101914565852</v>
      </c>
      <c r="BU34" s="146">
        <v>1.8842457881996233</v>
      </c>
      <c r="BV34" s="170">
        <v>504.19346162310188</v>
      </c>
      <c r="BW34" s="170">
        <v>319.09431009609511</v>
      </c>
      <c r="BX34" s="146">
        <v>2.6896838398904568</v>
      </c>
      <c r="BY34" s="169">
        <v>7.2733941364892293E-2</v>
      </c>
      <c r="BZ34" s="146">
        <v>0.7335501381519427</v>
      </c>
      <c r="CA34" s="169">
        <v>8.509181602562535E-2</v>
      </c>
      <c r="CB34" s="146" t="s">
        <v>11</v>
      </c>
      <c r="CC34" s="169" t="s">
        <v>11</v>
      </c>
      <c r="CD34" s="146">
        <v>0.7335501381519427</v>
      </c>
      <c r="CE34" s="146">
        <v>4.9098955913636697</v>
      </c>
      <c r="CF34" s="168">
        <v>29.3</v>
      </c>
      <c r="CG34" s="167">
        <v>4.7839506172839501</v>
      </c>
      <c r="CH34" s="167">
        <v>55.989814979541009</v>
      </c>
      <c r="CI34" s="177">
        <v>210</v>
      </c>
      <c r="CJ34" s="146">
        <v>311.25510428637796</v>
      </c>
      <c r="CK34" s="166">
        <v>278.31381274910137</v>
      </c>
      <c r="CL34" s="75">
        <v>12.1</v>
      </c>
      <c r="CM34" s="75">
        <v>834.39820919979059</v>
      </c>
      <c r="CN34" s="88">
        <v>100</v>
      </c>
      <c r="CO34" s="88">
        <v>100</v>
      </c>
      <c r="CP34" s="83">
        <v>85.5</v>
      </c>
      <c r="CQ34" s="83">
        <v>74.099999999999994</v>
      </c>
      <c r="CR34" s="152">
        <v>93.8</v>
      </c>
      <c r="CS34" s="153">
        <v>25.3</v>
      </c>
      <c r="CT34" s="75">
        <v>2.7647438178260098</v>
      </c>
      <c r="CU34" s="75">
        <v>1.4550000000000001</v>
      </c>
      <c r="CV34" s="87">
        <v>0.55595089841665191</v>
      </c>
      <c r="CW34" s="75">
        <v>64.135342502779707</v>
      </c>
      <c r="CX34" s="86">
        <v>51.51233586815659</v>
      </c>
      <c r="CY34" s="75">
        <v>2.2599999999999998</v>
      </c>
      <c r="CZ34" s="75">
        <v>24.4</v>
      </c>
      <c r="DA34" s="75">
        <v>60.4760631499</v>
      </c>
      <c r="DB34" s="75">
        <v>3.6216111165095719</v>
      </c>
      <c r="DC34" s="75">
        <v>2.5262806562828568</v>
      </c>
      <c r="DD34" s="75">
        <v>1.1251289825659583</v>
      </c>
      <c r="DE34" s="75">
        <v>3.6212925153434234</v>
      </c>
      <c r="DF34" s="75">
        <v>7.1252170085825366</v>
      </c>
      <c r="DG34" s="78" t="s">
        <v>11</v>
      </c>
      <c r="DH34" s="78">
        <v>512.7596477495108</v>
      </c>
      <c r="DI34" s="75">
        <v>114.73123945521677</v>
      </c>
      <c r="DJ34" s="75">
        <v>22.507954128664693</v>
      </c>
      <c r="DK34" s="75">
        <v>168.00052603892686</v>
      </c>
      <c r="DL34" s="75">
        <v>52.540037885310831</v>
      </c>
      <c r="DM34" s="85">
        <v>145</v>
      </c>
      <c r="DN34" s="85">
        <v>1</v>
      </c>
      <c r="DO34" s="75">
        <v>19.013629361566863</v>
      </c>
      <c r="DP34" s="75">
        <v>9.854023522507763</v>
      </c>
      <c r="DQ34" s="75">
        <v>81.05263157894737</v>
      </c>
      <c r="DR34" s="75">
        <v>99.778458227507585</v>
      </c>
      <c r="DS34" s="75">
        <v>5210.6947981084031</v>
      </c>
      <c r="DT34" s="81">
        <v>27.003929273084477</v>
      </c>
      <c r="DU34" s="81">
        <v>8.89</v>
      </c>
      <c r="DV34" s="75">
        <v>72.261370916079443</v>
      </c>
      <c r="DW34" s="84">
        <v>0.12097830801803797</v>
      </c>
      <c r="DX34" s="75">
        <v>43.161094224924014</v>
      </c>
      <c r="DY34" s="83">
        <v>700.99518302075944</v>
      </c>
      <c r="DZ34" s="75">
        <v>1.3823830279309732</v>
      </c>
      <c r="EA34" s="75" t="s">
        <v>11</v>
      </c>
      <c r="EB34" s="82">
        <v>260</v>
      </c>
      <c r="EC34" s="81">
        <v>7.3032396856581538</v>
      </c>
      <c r="ED34" s="81">
        <v>52.704166326502843</v>
      </c>
      <c r="EE34" s="75">
        <v>96.878034747248563</v>
      </c>
      <c r="EF34" s="75">
        <v>12.75101174439896</v>
      </c>
      <c r="EG34" s="75">
        <v>60.755850727387731</v>
      </c>
      <c r="EH34" s="75">
        <v>148.85029354207435</v>
      </c>
      <c r="EI34" s="152">
        <v>71.900000000000006</v>
      </c>
      <c r="EJ34" s="152">
        <v>58.1</v>
      </c>
      <c r="EK34" s="152">
        <v>40.4</v>
      </c>
      <c r="EL34" s="152">
        <v>62.3</v>
      </c>
      <c r="EM34" s="152">
        <v>25.3</v>
      </c>
      <c r="EN34" s="80">
        <v>65</v>
      </c>
      <c r="EO34" s="79">
        <v>-9.2916350832579403E-2</v>
      </c>
      <c r="EP34" s="55">
        <v>1.0337000749873997</v>
      </c>
      <c r="EQ34" s="78">
        <v>0.873</v>
      </c>
      <c r="ER34" s="75">
        <v>93.7</v>
      </c>
      <c r="ES34" s="75">
        <v>4.7</v>
      </c>
      <c r="ET34" s="75">
        <v>8.1</v>
      </c>
      <c r="EU34" s="75">
        <v>329.87073379465488</v>
      </c>
      <c r="EV34" s="77">
        <v>58.6</v>
      </c>
      <c r="EW34" s="75">
        <v>50.3</v>
      </c>
      <c r="EX34" s="110" t="s">
        <v>9</v>
      </c>
      <c r="EY34" s="110" t="s">
        <v>9</v>
      </c>
      <c r="EZ34" s="75" t="s">
        <v>9</v>
      </c>
      <c r="FA34" s="75">
        <v>9.9885077145022869</v>
      </c>
      <c r="FB34" s="152">
        <v>28.1</v>
      </c>
      <c r="FC34" s="75">
        <v>16.250511665984448</v>
      </c>
      <c r="FD34" s="75">
        <v>68.237082066869306</v>
      </c>
      <c r="FE34" s="75">
        <v>80.694399656024942</v>
      </c>
      <c r="FF34" s="75">
        <v>70.446096654275095</v>
      </c>
      <c r="FG34" s="75">
        <v>72.097224503202497</v>
      </c>
      <c r="FH34" s="75">
        <v>77.14620950394368</v>
      </c>
      <c r="FI34" s="75">
        <v>79.510464703795662</v>
      </c>
      <c r="FJ34" s="75">
        <v>78.152424942263281</v>
      </c>
      <c r="FK34" s="75">
        <v>71.837668389392533</v>
      </c>
      <c r="FL34" s="75">
        <v>55.823231548258399</v>
      </c>
      <c r="FM34" s="75">
        <v>39.230007427581079</v>
      </c>
      <c r="FN34" s="75">
        <v>23.450442730648387</v>
      </c>
      <c r="FO34" s="75">
        <v>12.547622991552096</v>
      </c>
      <c r="FP34" s="75">
        <v>6.3464486458865617</v>
      </c>
      <c r="FQ34" s="75">
        <v>2.9682801435638764</v>
      </c>
      <c r="FR34" s="75">
        <v>1.44</v>
      </c>
      <c r="FS34" s="75">
        <v>22.727828447074359</v>
      </c>
      <c r="FT34" s="75">
        <v>0.4002801961372961</v>
      </c>
    </row>
    <row r="35" spans="1:176" s="76" customFormat="1" ht="11.1" customHeight="1" x14ac:dyDescent="0.15">
      <c r="A35" s="135">
        <v>232017</v>
      </c>
      <c r="B35" s="154" t="s">
        <v>426</v>
      </c>
      <c r="C35" s="146">
        <v>73.368936761824756</v>
      </c>
      <c r="D35" s="172">
        <v>1443.9857409066381</v>
      </c>
      <c r="E35" s="146">
        <v>206.01784779135573</v>
      </c>
      <c r="F35" s="175">
        <v>329818</v>
      </c>
      <c r="G35" s="146">
        <v>267.64057331863285</v>
      </c>
      <c r="H35" s="180">
        <v>71.664829106945973</v>
      </c>
      <c r="I35" s="180">
        <v>118.24696802646085</v>
      </c>
      <c r="J35" s="168">
        <v>34.700000000000003</v>
      </c>
      <c r="K35" s="174">
        <v>2.98</v>
      </c>
      <c r="L35" s="146">
        <v>160.40488446059169</v>
      </c>
      <c r="M35" s="174">
        <v>17.31056263316</v>
      </c>
      <c r="N35" s="168">
        <v>85.005951415738195</v>
      </c>
      <c r="O35" s="168">
        <v>19.192345574785421</v>
      </c>
      <c r="P35" s="167">
        <v>16.476832909432709</v>
      </c>
      <c r="Q35" s="167">
        <v>0.39525691699604742</v>
      </c>
      <c r="R35" s="167">
        <v>4.3567401332649922</v>
      </c>
      <c r="S35" s="175">
        <v>19079</v>
      </c>
      <c r="T35" s="168">
        <v>53.225806451612897</v>
      </c>
      <c r="U35" s="179">
        <v>302</v>
      </c>
      <c r="V35" s="171" t="s">
        <v>9</v>
      </c>
      <c r="W35" s="146">
        <v>9.4879044926170266</v>
      </c>
      <c r="X35" s="178">
        <v>65.310242243943904</v>
      </c>
      <c r="Y35" s="146">
        <v>98.387096774193552</v>
      </c>
      <c r="Z35" s="146">
        <v>50</v>
      </c>
      <c r="AA35" s="146">
        <v>4.3962345295551204</v>
      </c>
      <c r="AB35" s="170">
        <v>38.738986096897392</v>
      </c>
      <c r="AC35" s="170">
        <v>8.8111224820907061</v>
      </c>
      <c r="AD35" s="170">
        <v>4.2932381499138854</v>
      </c>
      <c r="AE35" s="170">
        <v>90.509490509490504</v>
      </c>
      <c r="AF35" s="168">
        <v>96.4</v>
      </c>
      <c r="AG35" s="168">
        <v>95.9</v>
      </c>
      <c r="AH35" s="177">
        <v>238</v>
      </c>
      <c r="AI35" s="168">
        <v>51.6</v>
      </c>
      <c r="AJ35" s="169">
        <v>5.2743944647044488E-2</v>
      </c>
      <c r="AK35" s="169">
        <v>0.18987820072936015</v>
      </c>
      <c r="AL35" s="146">
        <v>0.38811104229081211</v>
      </c>
      <c r="AM35" s="176">
        <v>86397.302548862732</v>
      </c>
      <c r="AN35" s="175">
        <v>154998.27362969358</v>
      </c>
      <c r="AO35" s="175">
        <v>270485.10193413484</v>
      </c>
      <c r="AP35" s="146">
        <v>8.0361945138735091</v>
      </c>
      <c r="AQ35" s="146">
        <v>1.2233576950253637</v>
      </c>
      <c r="AR35" s="174">
        <v>5.3</v>
      </c>
      <c r="AS35" s="146">
        <v>5.5903939858738214</v>
      </c>
      <c r="AT35" s="146">
        <v>3566.6341468601549</v>
      </c>
      <c r="AU35" s="146">
        <v>3.1899537722532503</v>
      </c>
      <c r="AV35" s="146">
        <v>2.9772901874363669</v>
      </c>
      <c r="AW35" s="171">
        <v>19819.375</v>
      </c>
      <c r="AX35" s="171">
        <v>3171.1</v>
      </c>
      <c r="AY35" s="146">
        <v>2.5227838920248491</v>
      </c>
      <c r="AZ35" s="170">
        <v>454.66666666666669</v>
      </c>
      <c r="BA35" s="146">
        <v>2.3799926099404276</v>
      </c>
      <c r="BB35" s="146">
        <v>27.240741625651072</v>
      </c>
      <c r="BC35" s="146">
        <v>272.92500152851954</v>
      </c>
      <c r="BD35" s="146">
        <v>4.6921428780294594</v>
      </c>
      <c r="BE35" s="170">
        <v>2.9148946337267647</v>
      </c>
      <c r="BF35" s="146">
        <v>8.4101877956706641</v>
      </c>
      <c r="BG35" s="146">
        <v>39.662529092319623</v>
      </c>
      <c r="BH35" s="146">
        <v>0</v>
      </c>
      <c r="BI35" s="173">
        <v>100</v>
      </c>
      <c r="BJ35" s="170">
        <v>2.6183087664856477</v>
      </c>
      <c r="BK35" s="172">
        <v>49.521431543903454</v>
      </c>
      <c r="BL35" s="168">
        <v>99.6</v>
      </c>
      <c r="BM35" s="168">
        <v>117.6</v>
      </c>
      <c r="BN35" s="146">
        <v>0.4161464835622139</v>
      </c>
      <c r="BO35" s="146">
        <v>21.794871794871796</v>
      </c>
      <c r="BP35" s="171">
        <v>24</v>
      </c>
      <c r="BQ35" s="146">
        <v>1.3769967116893198</v>
      </c>
      <c r="BR35" s="146">
        <v>14.74821960705086</v>
      </c>
      <c r="BS35" s="146" t="s">
        <v>11</v>
      </c>
      <c r="BT35" s="146">
        <v>1698.5945595338414</v>
      </c>
      <c r="BU35" s="146">
        <v>39.15163179426925</v>
      </c>
      <c r="BV35" s="170">
        <v>358.68637703658612</v>
      </c>
      <c r="BW35" s="170">
        <v>802.21754953067807</v>
      </c>
      <c r="BX35" s="146">
        <v>3.1899537722532503</v>
      </c>
      <c r="BY35" s="169">
        <v>7.2640563983826928E-2</v>
      </c>
      <c r="BZ35" s="146">
        <v>0.79748844306331257</v>
      </c>
      <c r="CA35" s="169">
        <v>0.17938970867747175</v>
      </c>
      <c r="CB35" s="146">
        <v>0.26582948102110421</v>
      </c>
      <c r="CC35" s="169">
        <v>7.293829300257057E-2</v>
      </c>
      <c r="CD35" s="146">
        <v>0.53165896204220842</v>
      </c>
      <c r="CE35" s="146">
        <v>6.5925711293233835</v>
      </c>
      <c r="CF35" s="168">
        <v>32.6</v>
      </c>
      <c r="CG35" s="167">
        <v>10.714285714285714</v>
      </c>
      <c r="CH35" s="167">
        <v>57.683453691148181</v>
      </c>
      <c r="CI35" s="177">
        <v>266</v>
      </c>
      <c r="CJ35" s="146">
        <v>278.25700925884081</v>
      </c>
      <c r="CK35" s="166">
        <v>191.64710604735487</v>
      </c>
      <c r="CL35" s="75">
        <v>29.9</v>
      </c>
      <c r="CM35" s="75">
        <v>700.40605999450941</v>
      </c>
      <c r="CN35" s="88">
        <v>100</v>
      </c>
      <c r="CO35" s="88">
        <v>80</v>
      </c>
      <c r="CP35" s="83">
        <v>99.7</v>
      </c>
      <c r="CQ35" s="83">
        <v>93.1</v>
      </c>
      <c r="CR35" s="152">
        <v>79.400000000000006</v>
      </c>
      <c r="CS35" s="153">
        <v>69.099999999999994</v>
      </c>
      <c r="CT35" s="75">
        <v>4.1607013339219829</v>
      </c>
      <c r="CU35" s="75">
        <v>1.089171974522293</v>
      </c>
      <c r="CV35" s="87">
        <v>4.7932893948472142</v>
      </c>
      <c r="CW35" s="75">
        <v>63.747521009002838</v>
      </c>
      <c r="CX35" s="86">
        <v>40.993564268264478</v>
      </c>
      <c r="CY35" s="75">
        <v>1.79</v>
      </c>
      <c r="CZ35" s="75">
        <v>32.6</v>
      </c>
      <c r="DA35" s="75">
        <v>63.530856437499999</v>
      </c>
      <c r="DB35" s="75">
        <v>3.4424549038407597</v>
      </c>
      <c r="DC35" s="75">
        <v>1.8581268059790368</v>
      </c>
      <c r="DD35" s="75">
        <v>1.0390503507620001</v>
      </c>
      <c r="DE35" s="75">
        <v>2.5599379022332336</v>
      </c>
      <c r="DF35" s="75">
        <v>6.2576259832367924</v>
      </c>
      <c r="DG35" s="78">
        <v>1006.4350927246791</v>
      </c>
      <c r="DH35" s="78">
        <v>1875.7024200278165</v>
      </c>
      <c r="DI35" s="75" t="s">
        <v>11</v>
      </c>
      <c r="DJ35" s="75" t="s">
        <v>11</v>
      </c>
      <c r="DK35" s="75">
        <v>80.48863636363636</v>
      </c>
      <c r="DL35" s="75">
        <v>71.625863151286879</v>
      </c>
      <c r="DM35" s="85">
        <v>640</v>
      </c>
      <c r="DN35" s="85">
        <v>300</v>
      </c>
      <c r="DO35" s="75">
        <v>8.4698562659996117</v>
      </c>
      <c r="DP35" s="75">
        <v>7.6133563364444248</v>
      </c>
      <c r="DQ35" s="75">
        <v>0</v>
      </c>
      <c r="DR35" s="75">
        <v>98.97575811789963</v>
      </c>
      <c r="DS35" s="75">
        <v>5968.1634485855411</v>
      </c>
      <c r="DT35" s="81">
        <v>17.009088826090277</v>
      </c>
      <c r="DU35" s="81">
        <v>10.07</v>
      </c>
      <c r="DV35" s="75">
        <v>100</v>
      </c>
      <c r="DW35" s="84">
        <v>4.1923057076903338E-2</v>
      </c>
      <c r="DX35" s="75">
        <v>33.644859813084111</v>
      </c>
      <c r="DY35" s="83">
        <v>176.85103713372018</v>
      </c>
      <c r="DZ35" s="75">
        <v>1.4809687490145376</v>
      </c>
      <c r="EA35" s="75">
        <v>1610.3440150294889</v>
      </c>
      <c r="EB35" s="82">
        <v>9670</v>
      </c>
      <c r="EC35" s="81">
        <v>7.0266417169479869</v>
      </c>
      <c r="ED35" s="81">
        <v>59.933929336365189</v>
      </c>
      <c r="EE35" s="75">
        <v>80.320662259059446</v>
      </c>
      <c r="EF35" s="75">
        <v>7.5134381624408029</v>
      </c>
      <c r="EG35" s="75">
        <v>68.862736222700022</v>
      </c>
      <c r="EH35" s="75">
        <v>271.82365740594742</v>
      </c>
      <c r="EI35" s="152">
        <v>59.5</v>
      </c>
      <c r="EJ35" s="152">
        <v>64.599999999999994</v>
      </c>
      <c r="EK35" s="152">
        <v>41.5</v>
      </c>
      <c r="EL35" s="152">
        <v>68.900000000000006</v>
      </c>
      <c r="EM35" s="152">
        <v>23.2</v>
      </c>
      <c r="EN35" s="80">
        <v>72</v>
      </c>
      <c r="EO35" s="79">
        <v>1.7651077539801319</v>
      </c>
      <c r="EP35" s="55">
        <v>0.97100583032033405</v>
      </c>
      <c r="EQ35" s="78">
        <v>0.99</v>
      </c>
      <c r="ER35" s="75">
        <v>87.3</v>
      </c>
      <c r="ES35" s="75">
        <v>3.8</v>
      </c>
      <c r="ET35" s="75">
        <v>3.9</v>
      </c>
      <c r="EU35" s="75">
        <v>258.7476002243601</v>
      </c>
      <c r="EV35" s="77">
        <v>62.3</v>
      </c>
      <c r="EW35" s="75">
        <v>49.1</v>
      </c>
      <c r="EX35" s="110" t="s">
        <v>9</v>
      </c>
      <c r="EY35" s="110" t="s">
        <v>9</v>
      </c>
      <c r="EZ35" s="75">
        <v>49.9</v>
      </c>
      <c r="FA35" s="75">
        <v>9.7878414911970566</v>
      </c>
      <c r="FB35" s="152">
        <v>30.2</v>
      </c>
      <c r="FC35" s="75">
        <v>16.176632529457109</v>
      </c>
      <c r="FD35" s="75">
        <v>74.99379806499627</v>
      </c>
      <c r="FE35" s="75">
        <v>77.607151042860409</v>
      </c>
      <c r="FF35" s="75">
        <v>69.492525570417001</v>
      </c>
      <c r="FG35" s="75">
        <v>72.457299802592061</v>
      </c>
      <c r="FH35" s="75">
        <v>78.598827531302021</v>
      </c>
      <c r="FI35" s="75">
        <v>78.795261698731409</v>
      </c>
      <c r="FJ35" s="75">
        <v>76.805849189570125</v>
      </c>
      <c r="FK35" s="75">
        <v>70.950620794237523</v>
      </c>
      <c r="FL35" s="75">
        <v>56.242382030297755</v>
      </c>
      <c r="FM35" s="75">
        <v>38.802386495925496</v>
      </c>
      <c r="FN35" s="75">
        <v>24.713007321702975</v>
      </c>
      <c r="FO35" s="75">
        <v>15.91892507401503</v>
      </c>
      <c r="FP35" s="75">
        <v>8.5537190082644621</v>
      </c>
      <c r="FQ35" s="75">
        <v>3.4019474916800201</v>
      </c>
      <c r="FR35" s="75">
        <v>1.53</v>
      </c>
      <c r="FS35" s="75">
        <v>46.788646954524552</v>
      </c>
      <c r="FT35" s="75">
        <v>0.48487199379363849</v>
      </c>
    </row>
    <row r="36" spans="1:176" s="76" customFormat="1" ht="11.1" customHeight="1" x14ac:dyDescent="0.15">
      <c r="A36" s="135">
        <v>232025</v>
      </c>
      <c r="B36" s="154" t="s">
        <v>425</v>
      </c>
      <c r="C36" s="146">
        <v>64.451760435384529</v>
      </c>
      <c r="D36" s="172">
        <v>645.29102547906996</v>
      </c>
      <c r="E36" s="146">
        <v>137.66896028998136</v>
      </c>
      <c r="F36" s="175" t="s">
        <v>9</v>
      </c>
      <c r="G36" s="146">
        <v>283.5336148100032</v>
      </c>
      <c r="H36" s="180">
        <v>91.912958752841831</v>
      </c>
      <c r="I36" s="180">
        <v>142.57875933744722</v>
      </c>
      <c r="J36" s="168" t="s">
        <v>9</v>
      </c>
      <c r="K36" s="174">
        <v>26.6</v>
      </c>
      <c r="L36" s="146">
        <v>229.27097540422466</v>
      </c>
      <c r="M36" s="174">
        <v>12.184572844464288</v>
      </c>
      <c r="N36" s="168">
        <v>83.913879502373149</v>
      </c>
      <c r="O36" s="168">
        <v>17.893997893997891</v>
      </c>
      <c r="P36" s="167">
        <v>5.3826235469120158</v>
      </c>
      <c r="Q36" s="167">
        <v>0</v>
      </c>
      <c r="R36" s="167">
        <v>4.8121292023731046</v>
      </c>
      <c r="S36" s="175">
        <v>15455</v>
      </c>
      <c r="T36" s="168">
        <v>787.5</v>
      </c>
      <c r="U36" s="179">
        <v>15</v>
      </c>
      <c r="V36" s="171">
        <v>0</v>
      </c>
      <c r="W36" s="146">
        <v>5.6014225835132736</v>
      </c>
      <c r="X36" s="178">
        <v>59.235521947620803</v>
      </c>
      <c r="Y36" s="146">
        <v>26.785714285714285</v>
      </c>
      <c r="Z36" s="146">
        <v>787.5</v>
      </c>
      <c r="AA36" s="146">
        <v>2.0482678778163685</v>
      </c>
      <c r="AB36" s="170">
        <v>29.650554974753653</v>
      </c>
      <c r="AC36" s="170">
        <v>2.7581911604422005</v>
      </c>
      <c r="AD36" s="170">
        <v>1.6015303512245034</v>
      </c>
      <c r="AE36" s="170">
        <v>98.703917050691246</v>
      </c>
      <c r="AF36" s="168">
        <v>97.7</v>
      </c>
      <c r="AG36" s="168">
        <v>97.5</v>
      </c>
      <c r="AH36" s="177">
        <v>70.099999999999994</v>
      </c>
      <c r="AI36" s="168">
        <v>15</v>
      </c>
      <c r="AJ36" s="169">
        <v>6.7754807290811611E-2</v>
      </c>
      <c r="AK36" s="169">
        <v>0.22584935763603867</v>
      </c>
      <c r="AL36" s="146">
        <v>0.21397984464547665</v>
      </c>
      <c r="AM36" s="176">
        <v>96639.119936094939</v>
      </c>
      <c r="AN36" s="175">
        <v>159543.04995196927</v>
      </c>
      <c r="AO36" s="175">
        <v>274294.45314353501</v>
      </c>
      <c r="AP36" s="146">
        <v>8.1068300042786046</v>
      </c>
      <c r="AQ36" s="146">
        <v>0.93453734771545027</v>
      </c>
      <c r="AR36" s="174">
        <v>5.2</v>
      </c>
      <c r="AS36" s="146">
        <v>6.4554883252081146</v>
      </c>
      <c r="AT36" s="146">
        <v>437.24074279364868</v>
      </c>
      <c r="AU36" s="146">
        <v>2.8358774591569196</v>
      </c>
      <c r="AV36" s="146">
        <v>2.5265090090670737</v>
      </c>
      <c r="AW36" s="171">
        <v>16310.4</v>
      </c>
      <c r="AX36" s="171">
        <v>2204.1081081081079</v>
      </c>
      <c r="AY36" s="146">
        <v>1.8393172454384932</v>
      </c>
      <c r="AZ36" s="170">
        <v>486.4</v>
      </c>
      <c r="BA36" s="146">
        <v>0.43744441035662446</v>
      </c>
      <c r="BB36" s="146">
        <v>41.173256745925727</v>
      </c>
      <c r="BC36" s="146">
        <v>253.12913296913791</v>
      </c>
      <c r="BD36" s="146">
        <v>5.830796082364194</v>
      </c>
      <c r="BE36" s="170">
        <v>2.0482678778163685</v>
      </c>
      <c r="BF36" s="146" t="s">
        <v>11</v>
      </c>
      <c r="BG36" s="146" t="s">
        <v>11</v>
      </c>
      <c r="BH36" s="146">
        <v>100</v>
      </c>
      <c r="BI36" s="173">
        <v>100</v>
      </c>
      <c r="BJ36" s="170">
        <v>2.9870251096798279</v>
      </c>
      <c r="BK36" s="172">
        <v>15.465316089355159</v>
      </c>
      <c r="BL36" s="168">
        <v>140.5</v>
      </c>
      <c r="BM36" s="168">
        <v>120.1</v>
      </c>
      <c r="BN36" s="146">
        <v>0.36176177986795693</v>
      </c>
      <c r="BO36" s="146">
        <v>5.6338028169014089</v>
      </c>
      <c r="BP36" s="171">
        <v>24</v>
      </c>
      <c r="BQ36" s="146">
        <v>9.6084684457071265</v>
      </c>
      <c r="BR36" s="146">
        <v>5.6511303549745158</v>
      </c>
      <c r="BS36" s="146">
        <v>5.6073031578784542</v>
      </c>
      <c r="BT36" s="146">
        <v>0.17273071796683057</v>
      </c>
      <c r="BU36" s="146">
        <v>40.509478275889627</v>
      </c>
      <c r="BV36" s="170">
        <v>662.3062902340115</v>
      </c>
      <c r="BW36" s="170">
        <v>420.4832850804487</v>
      </c>
      <c r="BX36" s="146">
        <v>1.5468422504492287</v>
      </c>
      <c r="BY36" s="169">
        <v>0.1035327298929843</v>
      </c>
      <c r="BZ36" s="146">
        <v>0.25780704174153812</v>
      </c>
      <c r="CA36" s="169">
        <v>7.915449602590445E-2</v>
      </c>
      <c r="CB36" s="146" t="s">
        <v>11</v>
      </c>
      <c r="CC36" s="169" t="s">
        <v>11</v>
      </c>
      <c r="CD36" s="146">
        <v>0.51561408348307625</v>
      </c>
      <c r="CE36" s="146">
        <v>2.8539239520788273</v>
      </c>
      <c r="CF36" s="168">
        <v>50.1</v>
      </c>
      <c r="CG36" s="167">
        <v>3.4013605442176873</v>
      </c>
      <c r="CH36" s="167">
        <v>42.414655679811652</v>
      </c>
      <c r="CI36" s="177">
        <v>252</v>
      </c>
      <c r="CJ36" s="146">
        <v>284.44108722385641</v>
      </c>
      <c r="CK36" s="166">
        <v>254.39625457929759</v>
      </c>
      <c r="CL36" s="75">
        <v>19.5</v>
      </c>
      <c r="CM36" s="75">
        <v>854.80339193546365</v>
      </c>
      <c r="CN36" s="88">
        <v>100</v>
      </c>
      <c r="CO36" s="88">
        <v>100</v>
      </c>
      <c r="CP36" s="83">
        <v>98.98</v>
      </c>
      <c r="CQ36" s="83">
        <v>96.82</v>
      </c>
      <c r="CR36" s="152">
        <v>88.4</v>
      </c>
      <c r="CS36" s="153">
        <v>85.6</v>
      </c>
      <c r="CT36" s="75">
        <v>2.7792083578575633</v>
      </c>
      <c r="CU36" s="75">
        <v>1.3062200956937799</v>
      </c>
      <c r="CV36" s="87" t="s">
        <v>11</v>
      </c>
      <c r="CW36" s="75">
        <v>66.583187771394094</v>
      </c>
      <c r="CX36" s="86">
        <v>35.909942844178843</v>
      </c>
      <c r="CY36" s="75">
        <v>1.63</v>
      </c>
      <c r="CZ36" s="75">
        <v>28.6</v>
      </c>
      <c r="DA36" s="75">
        <v>63.513706702900002</v>
      </c>
      <c r="DB36" s="75">
        <v>3.0801704647766153</v>
      </c>
      <c r="DC36" s="75">
        <v>1.4064070206013608</v>
      </c>
      <c r="DD36" s="75">
        <v>1.0857827150690793</v>
      </c>
      <c r="DE36" s="75">
        <v>1.8098054330255977</v>
      </c>
      <c r="DF36" s="75">
        <v>5.7258943970795615</v>
      </c>
      <c r="DG36" s="78">
        <v>596.93568147013787</v>
      </c>
      <c r="DH36" s="78">
        <v>3464.2166322008866</v>
      </c>
      <c r="DI36" s="75" t="s">
        <v>11</v>
      </c>
      <c r="DJ36" s="75" t="s">
        <v>11</v>
      </c>
      <c r="DK36" s="75">
        <v>68.869063958276158</v>
      </c>
      <c r="DL36" s="75">
        <v>41.657519209659718</v>
      </c>
      <c r="DM36" s="85">
        <v>134</v>
      </c>
      <c r="DN36" s="85">
        <v>71</v>
      </c>
      <c r="DO36" s="75">
        <v>15.068739091539546</v>
      </c>
      <c r="DP36" s="75">
        <v>4.2589723295702102</v>
      </c>
      <c r="DQ36" s="75">
        <v>100</v>
      </c>
      <c r="DR36" s="75">
        <v>98.542962451048126</v>
      </c>
      <c r="DS36" s="75">
        <v>5760.7847042421827</v>
      </c>
      <c r="DT36" s="81">
        <v>12.967458677685951</v>
      </c>
      <c r="DU36" s="81">
        <v>10.9</v>
      </c>
      <c r="DV36" s="75">
        <v>62.691017517704061</v>
      </c>
      <c r="DW36" s="84">
        <v>4.7559557929436516E-2</v>
      </c>
      <c r="DX36" s="75">
        <v>60.683760683760681</v>
      </c>
      <c r="DY36" s="83">
        <v>644.14120607290272</v>
      </c>
      <c r="DZ36" s="75">
        <v>1.4494187757504415</v>
      </c>
      <c r="EA36" s="75">
        <v>1875.9876790836308</v>
      </c>
      <c r="EB36" s="82">
        <v>0</v>
      </c>
      <c r="EC36" s="81">
        <v>3.2032580061983471</v>
      </c>
      <c r="ED36" s="81">
        <v>67.597018669319752</v>
      </c>
      <c r="EE36" s="75">
        <v>86.454683519521396</v>
      </c>
      <c r="EF36" s="75">
        <v>15.048688761369771</v>
      </c>
      <c r="EG36" s="75">
        <v>78.873180873180871</v>
      </c>
      <c r="EH36" s="75">
        <v>404.73562880125564</v>
      </c>
      <c r="EI36" s="152">
        <v>73.599999999999994</v>
      </c>
      <c r="EJ36" s="152">
        <v>65.400000000000006</v>
      </c>
      <c r="EK36" s="152">
        <v>44.9</v>
      </c>
      <c r="EL36" s="152">
        <v>68.3</v>
      </c>
      <c r="EM36" s="152">
        <v>26.4</v>
      </c>
      <c r="EN36" s="80">
        <v>88.9</v>
      </c>
      <c r="EO36" s="79">
        <v>1.8407422780345821</v>
      </c>
      <c r="EP36" s="55">
        <v>0.93523439119697893</v>
      </c>
      <c r="EQ36" s="78">
        <v>1.0309999999999999</v>
      </c>
      <c r="ER36" s="75">
        <v>86.5</v>
      </c>
      <c r="ES36" s="75">
        <v>-1.2</v>
      </c>
      <c r="ET36" s="75">
        <v>6</v>
      </c>
      <c r="EU36" s="75">
        <v>156.13260047384935</v>
      </c>
      <c r="EV36" s="77">
        <v>70.099999999999994</v>
      </c>
      <c r="EW36" s="75">
        <v>44.8</v>
      </c>
      <c r="EX36" s="110" t="s">
        <v>9</v>
      </c>
      <c r="EY36" s="110" t="s">
        <v>9</v>
      </c>
      <c r="EZ36" s="75" t="s">
        <v>9</v>
      </c>
      <c r="FA36" s="75">
        <v>9.9049465437098938</v>
      </c>
      <c r="FB36" s="152">
        <v>26.6</v>
      </c>
      <c r="FC36" s="75">
        <v>16.466937727369999</v>
      </c>
      <c r="FD36" s="75">
        <v>74.101205905556185</v>
      </c>
      <c r="FE36" s="75">
        <v>76.923844695079353</v>
      </c>
      <c r="FF36" s="75">
        <v>65.953904127596175</v>
      </c>
      <c r="FG36" s="75">
        <v>67.546608177972743</v>
      </c>
      <c r="FH36" s="75">
        <v>73.670396463599943</v>
      </c>
      <c r="FI36" s="75">
        <v>76.716944801026955</v>
      </c>
      <c r="FJ36" s="75">
        <v>75.12512073052946</v>
      </c>
      <c r="FK36" s="75">
        <v>67.383107088989448</v>
      </c>
      <c r="FL36" s="75">
        <v>50.696954052658747</v>
      </c>
      <c r="FM36" s="75">
        <v>32.611513534121237</v>
      </c>
      <c r="FN36" s="75">
        <v>19.422070076520338</v>
      </c>
      <c r="FO36" s="75">
        <v>11.488458477049615</v>
      </c>
      <c r="FP36" s="75">
        <v>6.1059380247290491</v>
      </c>
      <c r="FQ36" s="75">
        <v>2.4161259146762393</v>
      </c>
      <c r="FR36" s="75">
        <v>1.63</v>
      </c>
      <c r="FS36" s="75">
        <v>31.491130148728882</v>
      </c>
      <c r="FT36" s="75">
        <v>2.053579762904882</v>
      </c>
    </row>
    <row r="37" spans="1:176" s="76" customFormat="1" ht="11.1" customHeight="1" x14ac:dyDescent="0.15">
      <c r="A37" s="275">
        <v>232033</v>
      </c>
      <c r="B37" s="154" t="s">
        <v>726</v>
      </c>
      <c r="C37" s="146" t="s">
        <v>738</v>
      </c>
      <c r="D37" s="146" t="s">
        <v>738</v>
      </c>
      <c r="E37" s="146" t="s">
        <v>738</v>
      </c>
      <c r="F37" s="146" t="s">
        <v>738</v>
      </c>
      <c r="G37" s="146" t="s">
        <v>738</v>
      </c>
      <c r="H37" s="146" t="s">
        <v>738</v>
      </c>
      <c r="I37" s="146" t="s">
        <v>738</v>
      </c>
      <c r="J37" s="146" t="s">
        <v>738</v>
      </c>
      <c r="K37" s="146" t="s">
        <v>738</v>
      </c>
      <c r="L37" s="146" t="s">
        <v>738</v>
      </c>
      <c r="M37" s="146" t="s">
        <v>738</v>
      </c>
      <c r="N37" s="146" t="s">
        <v>738</v>
      </c>
      <c r="O37" s="146" t="s">
        <v>738</v>
      </c>
      <c r="P37" s="146" t="s">
        <v>738</v>
      </c>
      <c r="Q37" s="146" t="s">
        <v>738</v>
      </c>
      <c r="R37" s="146" t="s">
        <v>738</v>
      </c>
      <c r="S37" s="146" t="s">
        <v>738</v>
      </c>
      <c r="T37" s="146" t="s">
        <v>738</v>
      </c>
      <c r="U37" s="146" t="s">
        <v>738</v>
      </c>
      <c r="V37" s="146" t="s">
        <v>738</v>
      </c>
      <c r="W37" s="146" t="s">
        <v>738</v>
      </c>
      <c r="X37" s="146" t="s">
        <v>738</v>
      </c>
      <c r="Y37" s="146" t="s">
        <v>738</v>
      </c>
      <c r="Z37" s="146" t="s">
        <v>738</v>
      </c>
      <c r="AA37" s="146" t="s">
        <v>738</v>
      </c>
      <c r="AB37" s="146" t="s">
        <v>738</v>
      </c>
      <c r="AC37" s="146" t="s">
        <v>738</v>
      </c>
      <c r="AD37" s="146" t="s">
        <v>738</v>
      </c>
      <c r="AE37" s="146" t="s">
        <v>738</v>
      </c>
      <c r="AF37" s="146" t="s">
        <v>738</v>
      </c>
      <c r="AG37" s="146" t="s">
        <v>738</v>
      </c>
      <c r="AH37" s="146" t="s">
        <v>738</v>
      </c>
      <c r="AI37" s="146" t="s">
        <v>738</v>
      </c>
      <c r="AJ37" s="146" t="s">
        <v>738</v>
      </c>
      <c r="AK37" s="146" t="s">
        <v>738</v>
      </c>
      <c r="AL37" s="146" t="s">
        <v>738</v>
      </c>
      <c r="AM37" s="146" t="s">
        <v>738</v>
      </c>
      <c r="AN37" s="146" t="s">
        <v>738</v>
      </c>
      <c r="AO37" s="146" t="s">
        <v>738</v>
      </c>
      <c r="AP37" s="146" t="s">
        <v>738</v>
      </c>
      <c r="AQ37" s="146" t="s">
        <v>738</v>
      </c>
      <c r="AR37" s="146" t="s">
        <v>738</v>
      </c>
      <c r="AS37" s="146" t="s">
        <v>738</v>
      </c>
      <c r="AT37" s="146" t="s">
        <v>738</v>
      </c>
      <c r="AU37" s="146" t="s">
        <v>738</v>
      </c>
      <c r="AV37" s="146" t="s">
        <v>738</v>
      </c>
      <c r="AW37" s="146" t="s">
        <v>738</v>
      </c>
      <c r="AX37" s="146" t="s">
        <v>738</v>
      </c>
      <c r="AY37" s="146" t="s">
        <v>738</v>
      </c>
      <c r="AZ37" s="146" t="s">
        <v>738</v>
      </c>
      <c r="BA37" s="146" t="s">
        <v>738</v>
      </c>
      <c r="BB37" s="146" t="s">
        <v>738</v>
      </c>
      <c r="BC37" s="146" t="s">
        <v>738</v>
      </c>
      <c r="BD37" s="146" t="s">
        <v>738</v>
      </c>
      <c r="BE37" s="146" t="s">
        <v>738</v>
      </c>
      <c r="BF37" s="146" t="s">
        <v>738</v>
      </c>
      <c r="BG37" s="146" t="s">
        <v>738</v>
      </c>
      <c r="BH37" s="146" t="s">
        <v>738</v>
      </c>
      <c r="BI37" s="146" t="s">
        <v>738</v>
      </c>
      <c r="BJ37" s="146" t="s">
        <v>738</v>
      </c>
      <c r="BK37" s="146" t="s">
        <v>738</v>
      </c>
      <c r="BL37" s="146" t="s">
        <v>738</v>
      </c>
      <c r="BM37" s="146" t="s">
        <v>738</v>
      </c>
      <c r="BN37" s="146" t="s">
        <v>738</v>
      </c>
      <c r="BO37" s="146" t="s">
        <v>738</v>
      </c>
      <c r="BP37" s="146" t="s">
        <v>738</v>
      </c>
      <c r="BQ37" s="146" t="s">
        <v>738</v>
      </c>
      <c r="BR37" s="146" t="s">
        <v>738</v>
      </c>
      <c r="BS37" s="146" t="s">
        <v>738</v>
      </c>
      <c r="BT37" s="146" t="s">
        <v>738</v>
      </c>
      <c r="BU37" s="146" t="s">
        <v>738</v>
      </c>
      <c r="BV37" s="146" t="s">
        <v>738</v>
      </c>
      <c r="BW37" s="146" t="s">
        <v>738</v>
      </c>
      <c r="BX37" s="146" t="s">
        <v>738</v>
      </c>
      <c r="BY37" s="146" t="s">
        <v>738</v>
      </c>
      <c r="BZ37" s="146" t="s">
        <v>738</v>
      </c>
      <c r="CA37" s="146" t="s">
        <v>738</v>
      </c>
      <c r="CB37" s="146" t="s">
        <v>738</v>
      </c>
      <c r="CC37" s="146" t="s">
        <v>738</v>
      </c>
      <c r="CD37" s="146" t="s">
        <v>738</v>
      </c>
      <c r="CE37" s="146" t="s">
        <v>738</v>
      </c>
      <c r="CF37" s="146" t="s">
        <v>738</v>
      </c>
      <c r="CG37" s="146" t="s">
        <v>738</v>
      </c>
      <c r="CH37" s="146" t="s">
        <v>738</v>
      </c>
      <c r="CI37" s="146" t="s">
        <v>738</v>
      </c>
      <c r="CJ37" s="146" t="s">
        <v>738</v>
      </c>
      <c r="CK37" s="146" t="s">
        <v>738</v>
      </c>
      <c r="CL37" s="146" t="s">
        <v>738</v>
      </c>
      <c r="CM37" s="146" t="s">
        <v>738</v>
      </c>
      <c r="CN37" s="146" t="s">
        <v>738</v>
      </c>
      <c r="CO37" s="146" t="s">
        <v>738</v>
      </c>
      <c r="CP37" s="146" t="s">
        <v>738</v>
      </c>
      <c r="CQ37" s="146" t="s">
        <v>738</v>
      </c>
      <c r="CR37" s="146" t="s">
        <v>738</v>
      </c>
      <c r="CS37" s="146" t="s">
        <v>738</v>
      </c>
      <c r="CT37" s="146" t="s">
        <v>738</v>
      </c>
      <c r="CU37" s="146" t="s">
        <v>738</v>
      </c>
      <c r="CV37" s="146" t="s">
        <v>738</v>
      </c>
      <c r="CW37" s="146" t="s">
        <v>738</v>
      </c>
      <c r="CX37" s="146" t="s">
        <v>738</v>
      </c>
      <c r="CY37" s="146" t="s">
        <v>738</v>
      </c>
      <c r="CZ37" s="146" t="s">
        <v>738</v>
      </c>
      <c r="DA37" s="146" t="s">
        <v>738</v>
      </c>
      <c r="DB37" s="146" t="s">
        <v>738</v>
      </c>
      <c r="DC37" s="146" t="s">
        <v>738</v>
      </c>
      <c r="DD37" s="146" t="s">
        <v>738</v>
      </c>
      <c r="DE37" s="146" t="s">
        <v>738</v>
      </c>
      <c r="DF37" s="146" t="s">
        <v>738</v>
      </c>
      <c r="DG37" s="146" t="s">
        <v>738</v>
      </c>
      <c r="DH37" s="146" t="s">
        <v>738</v>
      </c>
      <c r="DI37" s="146" t="s">
        <v>738</v>
      </c>
      <c r="DJ37" s="146" t="s">
        <v>738</v>
      </c>
      <c r="DK37" s="146" t="s">
        <v>738</v>
      </c>
      <c r="DL37" s="146" t="s">
        <v>738</v>
      </c>
      <c r="DM37" s="146" t="s">
        <v>738</v>
      </c>
      <c r="DN37" s="146" t="s">
        <v>738</v>
      </c>
      <c r="DO37" s="146" t="s">
        <v>738</v>
      </c>
      <c r="DP37" s="146" t="s">
        <v>738</v>
      </c>
      <c r="DQ37" s="146" t="s">
        <v>738</v>
      </c>
      <c r="DR37" s="146" t="s">
        <v>738</v>
      </c>
      <c r="DS37" s="146" t="s">
        <v>738</v>
      </c>
      <c r="DT37" s="146" t="s">
        <v>738</v>
      </c>
      <c r="DU37" s="146" t="s">
        <v>738</v>
      </c>
      <c r="DV37" s="146" t="s">
        <v>738</v>
      </c>
      <c r="DW37" s="146" t="s">
        <v>738</v>
      </c>
      <c r="DX37" s="146" t="s">
        <v>738</v>
      </c>
      <c r="DY37" s="146" t="s">
        <v>738</v>
      </c>
      <c r="DZ37" s="146" t="s">
        <v>738</v>
      </c>
      <c r="EA37" s="146" t="s">
        <v>738</v>
      </c>
      <c r="EB37" s="146" t="s">
        <v>738</v>
      </c>
      <c r="EC37" s="146" t="s">
        <v>738</v>
      </c>
      <c r="ED37" s="146" t="s">
        <v>738</v>
      </c>
      <c r="EE37" s="146" t="s">
        <v>738</v>
      </c>
      <c r="EF37" s="146" t="s">
        <v>738</v>
      </c>
      <c r="EG37" s="146" t="s">
        <v>738</v>
      </c>
      <c r="EH37" s="146" t="s">
        <v>738</v>
      </c>
      <c r="EI37" s="146" t="s">
        <v>738</v>
      </c>
      <c r="EJ37" s="146" t="s">
        <v>738</v>
      </c>
      <c r="EK37" s="146" t="s">
        <v>738</v>
      </c>
      <c r="EL37" s="146" t="s">
        <v>738</v>
      </c>
      <c r="EM37" s="146" t="s">
        <v>738</v>
      </c>
      <c r="EN37" s="146" t="s">
        <v>738</v>
      </c>
      <c r="EO37" s="146" t="s">
        <v>738</v>
      </c>
      <c r="EP37" s="146" t="s">
        <v>738</v>
      </c>
      <c r="EQ37" s="146" t="s">
        <v>738</v>
      </c>
      <c r="ER37" s="146" t="s">
        <v>738</v>
      </c>
      <c r="ES37" s="146" t="s">
        <v>738</v>
      </c>
      <c r="ET37" s="146" t="s">
        <v>738</v>
      </c>
      <c r="EU37" s="146" t="s">
        <v>738</v>
      </c>
      <c r="EV37" s="146" t="s">
        <v>738</v>
      </c>
      <c r="EW37" s="146" t="s">
        <v>738</v>
      </c>
      <c r="EX37" s="146" t="s">
        <v>738</v>
      </c>
      <c r="EY37" s="146" t="s">
        <v>738</v>
      </c>
      <c r="EZ37" s="146" t="s">
        <v>738</v>
      </c>
      <c r="FA37" s="146" t="s">
        <v>738</v>
      </c>
      <c r="FB37" s="146" t="s">
        <v>738</v>
      </c>
      <c r="FC37" s="146" t="s">
        <v>738</v>
      </c>
      <c r="FD37" s="146" t="s">
        <v>738</v>
      </c>
      <c r="FE37" s="146" t="s">
        <v>738</v>
      </c>
      <c r="FF37" s="146" t="s">
        <v>738</v>
      </c>
      <c r="FG37" s="146" t="s">
        <v>738</v>
      </c>
      <c r="FH37" s="146" t="s">
        <v>738</v>
      </c>
      <c r="FI37" s="146" t="s">
        <v>738</v>
      </c>
      <c r="FJ37" s="146" t="s">
        <v>738</v>
      </c>
      <c r="FK37" s="146" t="s">
        <v>738</v>
      </c>
      <c r="FL37" s="146" t="s">
        <v>738</v>
      </c>
      <c r="FM37" s="146" t="s">
        <v>738</v>
      </c>
      <c r="FN37" s="146" t="s">
        <v>738</v>
      </c>
      <c r="FO37" s="146" t="s">
        <v>738</v>
      </c>
      <c r="FP37" s="146" t="s">
        <v>738</v>
      </c>
      <c r="FQ37" s="146" t="s">
        <v>738</v>
      </c>
      <c r="FR37" s="146" t="s">
        <v>738</v>
      </c>
      <c r="FS37" s="146" t="s">
        <v>738</v>
      </c>
      <c r="FT37" s="146" t="s">
        <v>738</v>
      </c>
    </row>
    <row r="38" spans="1:176" s="76" customFormat="1" ht="11.1" customHeight="1" x14ac:dyDescent="0.15">
      <c r="A38" s="136">
        <v>232114</v>
      </c>
      <c r="B38" s="154" t="s">
        <v>424</v>
      </c>
      <c r="C38" s="146">
        <v>58.54140217237974</v>
      </c>
      <c r="D38" s="172">
        <v>775.61480227582638</v>
      </c>
      <c r="E38" s="146">
        <v>176.09441858278083</v>
      </c>
      <c r="F38" s="175">
        <v>339901</v>
      </c>
      <c r="G38" s="146">
        <v>293.98941139831828</v>
      </c>
      <c r="H38" s="180">
        <v>67.580193086265965</v>
      </c>
      <c r="I38" s="180">
        <v>94.051697290563695</v>
      </c>
      <c r="J38" s="168">
        <v>36.9</v>
      </c>
      <c r="K38" s="174">
        <v>2.84</v>
      </c>
      <c r="L38" s="146">
        <v>257.22264458084754</v>
      </c>
      <c r="M38" s="174">
        <v>22.719981224806727</v>
      </c>
      <c r="N38" s="168">
        <v>85.032276105196019</v>
      </c>
      <c r="O38" s="168">
        <v>22.004448151237142</v>
      </c>
      <c r="P38" s="167">
        <v>11.24888819128342</v>
      </c>
      <c r="Q38" s="167">
        <v>0</v>
      </c>
      <c r="R38" s="167">
        <v>4.8575129533678751</v>
      </c>
      <c r="S38" s="175">
        <v>16627</v>
      </c>
      <c r="T38" s="168">
        <v>64.367816091954026</v>
      </c>
      <c r="U38" s="179">
        <v>176</v>
      </c>
      <c r="V38" s="171">
        <v>0</v>
      </c>
      <c r="W38" s="146">
        <v>15.949480272717112</v>
      </c>
      <c r="X38" s="178">
        <v>49.981980358590867</v>
      </c>
      <c r="Y38" s="146">
        <v>86.206896551724128</v>
      </c>
      <c r="Z38" s="146">
        <v>106.89655172413792</v>
      </c>
      <c r="AA38" s="146">
        <v>2.9091513589892775</v>
      </c>
      <c r="AB38" s="170">
        <v>25.523039542434475</v>
      </c>
      <c r="AC38" s="170">
        <v>5.3325305867933857</v>
      </c>
      <c r="AD38" s="170">
        <v>1.6341625991786184</v>
      </c>
      <c r="AE38" s="170">
        <v>95.318915959485352</v>
      </c>
      <c r="AF38" s="168">
        <v>96.6</v>
      </c>
      <c r="AG38" s="168">
        <v>96.9</v>
      </c>
      <c r="AH38" s="177">
        <v>193</v>
      </c>
      <c r="AI38" s="168">
        <v>42.3</v>
      </c>
      <c r="AJ38" s="169">
        <v>3.1208765418690557E-2</v>
      </c>
      <c r="AK38" s="169">
        <v>0.29128181057444519</v>
      </c>
      <c r="AL38" s="146">
        <v>1.1332110781962665</v>
      </c>
      <c r="AM38" s="176">
        <v>96430.92602838586</v>
      </c>
      <c r="AN38" s="175">
        <v>159702.76128016788</v>
      </c>
      <c r="AO38" s="175">
        <v>260297.81856100104</v>
      </c>
      <c r="AP38" s="146">
        <v>11.348860432941862</v>
      </c>
      <c r="AQ38" s="146">
        <v>0.45769922919288902</v>
      </c>
      <c r="AR38" s="174">
        <v>5.5</v>
      </c>
      <c r="AS38" s="146">
        <v>5.8259274932994787</v>
      </c>
      <c r="AT38" s="146">
        <v>367.94094136455544</v>
      </c>
      <c r="AU38" s="146">
        <v>2.1159542953872195</v>
      </c>
      <c r="AV38" s="146">
        <v>3.0563784266704284</v>
      </c>
      <c r="AW38" s="171">
        <v>11338.625</v>
      </c>
      <c r="AX38" s="171">
        <v>1679.7962962962963</v>
      </c>
      <c r="AY38" s="146">
        <v>4.9609189826808802</v>
      </c>
      <c r="AZ38" s="170">
        <v>413.28571428571428</v>
      </c>
      <c r="BA38" s="146">
        <v>5.7797338599708468</v>
      </c>
      <c r="BB38" s="146">
        <v>53.860319175463388</v>
      </c>
      <c r="BC38" s="146">
        <v>411.73484741618472</v>
      </c>
      <c r="BD38" s="146">
        <v>7.3451756242065169</v>
      </c>
      <c r="BE38" s="170">
        <v>1.3298977641093841</v>
      </c>
      <c r="BF38" s="146">
        <v>7.7715900590142128</v>
      </c>
      <c r="BG38" s="146">
        <v>34.390651085141904</v>
      </c>
      <c r="BH38" s="146">
        <v>100</v>
      </c>
      <c r="BI38" s="173">
        <v>100</v>
      </c>
      <c r="BJ38" s="170">
        <v>2.671118530884808</v>
      </c>
      <c r="BK38" s="172">
        <v>25.581266300427277</v>
      </c>
      <c r="BL38" s="168">
        <v>100</v>
      </c>
      <c r="BM38" s="168">
        <v>100</v>
      </c>
      <c r="BN38" s="146">
        <v>0.52716275456411954</v>
      </c>
      <c r="BO38" s="146">
        <v>24.324324324324326</v>
      </c>
      <c r="BP38" s="171">
        <v>31</v>
      </c>
      <c r="BQ38" s="146">
        <v>0</v>
      </c>
      <c r="BR38" s="146">
        <v>23.839751728029341</v>
      </c>
      <c r="BS38" s="146">
        <v>6.3760756101001554</v>
      </c>
      <c r="BT38" s="146">
        <v>842.39431983824704</v>
      </c>
      <c r="BU38" s="146">
        <v>125.34772182254197</v>
      </c>
      <c r="BV38" s="170">
        <v>999.43809658155828</v>
      </c>
      <c r="BW38" s="170">
        <v>1262.6722151690412</v>
      </c>
      <c r="BX38" s="146">
        <v>3.2914844594912309</v>
      </c>
      <c r="BY38" s="169">
        <v>0.12963276437673391</v>
      </c>
      <c r="BZ38" s="146">
        <v>0.47021206564160439</v>
      </c>
      <c r="CA38" s="169">
        <v>7.9630413316405704E-2</v>
      </c>
      <c r="CB38" s="146">
        <v>0.2351060328208022</v>
      </c>
      <c r="CC38" s="169">
        <v>6.5829689189824611E-2</v>
      </c>
      <c r="CD38" s="146">
        <v>1.4106361969248131</v>
      </c>
      <c r="CE38" s="146">
        <v>5.5155875299760195</v>
      </c>
      <c r="CF38" s="168">
        <v>56.2</v>
      </c>
      <c r="CG38" s="167">
        <v>85.65310492505354</v>
      </c>
      <c r="CH38" s="167">
        <v>63.35093540883485</v>
      </c>
      <c r="CI38" s="177">
        <v>260</v>
      </c>
      <c r="CJ38" s="146">
        <v>289.26035642074578</v>
      </c>
      <c r="CK38" s="166">
        <v>245.7563361075845</v>
      </c>
      <c r="CL38" s="75">
        <v>19.7</v>
      </c>
      <c r="CM38" s="75">
        <v>800.55214490776439</v>
      </c>
      <c r="CN38" s="88">
        <v>100</v>
      </c>
      <c r="CO38" s="88">
        <v>100</v>
      </c>
      <c r="CP38" s="83">
        <v>99.95</v>
      </c>
      <c r="CQ38" s="83">
        <v>89.83</v>
      </c>
      <c r="CR38" s="152">
        <v>72.427940000940424</v>
      </c>
      <c r="CS38" s="153">
        <v>24.3</v>
      </c>
      <c r="CT38" s="75">
        <v>4.5182947667816862</v>
      </c>
      <c r="CU38" s="75">
        <v>0.93979933110367897</v>
      </c>
      <c r="CV38" s="87">
        <v>11.851084236404327</v>
      </c>
      <c r="CW38" s="75">
        <v>65.129234662259861</v>
      </c>
      <c r="CX38" s="86">
        <v>31.755771853105749</v>
      </c>
      <c r="CY38" s="75">
        <v>1.3</v>
      </c>
      <c r="CZ38" s="75">
        <v>26.398</v>
      </c>
      <c r="DA38" s="75">
        <v>64.156949962200002</v>
      </c>
      <c r="DB38" s="75">
        <v>2.8015969926049911</v>
      </c>
      <c r="DC38" s="75">
        <v>4.461245121549819</v>
      </c>
      <c r="DD38" s="75">
        <v>0.88917806930925847</v>
      </c>
      <c r="DE38" s="75">
        <v>1.0532750270371938</v>
      </c>
      <c r="DF38" s="75">
        <v>4.6598015705082991</v>
      </c>
      <c r="DG38" s="78">
        <v>941.46544980443286</v>
      </c>
      <c r="DH38" s="206">
        <v>17880.258174019607</v>
      </c>
      <c r="DI38" s="75" t="s">
        <v>11</v>
      </c>
      <c r="DJ38" s="75" t="s">
        <v>11</v>
      </c>
      <c r="DK38" s="75">
        <v>107.75538762944305</v>
      </c>
      <c r="DL38" s="75">
        <v>40.825688073394495</v>
      </c>
      <c r="DM38" s="85">
        <v>243</v>
      </c>
      <c r="DN38" s="85">
        <v>121</v>
      </c>
      <c r="DO38" s="75">
        <v>24.843228946254762</v>
      </c>
      <c r="DP38" s="75">
        <v>7.3964357925424364</v>
      </c>
      <c r="DQ38" s="75">
        <v>100</v>
      </c>
      <c r="DR38" s="75">
        <v>96.063265838185458</v>
      </c>
      <c r="DS38" s="75">
        <v>5967.6900584795321</v>
      </c>
      <c r="DT38" s="81">
        <v>4.469030403345239</v>
      </c>
      <c r="DU38" s="81">
        <v>10.9</v>
      </c>
      <c r="DV38" s="75">
        <v>70.895522388059703</v>
      </c>
      <c r="DW38" s="84">
        <v>3.4131837157188032E-2</v>
      </c>
      <c r="DX38" s="75" t="s">
        <v>11</v>
      </c>
      <c r="DY38" s="83">
        <v>111.06408990454696</v>
      </c>
      <c r="DZ38" s="75">
        <v>1.5738239865944945</v>
      </c>
      <c r="EA38" s="75">
        <v>1714.1484234047091</v>
      </c>
      <c r="EB38" s="82">
        <v>320</v>
      </c>
      <c r="EC38" s="81">
        <v>1.8780412056799374</v>
      </c>
      <c r="ED38" s="81">
        <v>75.221702080329081</v>
      </c>
      <c r="EE38" s="75">
        <v>99.242331701358339</v>
      </c>
      <c r="EF38" s="75">
        <v>16.820517223548055</v>
      </c>
      <c r="EG38" s="75">
        <v>65.363201250284902</v>
      </c>
      <c r="EH38" s="75">
        <v>634.40231950523093</v>
      </c>
      <c r="EI38" s="152">
        <v>65.599999999999994</v>
      </c>
      <c r="EJ38" s="152">
        <v>68.599999999999994</v>
      </c>
      <c r="EK38" s="152">
        <v>44.8</v>
      </c>
      <c r="EL38" s="152">
        <v>71.599999999999994</v>
      </c>
      <c r="EM38" s="152">
        <v>24.9</v>
      </c>
      <c r="EN38" s="80">
        <v>80.12</v>
      </c>
      <c r="EO38" s="79">
        <v>1.1520195608219308</v>
      </c>
      <c r="EP38" s="55">
        <v>1.1048274491056511</v>
      </c>
      <c r="EQ38" s="78">
        <v>1.494</v>
      </c>
      <c r="ER38" s="75">
        <v>70.400000000000006</v>
      </c>
      <c r="ES38" s="75">
        <v>3.1</v>
      </c>
      <c r="ET38" s="75">
        <v>5.5</v>
      </c>
      <c r="EU38" s="75">
        <v>119.58861616589081</v>
      </c>
      <c r="EV38" s="77">
        <v>75.599999999999994</v>
      </c>
      <c r="EW38" s="75">
        <v>39.9</v>
      </c>
      <c r="EX38" s="110">
        <v>-5.54</v>
      </c>
      <c r="EY38" s="110">
        <v>-21.81</v>
      </c>
      <c r="EZ38" s="75">
        <v>-85</v>
      </c>
      <c r="FA38" s="75">
        <v>7.9653923919687788</v>
      </c>
      <c r="FB38" s="152">
        <v>27.2</v>
      </c>
      <c r="FC38" s="75">
        <v>16.134555342934835</v>
      </c>
      <c r="FD38" s="75">
        <v>72.647119130613078</v>
      </c>
      <c r="FE38" s="75">
        <v>76.963498170216766</v>
      </c>
      <c r="FF38" s="75">
        <v>63.821908370651045</v>
      </c>
      <c r="FG38" s="75">
        <v>67.530264476829359</v>
      </c>
      <c r="FH38" s="75">
        <v>73.155858632220841</v>
      </c>
      <c r="FI38" s="75">
        <v>76.487361282367445</v>
      </c>
      <c r="FJ38" s="75">
        <v>73.873233176282341</v>
      </c>
      <c r="FK38" s="75">
        <v>66.186191700330525</v>
      </c>
      <c r="FL38" s="75">
        <v>49.101652958556258</v>
      </c>
      <c r="FM38" s="75">
        <v>31.369150779896017</v>
      </c>
      <c r="FN38" s="75">
        <v>18.18349299926308</v>
      </c>
      <c r="FO38" s="75">
        <v>11.677367576243981</v>
      </c>
      <c r="FP38" s="75">
        <v>6.6499821237039676</v>
      </c>
      <c r="FQ38" s="75">
        <v>2.8142879233029228</v>
      </c>
      <c r="FR38" s="75">
        <v>1.61</v>
      </c>
      <c r="FS38" s="75">
        <v>41.696054920769271</v>
      </c>
      <c r="FT38" s="75">
        <v>2.003338898163606</v>
      </c>
    </row>
    <row r="39" spans="1:176" s="76" customFormat="1" ht="11.1" customHeight="1" x14ac:dyDescent="0.15">
      <c r="A39" s="136">
        <v>252018</v>
      </c>
      <c r="B39" s="154" t="s">
        <v>423</v>
      </c>
      <c r="C39" s="146">
        <v>91.33486044441851</v>
      </c>
      <c r="D39" s="172">
        <v>1169.5531011540875</v>
      </c>
      <c r="E39" s="146">
        <v>364.7558324457608</v>
      </c>
      <c r="F39" s="175">
        <v>378227</v>
      </c>
      <c r="G39" s="146">
        <v>293.64049318624268</v>
      </c>
      <c r="H39" s="180">
        <v>71.057754704737192</v>
      </c>
      <c r="I39" s="180">
        <v>146.98247890979883</v>
      </c>
      <c r="J39" s="168">
        <v>37</v>
      </c>
      <c r="K39" s="174">
        <v>0.4</v>
      </c>
      <c r="L39" s="146">
        <v>88.733121132683252</v>
      </c>
      <c r="M39" s="174">
        <v>17.653068532107813</v>
      </c>
      <c r="N39" s="168">
        <v>81.379075533860529</v>
      </c>
      <c r="O39" s="168">
        <v>18.697290507805491</v>
      </c>
      <c r="P39" s="167">
        <v>13.975303914999522</v>
      </c>
      <c r="Q39" s="167">
        <v>3.0674846625766872</v>
      </c>
      <c r="R39" s="167">
        <v>2.3514851485148514</v>
      </c>
      <c r="S39" s="175">
        <v>15284</v>
      </c>
      <c r="T39" s="168">
        <v>61.53846153846154</v>
      </c>
      <c r="U39" s="179">
        <v>373</v>
      </c>
      <c r="V39" s="171">
        <v>0</v>
      </c>
      <c r="W39" s="146" t="s">
        <v>11</v>
      </c>
      <c r="X39" s="178">
        <v>67.677853868357005</v>
      </c>
      <c r="Y39" s="146">
        <v>84.615384615384613</v>
      </c>
      <c r="Z39" s="146">
        <v>64.957264957264954</v>
      </c>
      <c r="AA39" s="146">
        <v>2.8055031022390073</v>
      </c>
      <c r="AB39" s="170">
        <v>40.935515125417162</v>
      </c>
      <c r="AC39" s="170">
        <v>11.06147055657229</v>
      </c>
      <c r="AD39" s="170">
        <v>8.8545591559909571</v>
      </c>
      <c r="AE39" s="170">
        <v>101.640656262505</v>
      </c>
      <c r="AF39" s="168">
        <v>96.2</v>
      </c>
      <c r="AG39" s="168">
        <v>93</v>
      </c>
      <c r="AH39" s="177">
        <v>256</v>
      </c>
      <c r="AI39" s="168">
        <v>72.5</v>
      </c>
      <c r="AJ39" s="169">
        <v>5.5687913350497838E-2</v>
      </c>
      <c r="AK39" s="169">
        <v>0.1002382440308961</v>
      </c>
      <c r="AL39" s="146">
        <v>0.542756678679292</v>
      </c>
      <c r="AM39" s="176">
        <v>94368.333014262462</v>
      </c>
      <c r="AN39" s="175">
        <v>136191.96125336929</v>
      </c>
      <c r="AO39" s="175">
        <v>280194.58066211245</v>
      </c>
      <c r="AP39" s="146">
        <v>14.170828559669866</v>
      </c>
      <c r="AQ39" s="146">
        <v>4.6828248223084881</v>
      </c>
      <c r="AR39" s="174">
        <v>11.708518143400971</v>
      </c>
      <c r="AS39" s="146">
        <v>5.4363209267716188</v>
      </c>
      <c r="AT39" s="146">
        <v>281.2996979821707</v>
      </c>
      <c r="AU39" s="146">
        <v>1.7508279957396518</v>
      </c>
      <c r="AV39" s="146">
        <v>2.3052568610572082</v>
      </c>
      <c r="AW39" s="171">
        <v>14854.4</v>
      </c>
      <c r="AX39" s="171">
        <v>2750.8148148148148</v>
      </c>
      <c r="AY39" s="146">
        <v>2.0196036191296853</v>
      </c>
      <c r="AZ39" s="170">
        <v>527.83333333333337</v>
      </c>
      <c r="BA39" s="146">
        <v>2.5896817870117745</v>
      </c>
      <c r="BB39" s="146">
        <v>28.931319125977879</v>
      </c>
      <c r="BC39" s="146">
        <v>253.53390040706751</v>
      </c>
      <c r="BD39" s="146">
        <v>4.6146573483710007</v>
      </c>
      <c r="BE39" s="170" t="s">
        <v>11</v>
      </c>
      <c r="BF39" s="146">
        <v>6.1505260318316699</v>
      </c>
      <c r="BG39" s="146">
        <v>25.482093663911847</v>
      </c>
      <c r="BH39" s="146">
        <v>100</v>
      </c>
      <c r="BI39" s="173">
        <v>100</v>
      </c>
      <c r="BJ39" s="170">
        <v>1.8365472910927456</v>
      </c>
      <c r="BK39" s="172">
        <v>1.4680515286086542</v>
      </c>
      <c r="BL39" s="168">
        <v>87.1</v>
      </c>
      <c r="BM39" s="168">
        <v>67.099999999999994</v>
      </c>
      <c r="BN39" s="146">
        <v>0.11010386464564906</v>
      </c>
      <c r="BO39" s="146">
        <v>8.6206896551724146</v>
      </c>
      <c r="BP39" s="171">
        <v>11</v>
      </c>
      <c r="BQ39" s="146">
        <v>1.6020076161017816</v>
      </c>
      <c r="BR39" s="146">
        <v>30.907950218123986</v>
      </c>
      <c r="BS39" s="146">
        <v>9.1860108843140402</v>
      </c>
      <c r="BT39" s="146">
        <v>310.84783845693693</v>
      </c>
      <c r="BU39" s="146" t="s">
        <v>11</v>
      </c>
      <c r="BV39" s="170" t="s">
        <v>9</v>
      </c>
      <c r="BW39" s="170" t="s">
        <v>9</v>
      </c>
      <c r="BX39" s="146">
        <v>2.0426326616962607</v>
      </c>
      <c r="BY39" s="169">
        <v>4.2629743649600954E-2</v>
      </c>
      <c r="BZ39" s="146">
        <v>0.29180466595660864</v>
      </c>
      <c r="CA39" s="169">
        <v>6.2583346707713858E-2</v>
      </c>
      <c r="CB39" s="146">
        <v>0.29180466595660864</v>
      </c>
      <c r="CC39" s="169">
        <v>9.2948540247158554E-2</v>
      </c>
      <c r="CD39" s="146">
        <v>3.7934606574359129</v>
      </c>
      <c r="CE39" s="146">
        <v>17.730051503523544</v>
      </c>
      <c r="CF39" s="168">
        <v>49.9</v>
      </c>
      <c r="CG39" s="167">
        <v>0</v>
      </c>
      <c r="CH39" s="167">
        <v>9.7479534683326161</v>
      </c>
      <c r="CI39" s="177">
        <v>45</v>
      </c>
      <c r="CJ39" s="146">
        <v>272.26542552415413</v>
      </c>
      <c r="CK39" s="166">
        <v>240.09687914909759</v>
      </c>
      <c r="CL39" s="75">
        <v>15.7</v>
      </c>
      <c r="CM39" s="75">
        <v>708.32584667823346</v>
      </c>
      <c r="CN39" s="88">
        <v>100</v>
      </c>
      <c r="CO39" s="88" t="s">
        <v>9</v>
      </c>
      <c r="CP39" s="83">
        <v>100</v>
      </c>
      <c r="CQ39" s="83">
        <v>95</v>
      </c>
      <c r="CR39" s="152">
        <v>98.5</v>
      </c>
      <c r="CS39" s="153">
        <v>74</v>
      </c>
      <c r="CT39" s="75">
        <v>4.0688280913399399</v>
      </c>
      <c r="CU39" s="75">
        <v>0.7583333333333333</v>
      </c>
      <c r="CV39" s="87">
        <v>6.4627315812149932</v>
      </c>
      <c r="CW39" s="75">
        <v>73.044282369084385</v>
      </c>
      <c r="CX39" s="86">
        <v>33.169436379287703</v>
      </c>
      <c r="CY39" s="75">
        <v>1.19</v>
      </c>
      <c r="CZ39" s="75">
        <v>31.9</v>
      </c>
      <c r="DA39" s="75">
        <v>58.2390521632</v>
      </c>
      <c r="DB39" s="75">
        <v>3.7948041340747021</v>
      </c>
      <c r="DC39" s="75">
        <v>0.6001575745196166</v>
      </c>
      <c r="DD39" s="75">
        <v>0.76880899925589807</v>
      </c>
      <c r="DE39" s="75">
        <v>1.0563328907629235</v>
      </c>
      <c r="DF39" s="75">
        <v>4.5900873954974539</v>
      </c>
      <c r="DG39" s="78">
        <v>1033.6634146341464</v>
      </c>
      <c r="DH39" s="78">
        <v>1833.4650234741785</v>
      </c>
      <c r="DI39" s="75" t="s">
        <v>11</v>
      </c>
      <c r="DJ39" s="75" t="s">
        <v>11</v>
      </c>
      <c r="DK39" s="75">
        <v>32.807570977917983</v>
      </c>
      <c r="DL39" s="75">
        <v>53.739424703891714</v>
      </c>
      <c r="DM39" s="85">
        <v>29</v>
      </c>
      <c r="DN39" s="85">
        <v>3</v>
      </c>
      <c r="DO39" s="75">
        <v>38.608967157384846</v>
      </c>
      <c r="DP39" s="75">
        <v>11.076905119712864</v>
      </c>
      <c r="DQ39" s="75">
        <v>100</v>
      </c>
      <c r="DR39" s="75">
        <v>96.546476235073754</v>
      </c>
      <c r="DS39" s="75">
        <v>6909.1306584362137</v>
      </c>
      <c r="DT39" s="81">
        <v>8.3701104389571821</v>
      </c>
      <c r="DU39" s="81">
        <v>10</v>
      </c>
      <c r="DV39" s="75">
        <v>72.534332084893876</v>
      </c>
      <c r="DW39" s="84" t="s">
        <v>11</v>
      </c>
      <c r="DX39" s="75" t="s">
        <v>11</v>
      </c>
      <c r="DY39" s="83">
        <v>114.39910124162886</v>
      </c>
      <c r="DZ39" s="75">
        <v>1.0519307410598879</v>
      </c>
      <c r="EA39" s="75">
        <v>8601.8419270140566</v>
      </c>
      <c r="EB39" s="82" t="s">
        <v>9</v>
      </c>
      <c r="EC39" s="81">
        <v>2.1790254246410194</v>
      </c>
      <c r="ED39" s="81">
        <v>71.690300048793404</v>
      </c>
      <c r="EE39" s="75">
        <v>95.667799281505268</v>
      </c>
      <c r="EF39" s="75">
        <v>13.527613186059378</v>
      </c>
      <c r="EG39" s="75">
        <v>35.132594498317829</v>
      </c>
      <c r="EH39" s="75">
        <v>220.60803532959929</v>
      </c>
      <c r="EI39" s="152">
        <v>70.5</v>
      </c>
      <c r="EJ39" s="152">
        <v>68</v>
      </c>
      <c r="EK39" s="152">
        <v>44.4</v>
      </c>
      <c r="EL39" s="152">
        <v>74</v>
      </c>
      <c r="EM39" s="152">
        <v>26.9</v>
      </c>
      <c r="EN39" s="80">
        <v>58.8</v>
      </c>
      <c r="EO39" s="79">
        <v>2.5357825471629289</v>
      </c>
      <c r="EP39" s="55">
        <v>0.91075539705489883</v>
      </c>
      <c r="EQ39" s="78">
        <v>0.82299999999999995</v>
      </c>
      <c r="ER39" s="75">
        <v>91.1</v>
      </c>
      <c r="ES39" s="75">
        <v>1.2</v>
      </c>
      <c r="ET39" s="75">
        <v>1.9</v>
      </c>
      <c r="EU39" s="75">
        <v>331.24868760851484</v>
      </c>
      <c r="EV39" s="77">
        <v>51.41</v>
      </c>
      <c r="EW39" s="75">
        <v>57.92</v>
      </c>
      <c r="EX39" s="110" t="s">
        <v>9</v>
      </c>
      <c r="EY39" s="110" t="s">
        <v>9</v>
      </c>
      <c r="EZ39" s="75">
        <v>6.8</v>
      </c>
      <c r="FA39" s="75">
        <v>6.5889493573002236</v>
      </c>
      <c r="FB39" s="152">
        <v>32.5</v>
      </c>
      <c r="FC39" s="75">
        <v>14.113892979872361</v>
      </c>
      <c r="FD39" s="75">
        <v>66.078824315297254</v>
      </c>
      <c r="FE39" s="75">
        <v>80.477715505737919</v>
      </c>
      <c r="FF39" s="75">
        <v>68.564582382473759</v>
      </c>
      <c r="FG39" s="75">
        <v>67.7723332076894</v>
      </c>
      <c r="FH39" s="75">
        <v>72.700924330252235</v>
      </c>
      <c r="FI39" s="75">
        <v>75.996831264853455</v>
      </c>
      <c r="FJ39" s="75">
        <v>73.696483536983493</v>
      </c>
      <c r="FK39" s="75">
        <v>65.437009048423988</v>
      </c>
      <c r="FL39" s="75">
        <v>47.304669440591773</v>
      </c>
      <c r="FM39" s="75">
        <v>28.534508969291579</v>
      </c>
      <c r="FN39" s="75">
        <v>14.93908528060715</v>
      </c>
      <c r="FO39" s="75">
        <v>8.7155380510735618</v>
      </c>
      <c r="FP39" s="75">
        <v>4.2398546335554208</v>
      </c>
      <c r="FQ39" s="75">
        <v>1.783621924228616</v>
      </c>
      <c r="FR39" s="75">
        <v>1.44</v>
      </c>
      <c r="FS39" s="75">
        <v>12.769372182261195</v>
      </c>
      <c r="FT39" s="75">
        <v>0.80348943985307619</v>
      </c>
    </row>
    <row r="40" spans="1:176" s="76" customFormat="1" ht="11.1" customHeight="1" x14ac:dyDescent="0.15">
      <c r="A40" s="136">
        <v>272035</v>
      </c>
      <c r="B40" s="154" t="s">
        <v>422</v>
      </c>
      <c r="C40" s="146">
        <v>108.55117412494461</v>
      </c>
      <c r="D40" s="172">
        <v>1003.2983803475606</v>
      </c>
      <c r="E40" s="146">
        <v>213.90242701718114</v>
      </c>
      <c r="F40" s="175">
        <v>393120</v>
      </c>
      <c r="G40" s="146">
        <v>293.66347177848775</v>
      </c>
      <c r="H40" s="180">
        <v>64.696485623003184</v>
      </c>
      <c r="I40" s="180">
        <v>180.77742279020234</v>
      </c>
      <c r="J40" s="168">
        <v>26.9</v>
      </c>
      <c r="K40" s="174">
        <v>0.74</v>
      </c>
      <c r="L40" s="146">
        <v>83.441226517070106</v>
      </c>
      <c r="M40" s="174">
        <v>16.646103269819541</v>
      </c>
      <c r="N40" s="168">
        <v>77.718357510409561</v>
      </c>
      <c r="O40" s="168">
        <v>17.898899587345255</v>
      </c>
      <c r="P40" s="167">
        <v>15.32258064516129</v>
      </c>
      <c r="Q40" s="167">
        <v>7.8947368421052628</v>
      </c>
      <c r="R40" s="167">
        <v>4.5063291139240507</v>
      </c>
      <c r="S40" s="175">
        <v>7478</v>
      </c>
      <c r="T40" s="168">
        <v>57.798165137614674</v>
      </c>
      <c r="U40" s="179">
        <v>305</v>
      </c>
      <c r="V40" s="171">
        <v>0</v>
      </c>
      <c r="W40" s="146">
        <v>15.121025154247747</v>
      </c>
      <c r="X40" s="178">
        <v>65.549933907653042</v>
      </c>
      <c r="Y40" s="146">
        <v>88.073394495412856</v>
      </c>
      <c r="Z40" s="146">
        <v>101.83486238532109</v>
      </c>
      <c r="AA40" s="146">
        <v>1.8547839855236372</v>
      </c>
      <c r="AB40" s="170">
        <v>42.505642836391267</v>
      </c>
      <c r="AC40" s="170">
        <v>9.0732339598185359</v>
      </c>
      <c r="AD40" s="170">
        <v>3.1063534985585624</v>
      </c>
      <c r="AE40" s="170">
        <v>95.062076749435661</v>
      </c>
      <c r="AF40" s="168">
        <v>96.7</v>
      </c>
      <c r="AG40" s="168">
        <v>92.5</v>
      </c>
      <c r="AH40" s="177">
        <v>399</v>
      </c>
      <c r="AI40" s="168">
        <v>70</v>
      </c>
      <c r="AJ40" s="169">
        <v>0</v>
      </c>
      <c r="AK40" s="169">
        <v>0.13408828870970863</v>
      </c>
      <c r="AL40" s="146">
        <v>0.10830502633781322</v>
      </c>
      <c r="AM40" s="176">
        <v>109686.17402954808</v>
      </c>
      <c r="AN40" s="175">
        <v>145303.587974917</v>
      </c>
      <c r="AO40" s="175">
        <v>277642.06496163685</v>
      </c>
      <c r="AP40" s="146">
        <v>11.12560423540244</v>
      </c>
      <c r="AQ40" s="146">
        <v>4.99693086779713</v>
      </c>
      <c r="AR40" s="174">
        <v>24.82</v>
      </c>
      <c r="AS40" s="146">
        <v>5.7229360508049032</v>
      </c>
      <c r="AT40" s="146">
        <v>261.16280214640869</v>
      </c>
      <c r="AU40" s="146">
        <v>0.7384433613941811</v>
      </c>
      <c r="AV40" s="146">
        <v>1.8214936247723132</v>
      </c>
      <c r="AW40" s="171">
        <v>19099.900000000001</v>
      </c>
      <c r="AX40" s="171">
        <v>2581.0675675675675</v>
      </c>
      <c r="AY40" s="146">
        <v>1.5706888517740931</v>
      </c>
      <c r="AZ40" s="170">
        <v>389.57142857142856</v>
      </c>
      <c r="BA40" s="146">
        <v>1.0471840693152168</v>
      </c>
      <c r="BB40" s="146">
        <v>52.07373897308301</v>
      </c>
      <c r="BC40" s="146">
        <v>261.28390685767732</v>
      </c>
      <c r="BD40" s="146">
        <v>8.9882292128193768</v>
      </c>
      <c r="BE40" s="170">
        <v>1.8095453517303777</v>
      </c>
      <c r="BF40" s="146">
        <v>6.5143632662293598</v>
      </c>
      <c r="BG40" s="146">
        <v>25.553298406928256</v>
      </c>
      <c r="BH40" s="146">
        <v>66.101694915254242</v>
      </c>
      <c r="BI40" s="173">
        <v>95.014662756598241</v>
      </c>
      <c r="BJ40" s="170">
        <v>2.9936918635731851</v>
      </c>
      <c r="BK40" s="172">
        <v>3.5285142094220863</v>
      </c>
      <c r="BL40" s="168">
        <v>112.5</v>
      </c>
      <c r="BM40" s="168">
        <v>106.4</v>
      </c>
      <c r="BN40" s="146">
        <v>0.34967257931209866</v>
      </c>
      <c r="BO40" s="146">
        <v>21.311475409836063</v>
      </c>
      <c r="BP40" s="171">
        <v>7</v>
      </c>
      <c r="BQ40" s="146">
        <v>0.60552355634322852</v>
      </c>
      <c r="BR40" s="146">
        <v>25.924284940678383</v>
      </c>
      <c r="BS40" s="146">
        <v>6.6164525180918616</v>
      </c>
      <c r="BT40" s="146">
        <v>1174.4892433417024</v>
      </c>
      <c r="BU40" s="146" t="s">
        <v>11</v>
      </c>
      <c r="BV40" s="170">
        <v>18.313395362575694</v>
      </c>
      <c r="BW40" s="170">
        <v>1211.9873972332989</v>
      </c>
      <c r="BX40" s="146">
        <v>1.4768867227883622</v>
      </c>
      <c r="BY40" s="169">
        <v>6.6139565795303501E-2</v>
      </c>
      <c r="BZ40" s="146">
        <v>0.98459114852557483</v>
      </c>
      <c r="CA40" s="169">
        <v>9.8924334170235814E-2</v>
      </c>
      <c r="CB40" s="146" t="s">
        <v>11</v>
      </c>
      <c r="CC40" s="169" t="s">
        <v>11</v>
      </c>
      <c r="CD40" s="146">
        <v>0.49229557426278742</v>
      </c>
      <c r="CE40" s="146">
        <v>2.907620735489588</v>
      </c>
      <c r="CF40" s="168">
        <v>44.5</v>
      </c>
      <c r="CG40" s="167">
        <v>4.7029702970297027</v>
      </c>
      <c r="CH40" s="167">
        <v>6.2408703710490627</v>
      </c>
      <c r="CI40" s="177">
        <v>122</v>
      </c>
      <c r="CJ40" s="146">
        <v>273.4234234234234</v>
      </c>
      <c r="CK40" s="166">
        <v>230.8324718160784</v>
      </c>
      <c r="CL40" s="75">
        <v>15.6</v>
      </c>
      <c r="CM40" s="75">
        <v>706.47786794204944</v>
      </c>
      <c r="CN40" s="88">
        <v>100</v>
      </c>
      <c r="CO40" s="88">
        <v>100</v>
      </c>
      <c r="CP40" s="83">
        <v>100</v>
      </c>
      <c r="CQ40" s="83">
        <v>96.8</v>
      </c>
      <c r="CR40" s="152">
        <v>99.9</v>
      </c>
      <c r="CS40" s="153">
        <v>81.900000000000006</v>
      </c>
      <c r="CT40" s="75">
        <v>8.6461185660657911</v>
      </c>
      <c r="CU40" s="75">
        <v>7.5078125</v>
      </c>
      <c r="CV40" s="87">
        <v>2.0942518023654575</v>
      </c>
      <c r="CW40" s="75">
        <v>55.44856363344568</v>
      </c>
      <c r="CX40" s="86">
        <v>32.107517353418991</v>
      </c>
      <c r="CY40" s="75">
        <v>1.03</v>
      </c>
      <c r="CZ40" s="75">
        <v>26.1</v>
      </c>
      <c r="DA40" s="75">
        <v>58.022150998500003</v>
      </c>
      <c r="DB40" s="75">
        <v>4.4686681157288621</v>
      </c>
      <c r="DC40" s="75">
        <v>1.8859400383990548</v>
      </c>
      <c r="DD40" s="75">
        <v>0.79107714271648699</v>
      </c>
      <c r="DE40" s="75">
        <v>1.2233545020430265</v>
      </c>
      <c r="DF40" s="75">
        <v>4.1648205582631812</v>
      </c>
      <c r="DG40" s="78">
        <v>357.952</v>
      </c>
      <c r="DH40" s="78">
        <v>622.21752475247524</v>
      </c>
      <c r="DI40" s="75" t="s">
        <v>11</v>
      </c>
      <c r="DJ40" s="75" t="s">
        <v>11</v>
      </c>
      <c r="DK40" s="75">
        <v>0</v>
      </c>
      <c r="DL40" s="75">
        <v>27.636363636363637</v>
      </c>
      <c r="DM40" s="85">
        <v>1</v>
      </c>
      <c r="DN40" s="85">
        <v>0</v>
      </c>
      <c r="DO40" s="75" t="s">
        <v>11</v>
      </c>
      <c r="DP40" s="75">
        <v>3.1580761088957812</v>
      </c>
      <c r="DQ40" s="75">
        <v>51.428571428571438</v>
      </c>
      <c r="DR40" s="75">
        <v>99.98699778962424</v>
      </c>
      <c r="DS40" s="75">
        <v>10867.793349821379</v>
      </c>
      <c r="DT40" s="81">
        <v>99.426229508196712</v>
      </c>
      <c r="DU40" s="81">
        <v>4</v>
      </c>
      <c r="DV40" s="75" t="s">
        <v>11</v>
      </c>
      <c r="DW40" s="84">
        <v>0.12628366070989022</v>
      </c>
      <c r="DX40" s="75">
        <v>63</v>
      </c>
      <c r="DY40" s="83">
        <v>77.679318662925226</v>
      </c>
      <c r="DZ40" s="75">
        <v>0.58825962439593926</v>
      </c>
      <c r="EA40" s="75">
        <v>5169.5081562586611</v>
      </c>
      <c r="EB40" s="82">
        <v>8322</v>
      </c>
      <c r="EC40" s="81">
        <v>11.386409836065573</v>
      </c>
      <c r="ED40" s="81">
        <v>78.173608188697173</v>
      </c>
      <c r="EE40" s="75">
        <v>98.695594430994674</v>
      </c>
      <c r="EF40" s="75">
        <v>34.385775706886371</v>
      </c>
      <c r="EG40" s="75">
        <v>87.523615011488388</v>
      </c>
      <c r="EH40" s="75">
        <v>774.7998680621364</v>
      </c>
      <c r="EI40" s="152">
        <v>72.900000000000006</v>
      </c>
      <c r="EJ40" s="152">
        <v>65</v>
      </c>
      <c r="EK40" s="152">
        <v>37.200000000000003</v>
      </c>
      <c r="EL40" s="152">
        <v>68.599999999999994</v>
      </c>
      <c r="EM40" s="152">
        <v>28.5</v>
      </c>
      <c r="EN40" s="80">
        <v>40.4</v>
      </c>
      <c r="EO40" s="79">
        <v>2.1291783586865556</v>
      </c>
      <c r="EP40" s="55">
        <v>0.88473977126471948</v>
      </c>
      <c r="EQ40" s="78">
        <v>0.92</v>
      </c>
      <c r="ER40" s="75">
        <v>92.4</v>
      </c>
      <c r="ES40" s="75">
        <v>4</v>
      </c>
      <c r="ET40" s="75">
        <v>3.9</v>
      </c>
      <c r="EU40" s="75">
        <v>216.57087087087086</v>
      </c>
      <c r="EV40" s="77">
        <v>54.3</v>
      </c>
      <c r="EW40" s="75">
        <v>59.8</v>
      </c>
      <c r="EX40" s="110" t="s">
        <v>9</v>
      </c>
      <c r="EY40" s="110" t="s">
        <v>9</v>
      </c>
      <c r="EZ40" s="75">
        <v>4</v>
      </c>
      <c r="FA40" s="75">
        <v>8.676709496381628</v>
      </c>
      <c r="FB40" s="152">
        <v>30.3</v>
      </c>
      <c r="FC40" s="75">
        <v>13.722126929674101</v>
      </c>
      <c r="FD40" s="75">
        <v>64.049987867022566</v>
      </c>
      <c r="FE40" s="75">
        <v>78.708532120270718</v>
      </c>
      <c r="FF40" s="75">
        <v>66.871051653660345</v>
      </c>
      <c r="FG40" s="75">
        <v>62.365920931657982</v>
      </c>
      <c r="FH40" s="75">
        <v>66.299698037242067</v>
      </c>
      <c r="FI40" s="75">
        <v>70.936027855533553</v>
      </c>
      <c r="FJ40" s="75">
        <v>71.458906802988594</v>
      </c>
      <c r="FK40" s="75">
        <v>64.14951143155298</v>
      </c>
      <c r="FL40" s="75">
        <v>48.693733451015007</v>
      </c>
      <c r="FM40" s="75">
        <v>30.781915624570566</v>
      </c>
      <c r="FN40" s="75">
        <v>18.082170780315806</v>
      </c>
      <c r="FO40" s="75">
        <v>9.9357763505855701</v>
      </c>
      <c r="FP40" s="75">
        <v>6.1873530503650542</v>
      </c>
      <c r="FQ40" s="75">
        <v>2.4166971805199564</v>
      </c>
      <c r="FR40" s="75">
        <v>1.52</v>
      </c>
      <c r="FS40" s="75">
        <v>13.678432530891547</v>
      </c>
      <c r="FT40" s="75">
        <v>0.85534053244948138</v>
      </c>
    </row>
    <row r="41" spans="1:176" s="76" customFormat="1" ht="11.1" customHeight="1" x14ac:dyDescent="0.15">
      <c r="A41" s="136">
        <v>272051</v>
      </c>
      <c r="B41" s="154" t="s">
        <v>718</v>
      </c>
      <c r="C41" s="146">
        <v>95.949114626849578</v>
      </c>
      <c r="D41" s="172">
        <v>1286.9579279303559</v>
      </c>
      <c r="E41" s="146">
        <v>653.58596339918608</v>
      </c>
      <c r="F41" s="175">
        <v>392857</v>
      </c>
      <c r="G41" s="146">
        <v>299.80079681274901</v>
      </c>
      <c r="H41" s="180">
        <v>55.44488711819389</v>
      </c>
      <c r="I41" s="180">
        <v>130.4780876494024</v>
      </c>
      <c r="J41" s="168">
        <v>45.3</v>
      </c>
      <c r="K41" s="174">
        <v>2.78</v>
      </c>
      <c r="L41" s="146">
        <v>147.39268053223421</v>
      </c>
      <c r="M41" s="174">
        <v>22.288317945470325</v>
      </c>
      <c r="N41" s="168">
        <v>81.112093791868062</v>
      </c>
      <c r="O41" s="168">
        <v>17.943185904350951</v>
      </c>
      <c r="P41" s="167">
        <v>17.09688233322159</v>
      </c>
      <c r="Q41" s="167">
        <v>0</v>
      </c>
      <c r="R41" s="167">
        <v>0</v>
      </c>
      <c r="S41" s="175">
        <v>13113</v>
      </c>
      <c r="T41" s="168">
        <v>48.113207547169814</v>
      </c>
      <c r="U41" s="179">
        <v>162</v>
      </c>
      <c r="V41" s="171">
        <v>22</v>
      </c>
      <c r="W41" s="146">
        <v>11.806543385490755</v>
      </c>
      <c r="X41" s="178">
        <v>68.441918226977464</v>
      </c>
      <c r="Y41" s="146">
        <v>63.20754716981132</v>
      </c>
      <c r="Z41" s="146">
        <v>71.698113207547166</v>
      </c>
      <c r="AA41" s="146">
        <v>1.737619461337967</v>
      </c>
      <c r="AB41" s="170">
        <v>36.358015884339189</v>
      </c>
      <c r="AC41" s="170">
        <v>5.8258429638084372</v>
      </c>
      <c r="AD41" s="170">
        <v>5.9685166690445621</v>
      </c>
      <c r="AE41" s="170">
        <v>55.606758832565284</v>
      </c>
      <c r="AF41" s="168" t="s">
        <v>9</v>
      </c>
      <c r="AG41" s="168" t="s">
        <v>9</v>
      </c>
      <c r="AH41" s="177">
        <v>1212</v>
      </c>
      <c r="AI41" s="168">
        <v>69.7</v>
      </c>
      <c r="AJ41" s="169">
        <v>1.131961297382952E-2</v>
      </c>
      <c r="AK41" s="169">
        <v>0.18111380758127232</v>
      </c>
      <c r="AL41" s="146">
        <v>0.26412958520874324</v>
      </c>
      <c r="AM41" s="176">
        <v>105520.76546805946</v>
      </c>
      <c r="AN41" s="175">
        <v>112876.82781456954</v>
      </c>
      <c r="AO41" s="175">
        <v>274768.75527638191</v>
      </c>
      <c r="AP41" s="146">
        <v>16.933845111763379</v>
      </c>
      <c r="AQ41" s="146">
        <v>1.9981937231880786</v>
      </c>
      <c r="AR41" s="174">
        <v>15.17</v>
      </c>
      <c r="AS41" s="146">
        <v>6.398404441689352</v>
      </c>
      <c r="AT41" s="146">
        <v>272.4847047408565</v>
      </c>
      <c r="AU41" s="146">
        <v>1.3475999245344041</v>
      </c>
      <c r="AV41" s="146">
        <v>1.293695927553028</v>
      </c>
      <c r="AW41" s="171">
        <v>21481.125</v>
      </c>
      <c r="AX41" s="171">
        <v>3905.659090909091</v>
      </c>
      <c r="AY41" s="146">
        <v>2.3276248334293479</v>
      </c>
      <c r="AZ41" s="170">
        <v>444.33333333333331</v>
      </c>
      <c r="BA41" s="146">
        <v>1.1419022720534728</v>
      </c>
      <c r="BB41" s="146">
        <v>64.993194323776422</v>
      </c>
      <c r="BC41" s="146">
        <v>317.01291000727701</v>
      </c>
      <c r="BD41" s="146">
        <v>9.7152036223485965</v>
      </c>
      <c r="BE41" s="170">
        <v>1.737619461337967</v>
      </c>
      <c r="BF41" s="146">
        <v>7.0470122598706446</v>
      </c>
      <c r="BG41" s="146">
        <v>31.824688910912897</v>
      </c>
      <c r="BH41" s="146">
        <v>100</v>
      </c>
      <c r="BI41" s="173">
        <v>100</v>
      </c>
      <c r="BJ41" s="170">
        <v>1.9821605550049552</v>
      </c>
      <c r="BK41" s="172">
        <v>0.73827980804724991</v>
      </c>
      <c r="BL41" s="168">
        <v>108.3</v>
      </c>
      <c r="BM41" s="168">
        <v>108.6</v>
      </c>
      <c r="BN41" s="146">
        <v>0.77183798114030677</v>
      </c>
      <c r="BO41" s="146">
        <v>42.592592592592595</v>
      </c>
      <c r="BP41" s="171">
        <v>18</v>
      </c>
      <c r="BQ41" s="146">
        <v>0.28569118400129373</v>
      </c>
      <c r="BR41" s="146">
        <v>124.56674662426219</v>
      </c>
      <c r="BS41" s="146" t="s">
        <v>11</v>
      </c>
      <c r="BT41" s="146">
        <v>722.48874754063013</v>
      </c>
      <c r="BU41" s="146" t="s">
        <v>11</v>
      </c>
      <c r="BV41" s="170">
        <v>210.62986820472736</v>
      </c>
      <c r="BW41" s="170">
        <v>137.26652831307442</v>
      </c>
      <c r="BX41" s="146">
        <v>1.3475999245344041</v>
      </c>
      <c r="BY41" s="169">
        <v>8.0120205913268475E-2</v>
      </c>
      <c r="BZ41" s="146">
        <v>1.0780799396275234</v>
      </c>
      <c r="CA41" s="169">
        <v>0.12473654421475353</v>
      </c>
      <c r="CB41" s="146">
        <v>0.26951998490688084</v>
      </c>
      <c r="CC41" s="169">
        <v>8.3483815324906341E-2</v>
      </c>
      <c r="CD41" s="146">
        <v>0.53903996981376168</v>
      </c>
      <c r="CE41" s="146">
        <v>12.761771285340808</v>
      </c>
      <c r="CF41" s="168">
        <v>50.6</v>
      </c>
      <c r="CG41" s="167">
        <v>8.6538461538461533</v>
      </c>
      <c r="CH41" s="167" t="s">
        <v>11</v>
      </c>
      <c r="CI41" s="177">
        <v>152</v>
      </c>
      <c r="CJ41" s="146">
        <v>293.01043042341593</v>
      </c>
      <c r="CK41" s="166">
        <v>254.36463358758056</v>
      </c>
      <c r="CL41" s="75">
        <v>14.88</v>
      </c>
      <c r="CM41" s="75">
        <v>702.3634687443581</v>
      </c>
      <c r="CN41" s="88">
        <v>100</v>
      </c>
      <c r="CO41" s="88" t="s">
        <v>9</v>
      </c>
      <c r="CP41" s="83">
        <v>99.9</v>
      </c>
      <c r="CQ41" s="83">
        <v>95.9</v>
      </c>
      <c r="CR41" s="152">
        <v>99.9</v>
      </c>
      <c r="CS41" s="153">
        <v>54</v>
      </c>
      <c r="CT41" s="75">
        <v>11.916857240949904</v>
      </c>
      <c r="CU41" s="75">
        <v>18.128205128205128</v>
      </c>
      <c r="CV41" s="87">
        <v>0</v>
      </c>
      <c r="CW41" s="75">
        <v>51.486409026457899</v>
      </c>
      <c r="CX41" s="86">
        <v>31.064873460367085</v>
      </c>
      <c r="CY41" s="75">
        <v>2.66</v>
      </c>
      <c r="CZ41" s="75">
        <v>24.5</v>
      </c>
      <c r="DA41" s="75">
        <v>58.920721436299999</v>
      </c>
      <c r="DB41" s="75">
        <v>4.034910341782008</v>
      </c>
      <c r="DC41" s="75">
        <v>4.4077648707651669</v>
      </c>
      <c r="DD41" s="75">
        <v>0.76668193946581142</v>
      </c>
      <c r="DE41" s="75">
        <v>2.8757782389564186</v>
      </c>
      <c r="DF41" s="75">
        <v>3.7139853920168182</v>
      </c>
      <c r="DG41" s="78">
        <v>2136.2913385826773</v>
      </c>
      <c r="DH41" s="78">
        <v>2121.4954263565892</v>
      </c>
      <c r="DI41" s="75" t="s">
        <v>11</v>
      </c>
      <c r="DJ41" s="75" t="s">
        <v>11</v>
      </c>
      <c r="DK41" s="75">
        <v>0</v>
      </c>
      <c r="DL41" s="75">
        <v>40.116279069767444</v>
      </c>
      <c r="DM41" s="85">
        <v>0</v>
      </c>
      <c r="DN41" s="85">
        <v>0</v>
      </c>
      <c r="DO41" s="75">
        <v>12.615866641511468</v>
      </c>
      <c r="DP41" s="75">
        <v>5.9995148640271676</v>
      </c>
      <c r="DQ41" s="75">
        <v>100</v>
      </c>
      <c r="DR41" s="75">
        <v>100</v>
      </c>
      <c r="DS41" s="75">
        <v>10375.949016348019</v>
      </c>
      <c r="DT41" s="81">
        <v>100</v>
      </c>
      <c r="DU41" s="81">
        <v>8.61</v>
      </c>
      <c r="DV41" s="75" t="s">
        <v>11</v>
      </c>
      <c r="DW41" s="84" t="s">
        <v>11</v>
      </c>
      <c r="DX41" s="75" t="s">
        <v>11</v>
      </c>
      <c r="DY41" s="83">
        <v>82.659084171091294</v>
      </c>
      <c r="DZ41" s="75">
        <v>0.60780103462923851</v>
      </c>
      <c r="EA41" s="75">
        <v>6050.8344227971074</v>
      </c>
      <c r="EB41" s="82">
        <v>2219</v>
      </c>
      <c r="EC41" s="81">
        <v>10.923538376281519</v>
      </c>
      <c r="ED41" s="81">
        <v>80.254402554051453</v>
      </c>
      <c r="EE41" s="75">
        <v>99.563872910777263</v>
      </c>
      <c r="EF41" s="75">
        <v>43.500045214888672</v>
      </c>
      <c r="EG41" s="75">
        <v>92.267508610792191</v>
      </c>
      <c r="EH41" s="75">
        <v>203.96394509133017</v>
      </c>
      <c r="EI41" s="152">
        <v>70.7</v>
      </c>
      <c r="EJ41" s="152">
        <v>62.2</v>
      </c>
      <c r="EK41" s="152">
        <v>50.4</v>
      </c>
      <c r="EL41" s="152">
        <v>70.599999999999994</v>
      </c>
      <c r="EM41" s="152">
        <v>34.200000000000003</v>
      </c>
      <c r="EN41" s="80">
        <v>48.6</v>
      </c>
      <c r="EO41" s="79">
        <v>2.5361830579737488</v>
      </c>
      <c r="EP41" s="55">
        <v>0.96867289060747519</v>
      </c>
      <c r="EQ41" s="78">
        <v>0.99</v>
      </c>
      <c r="ER41" s="75">
        <v>95.7</v>
      </c>
      <c r="ES41" s="75">
        <v>-2.7</v>
      </c>
      <c r="ET41" s="75">
        <v>3.4</v>
      </c>
      <c r="EU41" s="75">
        <v>131.21243834730345</v>
      </c>
      <c r="EV41" s="77">
        <v>64</v>
      </c>
      <c r="EW41" s="75">
        <v>52.2</v>
      </c>
      <c r="EX41" s="110" t="s">
        <v>9</v>
      </c>
      <c r="EY41" s="110" t="s">
        <v>9</v>
      </c>
      <c r="EZ41" s="75" t="s">
        <v>9</v>
      </c>
      <c r="FA41" s="75">
        <v>7.3983235856938787</v>
      </c>
      <c r="FB41" s="152">
        <v>34.5</v>
      </c>
      <c r="FC41" s="75">
        <v>14.792368125701458</v>
      </c>
      <c r="FD41" s="75">
        <v>63.222535211267605</v>
      </c>
      <c r="FE41" s="75">
        <v>79.527744982290443</v>
      </c>
      <c r="FF41" s="75">
        <v>66.372196874089894</v>
      </c>
      <c r="FG41" s="75">
        <v>62.790885585003231</v>
      </c>
      <c r="FH41" s="75">
        <v>67.344227447854394</v>
      </c>
      <c r="FI41" s="75">
        <v>72.048765982753494</v>
      </c>
      <c r="FJ41" s="75">
        <v>71.312209094163975</v>
      </c>
      <c r="FK41" s="75">
        <v>63.946236559139777</v>
      </c>
      <c r="FL41" s="75">
        <v>45.990922844175493</v>
      </c>
      <c r="FM41" s="75">
        <v>28.322106552357624</v>
      </c>
      <c r="FN41" s="75">
        <v>15.454799366911834</v>
      </c>
      <c r="FO41" s="75">
        <v>8.8082302623974105</v>
      </c>
      <c r="FP41" s="75">
        <v>5.0811141720232627</v>
      </c>
      <c r="FQ41" s="75">
        <v>2.1209386281588447</v>
      </c>
      <c r="FR41" s="75">
        <v>1.423</v>
      </c>
      <c r="FS41" s="75">
        <v>14.384281594480232</v>
      </c>
      <c r="FT41" s="75">
        <v>4.4048012333443456</v>
      </c>
    </row>
    <row r="42" spans="1:176" s="76" customFormat="1" ht="11.1" customHeight="1" x14ac:dyDescent="0.15">
      <c r="A42" s="136">
        <v>272078</v>
      </c>
      <c r="B42" s="154" t="s">
        <v>421</v>
      </c>
      <c r="C42" s="146">
        <v>89.270230084067535</v>
      </c>
      <c r="D42" s="172">
        <v>1273.3801291291036</v>
      </c>
      <c r="E42" s="146">
        <v>413.37233930647835</v>
      </c>
      <c r="F42" s="175">
        <v>415817</v>
      </c>
      <c r="G42" s="146">
        <v>290.43896572459408</v>
      </c>
      <c r="H42" s="180">
        <v>56.825015033072759</v>
      </c>
      <c r="I42" s="180">
        <v>199.63920625375829</v>
      </c>
      <c r="J42" s="168">
        <v>40.5</v>
      </c>
      <c r="K42" s="174">
        <v>1.3</v>
      </c>
      <c r="L42" s="146">
        <v>124.65088683493506</v>
      </c>
      <c r="M42" s="174">
        <v>11.391610735524543</v>
      </c>
      <c r="N42" s="168">
        <v>82.947876322399836</v>
      </c>
      <c r="O42" s="168">
        <v>17.080602506611477</v>
      </c>
      <c r="P42" s="167">
        <v>18.065993131936494</v>
      </c>
      <c r="Q42" s="167">
        <v>3.1390134529147984</v>
      </c>
      <c r="R42" s="167">
        <v>3.0522503879979306</v>
      </c>
      <c r="S42" s="175">
        <v>12894</v>
      </c>
      <c r="T42" s="168">
        <v>46.739130434782609</v>
      </c>
      <c r="U42" s="179">
        <v>147</v>
      </c>
      <c r="V42" s="171">
        <v>0</v>
      </c>
      <c r="W42" s="146">
        <v>13.451608632331524</v>
      </c>
      <c r="X42" s="178">
        <v>61.578438481991782</v>
      </c>
      <c r="Y42" s="146">
        <v>83.695652173913047</v>
      </c>
      <c r="Z42" s="146">
        <v>88.043478260869563</v>
      </c>
      <c r="AA42" s="146">
        <v>3.8217276457033669</v>
      </c>
      <c r="AB42" s="170">
        <v>55.183898475408427</v>
      </c>
      <c r="AC42" s="170">
        <v>15.676591346291884</v>
      </c>
      <c r="AD42" s="170">
        <v>6.5175572080737325</v>
      </c>
      <c r="AE42" s="170">
        <v>91.079295154185019</v>
      </c>
      <c r="AF42" s="168">
        <v>97.4</v>
      </c>
      <c r="AG42" s="168">
        <v>95.9</v>
      </c>
      <c r="AH42" s="177">
        <v>802</v>
      </c>
      <c r="AI42" s="168">
        <v>63</v>
      </c>
      <c r="AJ42" s="169">
        <v>4.9017257898126255E-2</v>
      </c>
      <c r="AK42" s="169">
        <v>0.11764141895550302</v>
      </c>
      <c r="AL42" s="146">
        <v>0.23312607856348849</v>
      </c>
      <c r="AM42" s="176">
        <v>98191.651241425949</v>
      </c>
      <c r="AN42" s="175">
        <v>148830.26946966077</v>
      </c>
      <c r="AO42" s="175">
        <v>273232.31986531988</v>
      </c>
      <c r="AP42" s="146">
        <v>12.392605582060602</v>
      </c>
      <c r="AQ42" s="146">
        <v>2.2434044887682827</v>
      </c>
      <c r="AR42" s="174">
        <v>16.932630412231966</v>
      </c>
      <c r="AS42" s="146">
        <v>6.2745031145075503</v>
      </c>
      <c r="AT42" s="146">
        <v>262.69328852763823</v>
      </c>
      <c r="AU42" s="146">
        <v>0.85290028742739687</v>
      </c>
      <c r="AV42" s="146">
        <v>1.76266059401662</v>
      </c>
      <c r="AW42" s="171">
        <v>17799</v>
      </c>
      <c r="AX42" s="171">
        <v>2860.5535714285716</v>
      </c>
      <c r="AY42" s="146">
        <v>1.248509591674938</v>
      </c>
      <c r="AZ42" s="170">
        <v>706.4</v>
      </c>
      <c r="BA42" s="146">
        <v>1.6186938684998338</v>
      </c>
      <c r="BB42" s="146">
        <v>63.420558646658797</v>
      </c>
      <c r="BC42" s="146">
        <v>461.4693766151799</v>
      </c>
      <c r="BD42" s="146">
        <v>9.2203894342712385</v>
      </c>
      <c r="BE42" s="170">
        <v>2.1918732085651662</v>
      </c>
      <c r="BF42" s="146">
        <v>6.1260046085539264</v>
      </c>
      <c r="BG42" s="146">
        <v>23.221230839624798</v>
      </c>
      <c r="BH42" s="146">
        <v>30.508474576271187</v>
      </c>
      <c r="BI42" s="173">
        <v>100</v>
      </c>
      <c r="BJ42" s="170">
        <v>2.7453671928620453</v>
      </c>
      <c r="BK42" s="172">
        <v>1.0928961748633881</v>
      </c>
      <c r="BL42" s="168">
        <v>109.8</v>
      </c>
      <c r="BM42" s="168">
        <v>107.6</v>
      </c>
      <c r="BN42" s="146">
        <v>0.26380252496702472</v>
      </c>
      <c r="BO42" s="146">
        <v>11.864406779661017</v>
      </c>
      <c r="BP42" s="171">
        <v>25</v>
      </c>
      <c r="BQ42" s="146">
        <v>0.41223513892324182</v>
      </c>
      <c r="BR42" s="146">
        <v>19.525730580171203</v>
      </c>
      <c r="BS42" s="146" t="s">
        <v>11</v>
      </c>
      <c r="BT42" s="146" t="s">
        <v>11</v>
      </c>
      <c r="BU42" s="146" t="s">
        <v>11</v>
      </c>
      <c r="BV42" s="170">
        <v>454.25469308383157</v>
      </c>
      <c r="BW42" s="170">
        <v>618.56593345671956</v>
      </c>
      <c r="BX42" s="146">
        <v>0.85290028742739687</v>
      </c>
      <c r="BY42" s="169">
        <v>4.1851817104062362E-2</v>
      </c>
      <c r="BZ42" s="146">
        <v>0.56860019161826458</v>
      </c>
      <c r="CA42" s="169">
        <v>7.6314674718045386E-2</v>
      </c>
      <c r="CB42" s="146">
        <v>0.28430009580913229</v>
      </c>
      <c r="CC42" s="169">
        <v>7.0276140683059415E-2</v>
      </c>
      <c r="CD42" s="146">
        <v>0.85290028742739687</v>
      </c>
      <c r="CE42" s="146">
        <v>6.2176430953457231</v>
      </c>
      <c r="CF42" s="168">
        <v>44.6</v>
      </c>
      <c r="CG42" s="167">
        <v>2.0725388601036272</v>
      </c>
      <c r="CH42" s="167">
        <v>39.540298768345288</v>
      </c>
      <c r="CI42" s="177">
        <v>79</v>
      </c>
      <c r="CJ42" s="146">
        <v>289.96903971956641</v>
      </c>
      <c r="CK42" s="166">
        <v>246.99139423609986</v>
      </c>
      <c r="CL42" s="75">
        <v>12.8</v>
      </c>
      <c r="CM42" s="75">
        <v>801.99888671198107</v>
      </c>
      <c r="CN42" s="88">
        <v>100</v>
      </c>
      <c r="CO42" s="88">
        <v>100</v>
      </c>
      <c r="CP42" s="83">
        <v>99.99</v>
      </c>
      <c r="CQ42" s="83">
        <v>95.64</v>
      </c>
      <c r="CR42" s="152">
        <v>99.6</v>
      </c>
      <c r="CS42" s="153">
        <v>50.8</v>
      </c>
      <c r="CT42" s="75">
        <v>9.3625734279703607</v>
      </c>
      <c r="CU42" s="75" t="s">
        <v>11</v>
      </c>
      <c r="CV42" s="87">
        <v>0</v>
      </c>
      <c r="CW42" s="75">
        <v>65.118339537631016</v>
      </c>
      <c r="CX42" s="86">
        <v>26.496768929411129</v>
      </c>
      <c r="CY42" s="75">
        <v>1.01</v>
      </c>
      <c r="CZ42" s="75">
        <v>28</v>
      </c>
      <c r="DA42" s="75">
        <v>55.3061976726</v>
      </c>
      <c r="DB42" s="75">
        <v>4.6550892426435118</v>
      </c>
      <c r="DC42" s="75">
        <v>0.69032896364086072</v>
      </c>
      <c r="DD42" s="75">
        <v>0.88763607313335668</v>
      </c>
      <c r="DE42" s="75">
        <v>0.73918024910374391</v>
      </c>
      <c r="DF42" s="75">
        <v>4.1649964036037881</v>
      </c>
      <c r="DG42" s="78">
        <v>92.443820224719104</v>
      </c>
      <c r="DH42" s="78">
        <v>2363.5934594594596</v>
      </c>
      <c r="DI42" s="75" t="s">
        <v>11</v>
      </c>
      <c r="DJ42" s="75" t="s">
        <v>11</v>
      </c>
      <c r="DK42" s="75">
        <v>6.4086687306501551</v>
      </c>
      <c r="DL42" s="75">
        <v>36.85778108711839</v>
      </c>
      <c r="DM42" s="85">
        <v>6</v>
      </c>
      <c r="DN42" s="85">
        <v>0</v>
      </c>
      <c r="DO42" s="75">
        <v>2.4958904421150789</v>
      </c>
      <c r="DP42" s="75">
        <v>0.84437128455312294</v>
      </c>
      <c r="DQ42" s="75">
        <v>100</v>
      </c>
      <c r="DR42" s="75">
        <v>93.663177925784964</v>
      </c>
      <c r="DS42" s="75">
        <v>10275.575757575758</v>
      </c>
      <c r="DT42" s="81">
        <v>31.342007788014055</v>
      </c>
      <c r="DU42" s="81">
        <v>5.4</v>
      </c>
      <c r="DV42" s="75">
        <v>44.843897824030279</v>
      </c>
      <c r="DW42" s="84" t="s">
        <v>11</v>
      </c>
      <c r="DX42" s="75">
        <v>68.807339449541288</v>
      </c>
      <c r="DY42" s="83">
        <v>0</v>
      </c>
      <c r="DZ42" s="75">
        <v>0.67928909863850029</v>
      </c>
      <c r="EA42" s="75">
        <v>3895.4565456455684</v>
      </c>
      <c r="EB42" s="82">
        <v>3080</v>
      </c>
      <c r="EC42" s="81">
        <v>5.3062741001044733</v>
      </c>
      <c r="ED42" s="81">
        <v>76.484930800270746</v>
      </c>
      <c r="EE42" s="75">
        <v>90.838539220687949</v>
      </c>
      <c r="EF42" s="75">
        <v>12.958914877969946</v>
      </c>
      <c r="EG42" s="75">
        <v>66.097799622272277</v>
      </c>
      <c r="EH42" s="75">
        <v>250.60084524099358</v>
      </c>
      <c r="EI42" s="152">
        <v>79.099999999999994</v>
      </c>
      <c r="EJ42" s="152">
        <v>54.5</v>
      </c>
      <c r="EK42" s="152">
        <v>57.5</v>
      </c>
      <c r="EL42" s="152">
        <v>68.7</v>
      </c>
      <c r="EM42" s="152">
        <v>30.6</v>
      </c>
      <c r="EN42" s="80">
        <v>59.88</v>
      </c>
      <c r="EO42" s="79">
        <v>-1.1770023966498078</v>
      </c>
      <c r="EP42" s="55">
        <v>0.87937321823954251</v>
      </c>
      <c r="EQ42" s="78">
        <v>0.81899999999999995</v>
      </c>
      <c r="ER42" s="75">
        <v>94.9</v>
      </c>
      <c r="ES42" s="75">
        <v>-0.4</v>
      </c>
      <c r="ET42" s="75">
        <v>0.7</v>
      </c>
      <c r="EU42" s="75">
        <v>149.38313133811525</v>
      </c>
      <c r="EV42" s="77">
        <v>51</v>
      </c>
      <c r="EW42" s="75">
        <v>50.9</v>
      </c>
      <c r="EX42" s="110" t="s">
        <v>9</v>
      </c>
      <c r="EY42" s="110" t="s">
        <v>9</v>
      </c>
      <c r="EZ42" s="75" t="s">
        <v>9</v>
      </c>
      <c r="FA42" s="75">
        <v>7.0705433827731197</v>
      </c>
      <c r="FB42" s="152">
        <v>28.9</v>
      </c>
      <c r="FC42" s="75">
        <v>15.106382978723405</v>
      </c>
      <c r="FD42" s="75">
        <v>66.863439590712318</v>
      </c>
      <c r="FE42" s="75">
        <v>81.620424645043627</v>
      </c>
      <c r="FF42" s="75">
        <v>72.298494242692641</v>
      </c>
      <c r="FG42" s="75">
        <v>68.246705710102489</v>
      </c>
      <c r="FH42" s="75">
        <v>71.227233304423237</v>
      </c>
      <c r="FI42" s="75">
        <v>73.298951921477297</v>
      </c>
      <c r="FJ42" s="75">
        <v>70.317950762483804</v>
      </c>
      <c r="FK42" s="75">
        <v>61.867489802667841</v>
      </c>
      <c r="FL42" s="75">
        <v>43.664259927797829</v>
      </c>
      <c r="FM42" s="75">
        <v>24.164298281228856</v>
      </c>
      <c r="FN42" s="75">
        <v>12.360902255639097</v>
      </c>
      <c r="FO42" s="75">
        <v>5.999798326106685</v>
      </c>
      <c r="FP42" s="75">
        <v>3.247650635710337</v>
      </c>
      <c r="FQ42" s="75">
        <v>1.6064257028112447</v>
      </c>
      <c r="FR42" s="75">
        <v>1.4786999999999999</v>
      </c>
      <c r="FS42" s="75">
        <v>8.9526100170295759</v>
      </c>
      <c r="FT42" s="75">
        <v>1.3726835964310227</v>
      </c>
    </row>
    <row r="43" spans="1:176" s="76" customFormat="1" ht="11.1" customHeight="1" x14ac:dyDescent="0.15">
      <c r="A43" s="136">
        <v>272108</v>
      </c>
      <c r="B43" s="154" t="s">
        <v>420</v>
      </c>
      <c r="C43" s="146">
        <v>77.246246081621877</v>
      </c>
      <c r="D43" s="172">
        <v>1341.842048869464</v>
      </c>
      <c r="E43" s="146">
        <v>304.74889986394692</v>
      </c>
      <c r="F43" s="175">
        <v>394006.57627489098</v>
      </c>
      <c r="G43" s="146">
        <v>289.54352441613588</v>
      </c>
      <c r="H43" s="180">
        <v>69.798301486199577</v>
      </c>
      <c r="I43" s="180">
        <v>186.04033970276006</v>
      </c>
      <c r="J43" s="168">
        <v>35.4</v>
      </c>
      <c r="K43" s="174">
        <v>2</v>
      </c>
      <c r="L43" s="146">
        <v>111.61363594427431</v>
      </c>
      <c r="M43" s="174">
        <v>21.640380882850017</v>
      </c>
      <c r="N43" s="168">
        <v>80.96664643027583</v>
      </c>
      <c r="O43" s="168">
        <v>18.774341889165218</v>
      </c>
      <c r="P43" s="167">
        <v>16.108445931076979</v>
      </c>
      <c r="Q43" s="167">
        <v>3.6842105263157889</v>
      </c>
      <c r="R43" s="167">
        <v>2.3333333333333335</v>
      </c>
      <c r="S43" s="175">
        <v>12329</v>
      </c>
      <c r="T43" s="168">
        <v>88.60759493670885</v>
      </c>
      <c r="U43" s="179">
        <v>294</v>
      </c>
      <c r="V43" s="171">
        <v>0</v>
      </c>
      <c r="W43" s="146">
        <v>14.76932934643315</v>
      </c>
      <c r="X43" s="178">
        <v>73.759689922480618</v>
      </c>
      <c r="Y43" s="146">
        <v>62.025316455696199</v>
      </c>
      <c r="Z43" s="146">
        <v>96.202531645569621</v>
      </c>
      <c r="AA43" s="146">
        <v>2.1321961620469083</v>
      </c>
      <c r="AB43" s="170">
        <v>48.317688803885545</v>
      </c>
      <c r="AC43" s="170">
        <v>7.7006316531192596</v>
      </c>
      <c r="AD43" s="170">
        <v>2.2397261997634446</v>
      </c>
      <c r="AE43" s="170">
        <v>79.492915734526477</v>
      </c>
      <c r="AF43" s="168">
        <v>95.1</v>
      </c>
      <c r="AG43" s="168">
        <v>90</v>
      </c>
      <c r="AH43" s="177" t="s">
        <v>9</v>
      </c>
      <c r="AI43" s="168">
        <v>62.5</v>
      </c>
      <c r="AJ43" s="169">
        <v>1.7862468743582351E-2</v>
      </c>
      <c r="AK43" s="169">
        <v>0.11610604683328528</v>
      </c>
      <c r="AL43" s="146">
        <v>0.23672236702432511</v>
      </c>
      <c r="AM43" s="176">
        <v>112392.89714983714</v>
      </c>
      <c r="AN43" s="175">
        <v>136681.80559314389</v>
      </c>
      <c r="AO43" s="175">
        <v>280731.32653061225</v>
      </c>
      <c r="AP43" s="146">
        <v>10.503015584252646</v>
      </c>
      <c r="AQ43" s="146">
        <v>1.7833618611487001</v>
      </c>
      <c r="AR43" s="174">
        <v>19.43</v>
      </c>
      <c r="AS43" s="146">
        <v>5.6040905625021802</v>
      </c>
      <c r="AT43" s="146">
        <v>333.90312822378485</v>
      </c>
      <c r="AU43" s="146">
        <v>1.9934515117837903</v>
      </c>
      <c r="AV43" s="146">
        <v>2.7659139726000093</v>
      </c>
      <c r="AW43" s="171">
        <v>16373.363636363636</v>
      </c>
      <c r="AX43" s="171">
        <v>5628.34375</v>
      </c>
      <c r="AY43" s="146">
        <v>1.6656765145163708</v>
      </c>
      <c r="AZ43" s="170">
        <v>477.42857142857144</v>
      </c>
      <c r="BA43" s="146">
        <v>2.0924114284575173</v>
      </c>
      <c r="BB43" s="146">
        <v>43.667898602226963</v>
      </c>
      <c r="BC43" s="146">
        <v>306.13733884190435</v>
      </c>
      <c r="BD43" s="146">
        <v>8.4529395934355644</v>
      </c>
      <c r="BE43" s="170">
        <v>2.1321961620469083</v>
      </c>
      <c r="BF43" s="146">
        <v>6.3492063492063489</v>
      </c>
      <c r="BG43" s="146">
        <v>42.741776639747883</v>
      </c>
      <c r="BH43" s="146">
        <v>29.6875</v>
      </c>
      <c r="BI43" s="173">
        <v>100</v>
      </c>
      <c r="BJ43" s="170">
        <v>1.8711837699428797</v>
      </c>
      <c r="BK43" s="172">
        <v>2.0794011324738477</v>
      </c>
      <c r="BL43" s="168">
        <v>75</v>
      </c>
      <c r="BM43" s="168">
        <v>80</v>
      </c>
      <c r="BN43" s="146">
        <v>0.60782494641543228</v>
      </c>
      <c r="BO43" s="146">
        <v>33.333333333333329</v>
      </c>
      <c r="BP43" s="171">
        <v>23</v>
      </c>
      <c r="BQ43" s="146">
        <v>4.65969290879461</v>
      </c>
      <c r="BR43" s="146">
        <v>38.932108025137424</v>
      </c>
      <c r="BS43" s="146" t="s">
        <v>11</v>
      </c>
      <c r="BT43" s="146">
        <v>557.27186193354828</v>
      </c>
      <c r="BU43" s="146" t="s">
        <v>11</v>
      </c>
      <c r="BV43" s="170">
        <v>1226.2218611860039</v>
      </c>
      <c r="BW43" s="170">
        <v>313.71943166697395</v>
      </c>
      <c r="BX43" s="146">
        <v>0.99672575589189516</v>
      </c>
      <c r="BY43" s="169">
        <v>4.4613444833721226E-2</v>
      </c>
      <c r="BZ43" s="146">
        <v>0.24918143897297379</v>
      </c>
      <c r="CA43" s="169">
        <v>2.7958157452767658E-2</v>
      </c>
      <c r="CB43" s="146">
        <v>0.24918143897297379</v>
      </c>
      <c r="CC43" s="169">
        <v>6.3446577991298589E-2</v>
      </c>
      <c r="CD43" s="146">
        <v>0.49836287794594758</v>
      </c>
      <c r="CE43" s="146">
        <v>26.390806201627655</v>
      </c>
      <c r="CF43" s="168">
        <v>37.6</v>
      </c>
      <c r="CG43" s="167">
        <v>3.6231884057971016</v>
      </c>
      <c r="CH43" s="167">
        <v>11.071196566485478</v>
      </c>
      <c r="CI43" s="177">
        <v>114</v>
      </c>
      <c r="CJ43" s="146">
        <v>263.65389694852411</v>
      </c>
      <c r="CK43" s="166">
        <v>223.04230602470884</v>
      </c>
      <c r="CL43" s="75">
        <v>19.8</v>
      </c>
      <c r="CM43" s="75">
        <v>674.56487629916535</v>
      </c>
      <c r="CN43" s="88">
        <v>100</v>
      </c>
      <c r="CO43" s="88">
        <v>100</v>
      </c>
      <c r="CP43" s="83">
        <v>100</v>
      </c>
      <c r="CQ43" s="83">
        <v>92.7</v>
      </c>
      <c r="CR43" s="152">
        <v>96.6</v>
      </c>
      <c r="CS43" s="153">
        <v>33</v>
      </c>
      <c r="CT43" s="75">
        <v>8.1434924794705363</v>
      </c>
      <c r="CU43" s="75">
        <v>15</v>
      </c>
      <c r="CV43" s="87">
        <v>0</v>
      </c>
      <c r="CW43" s="75">
        <v>68.062570103374057</v>
      </c>
      <c r="CX43" s="86">
        <v>25.102538162137378</v>
      </c>
      <c r="CY43" s="75">
        <v>0.92</v>
      </c>
      <c r="CZ43" s="75">
        <v>33.299999999999997</v>
      </c>
      <c r="DA43" s="75">
        <v>56.151875160300001</v>
      </c>
      <c r="DB43" s="75">
        <v>4.7295391731062102</v>
      </c>
      <c r="DC43" s="75">
        <v>0.45883024265288525</v>
      </c>
      <c r="DD43" s="75">
        <v>0.79574099084507388</v>
      </c>
      <c r="DE43" s="75">
        <v>0.62046178304270472</v>
      </c>
      <c r="DF43" s="75">
        <v>3.9370667357729854</v>
      </c>
      <c r="DG43" s="78">
        <v>1261.4736842105262</v>
      </c>
      <c r="DH43" s="78">
        <v>2754.8241580756016</v>
      </c>
      <c r="DI43" s="75" t="s">
        <v>11</v>
      </c>
      <c r="DJ43" s="75" t="s">
        <v>11</v>
      </c>
      <c r="DK43" s="75">
        <v>6.666666666666667</v>
      </c>
      <c r="DL43" s="75">
        <v>37.58169934640523</v>
      </c>
      <c r="DM43" s="85">
        <v>6</v>
      </c>
      <c r="DN43" s="85">
        <v>0</v>
      </c>
      <c r="DO43" s="75" t="s">
        <v>11</v>
      </c>
      <c r="DP43" s="75">
        <v>1.121316475378382</v>
      </c>
      <c r="DQ43" s="75">
        <v>72</v>
      </c>
      <c r="DR43" s="75">
        <v>99.705704638350795</v>
      </c>
      <c r="DS43" s="75">
        <v>9581.5486400392056</v>
      </c>
      <c r="DT43" s="81">
        <v>62.668918918918912</v>
      </c>
      <c r="DU43" s="81">
        <v>5.54</v>
      </c>
      <c r="DV43" s="75" t="s">
        <v>11</v>
      </c>
      <c r="DW43" s="84" t="s">
        <v>11</v>
      </c>
      <c r="DX43" s="75" t="s">
        <v>11</v>
      </c>
      <c r="DY43" s="83" t="s">
        <v>11</v>
      </c>
      <c r="DZ43" s="75">
        <v>0.7761719422343385</v>
      </c>
      <c r="EA43" s="75">
        <v>3607.6010852295417</v>
      </c>
      <c r="EB43" s="82">
        <v>16900</v>
      </c>
      <c r="EC43" s="81">
        <v>7.8060703316953317</v>
      </c>
      <c r="ED43" s="81">
        <v>83.565818341659778</v>
      </c>
      <c r="EE43" s="75">
        <v>97.219305359729475</v>
      </c>
      <c r="EF43" s="75">
        <v>15.31933325021882</v>
      </c>
      <c r="EG43" s="75">
        <v>60.193726937269375</v>
      </c>
      <c r="EH43" s="75" t="s">
        <v>11</v>
      </c>
      <c r="EI43" s="152">
        <v>69.099999999999994</v>
      </c>
      <c r="EJ43" s="152">
        <v>60.9</v>
      </c>
      <c r="EK43" s="152">
        <v>45.4</v>
      </c>
      <c r="EL43" s="152">
        <v>71.900000000000006</v>
      </c>
      <c r="EM43" s="152">
        <v>21.3</v>
      </c>
      <c r="EN43" s="80">
        <v>68.7</v>
      </c>
      <c r="EO43" s="79">
        <v>-1.8414508340102764</v>
      </c>
      <c r="EP43" s="55">
        <v>0.88847265385300578</v>
      </c>
      <c r="EQ43" s="78">
        <v>0.80600000000000005</v>
      </c>
      <c r="ER43" s="75">
        <v>94.6</v>
      </c>
      <c r="ES43" s="75">
        <v>-0.5</v>
      </c>
      <c r="ET43" s="75">
        <v>2</v>
      </c>
      <c r="EU43" s="75">
        <v>259.60307141041676</v>
      </c>
      <c r="EV43" s="77">
        <v>47.8</v>
      </c>
      <c r="EW43" s="75">
        <v>56.4</v>
      </c>
      <c r="EX43" s="110" t="s">
        <v>9</v>
      </c>
      <c r="EY43" s="110" t="s">
        <v>9</v>
      </c>
      <c r="EZ43" s="75" t="s">
        <v>9</v>
      </c>
      <c r="FA43" s="75">
        <v>7.2885570899594825</v>
      </c>
      <c r="FB43" s="152">
        <v>34.299999999999997</v>
      </c>
      <c r="FC43" s="75">
        <v>15.154671388397043</v>
      </c>
      <c r="FD43" s="75">
        <v>64.012566352507847</v>
      </c>
      <c r="FE43" s="75">
        <v>81.42628402512625</v>
      </c>
      <c r="FF43" s="75">
        <v>71.070040953481055</v>
      </c>
      <c r="FG43" s="75">
        <v>66.70283806343906</v>
      </c>
      <c r="FH43" s="75">
        <v>69.93743826144221</v>
      </c>
      <c r="FI43" s="75">
        <v>71.972318339100354</v>
      </c>
      <c r="FJ43" s="75">
        <v>71.057482822188703</v>
      </c>
      <c r="FK43" s="75">
        <v>62.25367749097974</v>
      </c>
      <c r="FL43" s="75">
        <v>43.425869432580846</v>
      </c>
      <c r="FM43" s="75">
        <v>24.938773072098442</v>
      </c>
      <c r="FN43" s="75">
        <v>13.248864801523364</v>
      </c>
      <c r="FO43" s="75">
        <v>7.5729360645561767</v>
      </c>
      <c r="FP43" s="75">
        <v>4.4527434645216895</v>
      </c>
      <c r="FQ43" s="75">
        <v>1.9437877593905961</v>
      </c>
      <c r="FR43" s="75">
        <v>1.3</v>
      </c>
      <c r="FS43" s="75">
        <v>11.412509904962198</v>
      </c>
      <c r="FT43" s="75">
        <v>0.39393342525113256</v>
      </c>
    </row>
    <row r="44" spans="1:176" ht="11.1" customHeight="1" x14ac:dyDescent="0.15">
      <c r="A44" s="136">
        <v>272124</v>
      </c>
      <c r="B44" s="159" t="s">
        <v>708</v>
      </c>
      <c r="C44" s="146">
        <v>87.024040391158067</v>
      </c>
      <c r="D44" s="172">
        <v>929.1316726245625</v>
      </c>
      <c r="E44" s="146">
        <v>201.43064521574084</v>
      </c>
      <c r="F44" s="175">
        <v>380619</v>
      </c>
      <c r="G44" s="146">
        <v>287.34810578984985</v>
      </c>
      <c r="H44" s="180">
        <v>56.468906361686919</v>
      </c>
      <c r="I44" s="180">
        <v>187.27662616154396</v>
      </c>
      <c r="J44" s="168">
        <v>32.9</v>
      </c>
      <c r="K44" s="174">
        <v>1.4</v>
      </c>
      <c r="L44" s="146">
        <v>99.117487212909694</v>
      </c>
      <c r="M44" s="174">
        <v>22.691780971984674</v>
      </c>
      <c r="N44" s="168">
        <v>77.866235370842745</v>
      </c>
      <c r="O44" s="168">
        <v>22.061201269537097</v>
      </c>
      <c r="P44" s="167">
        <v>14.397342029163847</v>
      </c>
      <c r="Q44" s="167">
        <v>4.3209876543209873</v>
      </c>
      <c r="R44" s="167">
        <v>3.2837670384138784</v>
      </c>
      <c r="S44" s="175">
        <v>10910</v>
      </c>
      <c r="T44" s="168">
        <v>69.642857142857139</v>
      </c>
      <c r="U44" s="179">
        <v>212</v>
      </c>
      <c r="V44" s="171">
        <v>0</v>
      </c>
      <c r="W44" s="146">
        <v>18.249895992234087</v>
      </c>
      <c r="X44" s="178">
        <v>64.533790961837056</v>
      </c>
      <c r="Y44" s="146">
        <v>94.642857142857139</v>
      </c>
      <c r="Z44" s="146">
        <v>100</v>
      </c>
      <c r="AA44" s="146">
        <v>5.9731595686913348</v>
      </c>
      <c r="AB44" s="170">
        <v>27.371695178849144</v>
      </c>
      <c r="AC44" s="170">
        <v>11.353032659409019</v>
      </c>
      <c r="AD44" s="170">
        <v>2.2161741835147746</v>
      </c>
      <c r="AE44" s="170">
        <v>89.357218124341415</v>
      </c>
      <c r="AF44" s="168">
        <v>97</v>
      </c>
      <c r="AG44" s="168">
        <v>93.9</v>
      </c>
      <c r="AH44" s="177">
        <v>160</v>
      </c>
      <c r="AI44" s="168">
        <v>64.5</v>
      </c>
      <c r="AJ44" s="169">
        <v>2.6509089920542846E-2</v>
      </c>
      <c r="AK44" s="169">
        <v>0.19881817440407135</v>
      </c>
      <c r="AL44" s="146">
        <v>0.3263401514668427</v>
      </c>
      <c r="AM44" s="176">
        <v>116461.71313448457</v>
      </c>
      <c r="AN44" s="175">
        <v>137300.4189435337</v>
      </c>
      <c r="AO44" s="175">
        <v>275815.43994509266</v>
      </c>
      <c r="AP44" s="146">
        <v>12.259404200942416</v>
      </c>
      <c r="AQ44" s="146">
        <v>0.31946330165322262</v>
      </c>
      <c r="AR44" s="174">
        <v>29.29</v>
      </c>
      <c r="AS44" s="146">
        <v>8.9687276110025387</v>
      </c>
      <c r="AT44" s="146">
        <v>336.09284564861042</v>
      </c>
      <c r="AU44" s="146">
        <v>2.6257253566297689</v>
      </c>
      <c r="AV44" s="146">
        <v>1.5004144895027249</v>
      </c>
      <c r="AW44" s="171">
        <v>20752.333333333332</v>
      </c>
      <c r="AX44" s="171">
        <v>4016.5806451612902</v>
      </c>
      <c r="AY44" s="146">
        <v>5.6218577830605394</v>
      </c>
      <c r="AZ44" s="170">
        <v>587.33333333333337</v>
      </c>
      <c r="BA44" s="146">
        <v>0.46218767934641947</v>
      </c>
      <c r="BB44" s="146">
        <v>60.916065472034752</v>
      </c>
      <c r="BC44" s="146">
        <v>274.37179520842631</v>
      </c>
      <c r="BD44" s="146">
        <v>7.3628489870326677</v>
      </c>
      <c r="BE44" s="170">
        <v>1.9393375223023814</v>
      </c>
      <c r="BF44" s="146">
        <v>5.5852920642308588</v>
      </c>
      <c r="BG44" s="146">
        <v>29.90297439160172</v>
      </c>
      <c r="BH44" s="146">
        <v>0</v>
      </c>
      <c r="BI44" s="173">
        <v>100</v>
      </c>
      <c r="BJ44" s="170">
        <v>2.0677588675043741</v>
      </c>
      <c r="BK44" s="172">
        <v>18.25007821462092</v>
      </c>
      <c r="BL44" s="168">
        <v>94</v>
      </c>
      <c r="BM44" s="168">
        <v>98.8</v>
      </c>
      <c r="BN44" s="146">
        <v>1.5642924183960787</v>
      </c>
      <c r="BO44" s="146">
        <v>73.170731707317074</v>
      </c>
      <c r="BP44" s="171">
        <v>13</v>
      </c>
      <c r="BQ44" s="146" t="s">
        <v>11</v>
      </c>
      <c r="BR44" s="146">
        <v>12.603481711822891</v>
      </c>
      <c r="BS44" s="146">
        <v>5.4014921622098102</v>
      </c>
      <c r="BT44" s="146">
        <v>1431.095340087699</v>
      </c>
      <c r="BU44" s="146" t="s">
        <v>11</v>
      </c>
      <c r="BV44" s="170">
        <v>169.92194093618363</v>
      </c>
      <c r="BW44" s="170">
        <v>329.34098044584817</v>
      </c>
      <c r="BX44" s="146">
        <v>0.75020724475136258</v>
      </c>
      <c r="BY44" s="169">
        <v>5.9176347465987482E-2</v>
      </c>
      <c r="BZ44" s="146">
        <v>0.75020724475136258</v>
      </c>
      <c r="CA44" s="169">
        <v>6.8887780249293873E-2</v>
      </c>
      <c r="CB44" s="146">
        <v>0</v>
      </c>
      <c r="CC44" s="169">
        <v>0</v>
      </c>
      <c r="CD44" s="146">
        <v>0.37510362237568129</v>
      </c>
      <c r="CE44" s="146">
        <v>1.702970445585593</v>
      </c>
      <c r="CF44" s="168">
        <v>32</v>
      </c>
      <c r="CG44" s="167">
        <v>2.8301886792452833</v>
      </c>
      <c r="CH44" s="167">
        <v>3.8068008416724224</v>
      </c>
      <c r="CI44" s="177">
        <v>235</v>
      </c>
      <c r="CJ44" s="146">
        <v>186.05139669833792</v>
      </c>
      <c r="CK44" s="166">
        <v>158.91640065568114</v>
      </c>
      <c r="CL44" s="75">
        <v>14.8</v>
      </c>
      <c r="CM44" s="75">
        <v>689.52267241907771</v>
      </c>
      <c r="CN44" s="88">
        <v>100</v>
      </c>
      <c r="CO44" s="88">
        <v>88.9</v>
      </c>
      <c r="CP44" s="83">
        <v>99.9</v>
      </c>
      <c r="CQ44" s="83">
        <v>94.1</v>
      </c>
      <c r="CR44" s="152">
        <v>89.1</v>
      </c>
      <c r="CS44" s="153">
        <v>91.4</v>
      </c>
      <c r="CT44" s="75">
        <v>5.1953997140883761</v>
      </c>
      <c r="CU44" s="75">
        <v>14.066666666666666</v>
      </c>
      <c r="CV44" s="87">
        <v>0</v>
      </c>
      <c r="CW44" s="75">
        <v>64.888799066665442</v>
      </c>
      <c r="CX44" s="86">
        <v>44.787372511656351</v>
      </c>
      <c r="CY44" s="75">
        <v>1.32</v>
      </c>
      <c r="CZ44" s="75">
        <v>33.799999999999997</v>
      </c>
      <c r="DA44" s="75">
        <v>56.585147488499999</v>
      </c>
      <c r="DB44" s="75">
        <v>5.8941583045342885</v>
      </c>
      <c r="DC44" s="75">
        <v>1.4286421623973622</v>
      </c>
      <c r="DD44" s="75">
        <v>0.94924097782012284</v>
      </c>
      <c r="DE44" s="75">
        <v>1.6617090471242681</v>
      </c>
      <c r="DF44" s="75">
        <v>5.2439486408120244</v>
      </c>
      <c r="DG44" s="78">
        <v>431.61644888547272</v>
      </c>
      <c r="DH44" s="78">
        <v>858.07265648854957</v>
      </c>
      <c r="DI44" s="75" t="s">
        <v>11</v>
      </c>
      <c r="DJ44" s="75" t="s">
        <v>11</v>
      </c>
      <c r="DK44" s="75" t="s">
        <v>11</v>
      </c>
      <c r="DL44" s="75">
        <v>27.897435897435898</v>
      </c>
      <c r="DM44" s="85">
        <v>30</v>
      </c>
      <c r="DN44" s="85">
        <v>0</v>
      </c>
      <c r="DO44" s="75" t="s">
        <v>11</v>
      </c>
      <c r="DP44" s="75">
        <v>0.96776734572925771</v>
      </c>
      <c r="DQ44" s="75" t="s">
        <v>11</v>
      </c>
      <c r="DR44" s="75">
        <v>87.205610576695264</v>
      </c>
      <c r="DS44" s="75">
        <v>8496.1180622393331</v>
      </c>
      <c r="DT44" s="81">
        <v>74.712368168744021</v>
      </c>
      <c r="DU44" s="81">
        <v>2.79</v>
      </c>
      <c r="DV44" s="75" t="s">
        <v>11</v>
      </c>
      <c r="DW44" s="84" t="s">
        <v>11</v>
      </c>
      <c r="DX44" s="75" t="s">
        <v>11</v>
      </c>
      <c r="DY44" s="83" t="s">
        <v>11</v>
      </c>
      <c r="DZ44" s="75">
        <v>0.71481118589074322</v>
      </c>
      <c r="EA44" s="75">
        <v>3381.173775282819</v>
      </c>
      <c r="EB44" s="82">
        <v>2600</v>
      </c>
      <c r="EC44" s="81">
        <v>8.1793528283796739</v>
      </c>
      <c r="ED44" s="81">
        <v>78.51586838651518</v>
      </c>
      <c r="EE44" s="75">
        <v>95.984350350642288</v>
      </c>
      <c r="EF44" s="75">
        <v>19.742188432118567</v>
      </c>
      <c r="EG44" s="75">
        <v>55.034569453174107</v>
      </c>
      <c r="EH44" s="75">
        <v>563.08527555134356</v>
      </c>
      <c r="EI44" s="152">
        <v>70.5</v>
      </c>
      <c r="EJ44" s="152">
        <v>60</v>
      </c>
      <c r="EK44" s="152">
        <v>29.5</v>
      </c>
      <c r="EL44" s="152">
        <v>58.5</v>
      </c>
      <c r="EM44" s="152">
        <v>19.2</v>
      </c>
      <c r="EN44" s="80">
        <v>61.7</v>
      </c>
      <c r="EO44" s="79">
        <v>-0.25507046321546328</v>
      </c>
      <c r="EP44" s="55">
        <v>0.94451636904761904</v>
      </c>
      <c r="EQ44" s="78">
        <v>0.76</v>
      </c>
      <c r="ER44" s="75">
        <v>99.5</v>
      </c>
      <c r="ES44" s="75">
        <v>5.8</v>
      </c>
      <c r="ET44" s="75">
        <v>1.3</v>
      </c>
      <c r="EU44" s="75">
        <v>365.94555370921216</v>
      </c>
      <c r="EV44" s="77">
        <v>42.2</v>
      </c>
      <c r="EW44" s="75">
        <v>54.9</v>
      </c>
      <c r="EX44" s="110" t="s">
        <v>9</v>
      </c>
      <c r="EY44" s="110" t="s">
        <v>9</v>
      </c>
      <c r="EZ44" s="75">
        <v>16.100000000000001</v>
      </c>
      <c r="FA44" s="75">
        <v>8.8899558503036467</v>
      </c>
      <c r="FB44" s="152">
        <v>34.5</v>
      </c>
      <c r="FC44" s="75">
        <v>15.37173476222371</v>
      </c>
      <c r="FD44" s="75">
        <v>67.122072391767205</v>
      </c>
      <c r="FE44" s="75">
        <v>77.640529896168999</v>
      </c>
      <c r="FF44" s="75">
        <v>69.052933673469383</v>
      </c>
      <c r="FG44" s="75">
        <v>67.846133226109089</v>
      </c>
      <c r="FH44" s="75">
        <v>71.066599899849763</v>
      </c>
      <c r="FI44" s="75">
        <v>73.474945533769059</v>
      </c>
      <c r="FJ44" s="75">
        <v>71.315136476426801</v>
      </c>
      <c r="FK44" s="75">
        <v>63.569165786694825</v>
      </c>
      <c r="FL44" s="75">
        <v>45.988112927191679</v>
      </c>
      <c r="FM44" s="75">
        <v>27.448405253283305</v>
      </c>
      <c r="FN44" s="75">
        <v>15.347173934637926</v>
      </c>
      <c r="FO44" s="75">
        <v>7.5490946187197148</v>
      </c>
      <c r="FP44" s="75">
        <v>4.11660777385159</v>
      </c>
      <c r="FQ44" s="75">
        <v>1.2577469923441487</v>
      </c>
      <c r="FR44" s="75">
        <v>1.32</v>
      </c>
      <c r="FS44" s="75">
        <v>27.83268878027555</v>
      </c>
      <c r="FT44" s="75">
        <v>0.15905837442341339</v>
      </c>
    </row>
    <row r="45" spans="1:176" ht="11.1" customHeight="1" x14ac:dyDescent="0.15">
      <c r="A45" s="136">
        <v>272159</v>
      </c>
      <c r="B45" s="154" t="s">
        <v>707</v>
      </c>
      <c r="C45" s="146">
        <v>85.445864248419895</v>
      </c>
      <c r="D45" s="172">
        <v>841.14798021434467</v>
      </c>
      <c r="E45" s="146">
        <v>165.7392140697994</v>
      </c>
      <c r="F45" s="175">
        <v>382665</v>
      </c>
      <c r="G45" s="146">
        <v>287.80487804878044</v>
      </c>
      <c r="H45" s="180">
        <v>62.195121951219512</v>
      </c>
      <c r="I45" s="180">
        <v>170.32520325203251</v>
      </c>
      <c r="J45" s="168">
        <v>35.5</v>
      </c>
      <c r="K45" s="174">
        <v>1.9</v>
      </c>
      <c r="L45" s="146">
        <v>140.74806358610346</v>
      </c>
      <c r="M45" s="174">
        <v>17.742697984639101</v>
      </c>
      <c r="N45" s="168">
        <v>81.496068951704942</v>
      </c>
      <c r="O45" s="168">
        <v>21.261700621411155</v>
      </c>
      <c r="P45" s="167">
        <v>17.367066895368783</v>
      </c>
      <c r="Q45" s="167">
        <v>3.125</v>
      </c>
      <c r="R45" s="167">
        <v>2.9970760233918128</v>
      </c>
      <c r="S45" s="175">
        <v>8982</v>
      </c>
      <c r="T45" s="168">
        <v>76.59574468085107</v>
      </c>
      <c r="U45" s="179">
        <v>95</v>
      </c>
      <c r="V45" s="171">
        <v>0</v>
      </c>
      <c r="W45" s="146">
        <v>15.691107003491478</v>
      </c>
      <c r="X45" s="178">
        <v>63.904563904563908</v>
      </c>
      <c r="Y45" s="146">
        <v>93.61702127659575</v>
      </c>
      <c r="Z45" s="146">
        <v>93.61702127659575</v>
      </c>
      <c r="AA45" s="146">
        <v>3.7364439989064069</v>
      </c>
      <c r="AB45" s="170">
        <v>39.86215888982025</v>
      </c>
      <c r="AC45" s="170">
        <v>6.0072645990500133</v>
      </c>
      <c r="AD45" s="170">
        <v>1.164198565707367</v>
      </c>
      <c r="AE45" s="170">
        <v>84.620135886349601</v>
      </c>
      <c r="AF45" s="168">
        <v>93.8</v>
      </c>
      <c r="AG45" s="168">
        <v>88.6</v>
      </c>
      <c r="AH45" s="177">
        <v>216</v>
      </c>
      <c r="AI45" s="168">
        <v>65</v>
      </c>
      <c r="AJ45" s="169">
        <v>5.8220502000456441E-2</v>
      </c>
      <c r="AK45" s="169">
        <v>0.17466150600136934</v>
      </c>
      <c r="AL45" s="146">
        <v>0.21898186314921683</v>
      </c>
      <c r="AM45" s="176">
        <v>105104.912078785</v>
      </c>
      <c r="AN45" s="175">
        <v>134701.33203125</v>
      </c>
      <c r="AO45" s="175">
        <v>275294.25149700599</v>
      </c>
      <c r="AP45" s="146">
        <v>13.04265458095918</v>
      </c>
      <c r="AQ45" s="146">
        <v>1.8215998018099415</v>
      </c>
      <c r="AR45" s="174">
        <v>31.1</v>
      </c>
      <c r="AS45" s="146">
        <v>8.643342951360264</v>
      </c>
      <c r="AT45" s="146">
        <v>492.49450398461119</v>
      </c>
      <c r="AU45" s="146">
        <v>1.288128606760099</v>
      </c>
      <c r="AV45" s="146">
        <v>3.1773838966749106</v>
      </c>
      <c r="AW45" s="171">
        <v>15679.142857142857</v>
      </c>
      <c r="AX45" s="171">
        <v>4573.083333333333</v>
      </c>
      <c r="AY45" s="146">
        <v>0</v>
      </c>
      <c r="AZ45" s="170">
        <v>560.5</v>
      </c>
      <c r="BA45" s="146">
        <v>0.25325467161308052</v>
      </c>
      <c r="BB45" s="146">
        <v>28.617515720404629</v>
      </c>
      <c r="BC45" s="146">
        <v>234.64507763121736</v>
      </c>
      <c r="BD45" s="146">
        <v>3.7205877301456445</v>
      </c>
      <c r="BE45" s="170">
        <v>2.1871867310671651</v>
      </c>
      <c r="BF45" s="146">
        <v>2.5517178529116924</v>
      </c>
      <c r="BG45" s="146">
        <v>25.81496137177313</v>
      </c>
      <c r="BH45" s="146">
        <v>100</v>
      </c>
      <c r="BI45" s="173">
        <v>100</v>
      </c>
      <c r="BJ45" s="170">
        <v>2.6380252496702465</v>
      </c>
      <c r="BK45" s="172">
        <v>1.7813267813267812</v>
      </c>
      <c r="BL45" s="168">
        <v>111</v>
      </c>
      <c r="BM45" s="168">
        <v>110</v>
      </c>
      <c r="BN45" s="146">
        <v>2.2113022113022116</v>
      </c>
      <c r="BO45" s="146">
        <v>100</v>
      </c>
      <c r="BP45" s="171">
        <v>8</v>
      </c>
      <c r="BQ45" s="146" t="s">
        <v>11</v>
      </c>
      <c r="BR45" s="146">
        <v>40.726332783731792</v>
      </c>
      <c r="BS45" s="146" t="s">
        <v>11</v>
      </c>
      <c r="BT45" s="146">
        <v>1458.1529953283869</v>
      </c>
      <c r="BU45" s="146" t="s">
        <v>11</v>
      </c>
      <c r="BV45" s="170">
        <v>30.331134927177796</v>
      </c>
      <c r="BW45" s="170">
        <v>235.47849683979112</v>
      </c>
      <c r="BX45" s="146">
        <v>0.85875240450673263</v>
      </c>
      <c r="BY45" s="169">
        <v>3.7591886507282221E-2</v>
      </c>
      <c r="BZ45" s="146" t="s">
        <v>11</v>
      </c>
      <c r="CA45" s="169" t="s">
        <v>11</v>
      </c>
      <c r="CB45" s="146" t="s">
        <v>11</v>
      </c>
      <c r="CC45" s="169" t="s">
        <v>11</v>
      </c>
      <c r="CD45" s="146" t="s">
        <v>11</v>
      </c>
      <c r="CE45" s="146" t="s">
        <v>11</v>
      </c>
      <c r="CF45" s="168">
        <v>38</v>
      </c>
      <c r="CG45" s="167">
        <v>6.4377682403433472</v>
      </c>
      <c r="CH45" s="167">
        <v>9.202398090274615</v>
      </c>
      <c r="CI45" s="177">
        <v>117</v>
      </c>
      <c r="CJ45" s="146">
        <v>280.18085325638913</v>
      </c>
      <c r="CK45" s="166">
        <v>216.13939269029953</v>
      </c>
      <c r="CL45" s="75">
        <v>21.1</v>
      </c>
      <c r="CM45" s="75">
        <v>675.66168637326973</v>
      </c>
      <c r="CN45" s="88">
        <v>100</v>
      </c>
      <c r="CO45" s="88">
        <v>100</v>
      </c>
      <c r="CP45" s="83">
        <v>100</v>
      </c>
      <c r="CQ45" s="83">
        <v>97.8</v>
      </c>
      <c r="CR45" s="152">
        <v>99.7</v>
      </c>
      <c r="CS45" s="153">
        <v>34</v>
      </c>
      <c r="CT45" s="75">
        <v>7.6616797565464578</v>
      </c>
      <c r="CU45" s="75" t="s">
        <v>11</v>
      </c>
      <c r="CV45" s="87">
        <v>8.6557209760008753</v>
      </c>
      <c r="CW45" s="75">
        <v>63.702997437578212</v>
      </c>
      <c r="CX45" s="86">
        <v>30.468535311898872</v>
      </c>
      <c r="CY45" s="75">
        <v>0.92</v>
      </c>
      <c r="CZ45" s="75">
        <v>33.4</v>
      </c>
      <c r="DA45" s="75">
        <v>56.605195612899998</v>
      </c>
      <c r="DB45" s="75">
        <v>6.206646120613402</v>
      </c>
      <c r="DC45" s="75">
        <v>0.83942618164330862</v>
      </c>
      <c r="DD45" s="75">
        <v>0.82422197032151689</v>
      </c>
      <c r="DE45" s="75">
        <v>0.90598378675460289</v>
      </c>
      <c r="DF45" s="75">
        <v>4.6802006045616933</v>
      </c>
      <c r="DG45" s="78">
        <v>877.97747747747746</v>
      </c>
      <c r="DH45" s="78">
        <v>866.27271111111111</v>
      </c>
      <c r="DI45" s="75" t="s">
        <v>11</v>
      </c>
      <c r="DJ45" s="75" t="s">
        <v>11</v>
      </c>
      <c r="DK45" s="75">
        <v>0</v>
      </c>
      <c r="DL45" s="75">
        <v>31.111111111111111</v>
      </c>
      <c r="DM45" s="85">
        <v>4</v>
      </c>
      <c r="DN45" s="85">
        <v>0</v>
      </c>
      <c r="DO45" s="75" t="s">
        <v>11</v>
      </c>
      <c r="DP45" s="75">
        <v>1.2022533663094257</v>
      </c>
      <c r="DQ45" s="75">
        <v>100</v>
      </c>
      <c r="DR45" s="75">
        <v>100</v>
      </c>
      <c r="DS45" s="75">
        <v>11975.155279503106</v>
      </c>
      <c r="DT45" s="81">
        <v>78.218623481781378</v>
      </c>
      <c r="DU45" s="81">
        <v>5.53</v>
      </c>
      <c r="DV45" s="75" t="s">
        <v>11</v>
      </c>
      <c r="DW45" s="84" t="s">
        <v>11</v>
      </c>
      <c r="DX45" s="75" t="s">
        <v>11</v>
      </c>
      <c r="DY45" s="83">
        <v>342.64220939818631</v>
      </c>
      <c r="DZ45" s="75">
        <v>0.66996191482770562</v>
      </c>
      <c r="EA45" s="75">
        <v>2975.7535375893572</v>
      </c>
      <c r="EB45" s="82">
        <v>4620</v>
      </c>
      <c r="EC45" s="81">
        <v>7.9178906882591091</v>
      </c>
      <c r="ED45" s="81">
        <v>80.29132943462173</v>
      </c>
      <c r="EE45" s="75">
        <v>100</v>
      </c>
      <c r="EF45" s="75">
        <v>19.17788603916285</v>
      </c>
      <c r="EG45" s="75">
        <v>75.070028011204485</v>
      </c>
      <c r="EH45" s="75">
        <v>560.02514714725658</v>
      </c>
      <c r="EI45" s="152">
        <v>64.599999999999994</v>
      </c>
      <c r="EJ45" s="152">
        <v>63.7</v>
      </c>
      <c r="EK45" s="152">
        <v>43.8</v>
      </c>
      <c r="EL45" s="152">
        <v>68.2</v>
      </c>
      <c r="EM45" s="152">
        <v>24.4</v>
      </c>
      <c r="EN45" s="80">
        <v>86.9</v>
      </c>
      <c r="EO45" s="79">
        <v>-5.6978222039021711</v>
      </c>
      <c r="EP45" s="55">
        <v>0.88803374902112686</v>
      </c>
      <c r="EQ45" s="78">
        <v>0.67900000000000005</v>
      </c>
      <c r="ER45" s="75">
        <v>93.4</v>
      </c>
      <c r="ES45" s="75">
        <v>1.8</v>
      </c>
      <c r="ET45" s="75">
        <v>3.6</v>
      </c>
      <c r="EU45" s="75">
        <v>266.67017037647707</v>
      </c>
      <c r="EV45" s="77">
        <v>41</v>
      </c>
      <c r="EW45" s="75">
        <v>57.8</v>
      </c>
      <c r="EX45" s="110" t="s">
        <v>9</v>
      </c>
      <c r="EY45" s="110" t="s">
        <v>9</v>
      </c>
      <c r="EZ45" s="75" t="s">
        <v>9</v>
      </c>
      <c r="FA45" s="75">
        <v>5.0451703764770546</v>
      </c>
      <c r="FB45" s="152">
        <v>26.6</v>
      </c>
      <c r="FC45" s="75">
        <v>18.304278922345482</v>
      </c>
      <c r="FD45" s="75">
        <v>68.002613809627533</v>
      </c>
      <c r="FE45" s="75">
        <v>78.178730630439404</v>
      </c>
      <c r="FF45" s="75">
        <v>69.058459297031504</v>
      </c>
      <c r="FG45" s="75">
        <v>68.519610734296663</v>
      </c>
      <c r="FH45" s="75">
        <v>73.824521934758152</v>
      </c>
      <c r="FI45" s="75">
        <v>74.563808574277175</v>
      </c>
      <c r="FJ45" s="75">
        <v>70.141291810841992</v>
      </c>
      <c r="FK45" s="75">
        <v>62.43212111239098</v>
      </c>
      <c r="FL45" s="75">
        <v>45.462667517549463</v>
      </c>
      <c r="FM45" s="75">
        <v>28.201519842386713</v>
      </c>
      <c r="FN45" s="75">
        <v>15.692891794979962</v>
      </c>
      <c r="FO45" s="75">
        <v>8.1660173808810317</v>
      </c>
      <c r="FP45" s="75">
        <v>4.5987376014427417</v>
      </c>
      <c r="FQ45" s="75">
        <v>2.0075282308657463</v>
      </c>
      <c r="FR45" s="75">
        <v>1.4</v>
      </c>
      <c r="FS45" s="75">
        <v>12.451909865347622</v>
      </c>
      <c r="FT45" s="75">
        <v>0.56529112492933853</v>
      </c>
    </row>
    <row r="46" spans="1:176" s="76" customFormat="1" ht="11.1" customHeight="1" x14ac:dyDescent="0.15">
      <c r="A46" s="136">
        <v>272272</v>
      </c>
      <c r="B46" s="154" t="s">
        <v>419</v>
      </c>
      <c r="C46" s="146">
        <v>87.034335658335067</v>
      </c>
      <c r="D46" s="172">
        <v>876.47253515083912</v>
      </c>
      <c r="E46" s="146">
        <v>172.02561179417401</v>
      </c>
      <c r="F46" s="175">
        <v>390994</v>
      </c>
      <c r="G46" s="146">
        <v>295.55808656036447</v>
      </c>
      <c r="H46" s="180">
        <v>63.59149582384206</v>
      </c>
      <c r="I46" s="180">
        <v>175.77828397873958</v>
      </c>
      <c r="J46" s="168">
        <v>29.1</v>
      </c>
      <c r="K46" s="174">
        <v>0.51</v>
      </c>
      <c r="L46" s="146">
        <v>231.41102662635859</v>
      </c>
      <c r="M46" s="174">
        <v>11.531289689248609</v>
      </c>
      <c r="N46" s="168">
        <v>77.329309974750259</v>
      </c>
      <c r="O46" s="168">
        <v>19.752413328629615</v>
      </c>
      <c r="P46" s="167">
        <v>16.299507155157059</v>
      </c>
      <c r="Q46" s="167">
        <v>3.0303030303030303</v>
      </c>
      <c r="R46" s="167">
        <v>2.4227740763173835</v>
      </c>
      <c r="S46" s="175">
        <v>13439</v>
      </c>
      <c r="T46" s="168">
        <v>92.857142857142861</v>
      </c>
      <c r="U46" s="179">
        <v>533</v>
      </c>
      <c r="V46" s="171">
        <v>137</v>
      </c>
      <c r="W46" s="146">
        <v>14.570135746606336</v>
      </c>
      <c r="X46" s="178">
        <v>64.635163648854217</v>
      </c>
      <c r="Y46" s="146">
        <v>95.918367346938766</v>
      </c>
      <c r="Z46" s="146">
        <v>87.755102040816325</v>
      </c>
      <c r="AA46" s="146">
        <v>2.852660105548424</v>
      </c>
      <c r="AB46" s="170">
        <v>7.966023875114784</v>
      </c>
      <c r="AC46" s="170">
        <v>3.1450872359963271</v>
      </c>
      <c r="AD46" s="170">
        <v>0.32139577594123048</v>
      </c>
      <c r="AE46" s="170">
        <v>94.007050528789662</v>
      </c>
      <c r="AF46" s="168">
        <v>96.7</v>
      </c>
      <c r="AG46" s="168">
        <v>95.9</v>
      </c>
      <c r="AH46" s="177">
        <v>250</v>
      </c>
      <c r="AI46" s="168">
        <v>69.900000000000006</v>
      </c>
      <c r="AJ46" s="169">
        <v>4.3624046743689568E-2</v>
      </c>
      <c r="AK46" s="169">
        <v>0.15995483806019509</v>
      </c>
      <c r="AL46" s="146">
        <v>0.32280340455438827</v>
      </c>
      <c r="AM46" s="176">
        <v>107298.50179538025</v>
      </c>
      <c r="AN46" s="175">
        <v>117377.39482114254</v>
      </c>
      <c r="AO46" s="175">
        <v>279801.06531388714</v>
      </c>
      <c r="AP46" s="146">
        <v>13.511742694486102</v>
      </c>
      <c r="AQ46" s="146">
        <v>0.7862436481705275</v>
      </c>
      <c r="AR46" s="174">
        <v>37.700000000000003</v>
      </c>
      <c r="AS46" s="146">
        <v>11.898778659017452</v>
      </c>
      <c r="AT46" s="146">
        <v>426.38652234494197</v>
      </c>
      <c r="AU46" s="146">
        <v>2.4516714269953539</v>
      </c>
      <c r="AV46" s="146">
        <v>2.7376997601448121</v>
      </c>
      <c r="AW46" s="171">
        <v>15938.6</v>
      </c>
      <c r="AX46" s="171">
        <v>3735.609375</v>
      </c>
      <c r="AY46" s="146">
        <v>0.83654356928044704</v>
      </c>
      <c r="AZ46" s="170">
        <v>584.5</v>
      </c>
      <c r="BA46" s="146">
        <v>0.8702677633810183</v>
      </c>
      <c r="BB46" s="146">
        <v>33.92497503922408</v>
      </c>
      <c r="BC46" s="146">
        <v>164.82076238809142</v>
      </c>
      <c r="BD46" s="146">
        <v>3.5937600876063924</v>
      </c>
      <c r="BE46" s="170" t="s">
        <v>11</v>
      </c>
      <c r="BF46" s="146">
        <v>9.5088670184947457</v>
      </c>
      <c r="BG46" s="146">
        <v>47.299885101493679</v>
      </c>
      <c r="BH46" s="146">
        <v>34.722222222222221</v>
      </c>
      <c r="BI46" s="173">
        <v>100</v>
      </c>
      <c r="BJ46" s="170">
        <v>4.4044427422443508</v>
      </c>
      <c r="BK46" s="172" t="s">
        <v>11</v>
      </c>
      <c r="BL46" s="168">
        <v>79.5</v>
      </c>
      <c r="BM46" s="168">
        <v>73.3</v>
      </c>
      <c r="BN46" s="146">
        <v>0.63538456650887953</v>
      </c>
      <c r="BO46" s="146">
        <v>30.666666666666664</v>
      </c>
      <c r="BP46" s="171">
        <v>20</v>
      </c>
      <c r="BQ46" s="146">
        <v>0.95615185652818813</v>
      </c>
      <c r="BR46" s="146">
        <v>65.63124410066564</v>
      </c>
      <c r="BS46" s="146" t="s">
        <v>11</v>
      </c>
      <c r="BT46" s="146">
        <v>0</v>
      </c>
      <c r="BU46" s="146">
        <v>8.7861774764946006</v>
      </c>
      <c r="BV46" s="170">
        <v>115.43286302103125</v>
      </c>
      <c r="BW46" s="170">
        <v>551.21745916945542</v>
      </c>
      <c r="BX46" s="146">
        <v>0.40861190449922563</v>
      </c>
      <c r="BY46" s="169">
        <v>3.3491874752279036E-2</v>
      </c>
      <c r="BZ46" s="146">
        <v>1.2258357134976769</v>
      </c>
      <c r="CA46" s="169">
        <v>9.5656046843268727E-2</v>
      </c>
      <c r="CB46" s="146">
        <v>0.20430595224961282</v>
      </c>
      <c r="CC46" s="169">
        <v>2.7581303553697735E-2</v>
      </c>
      <c r="CD46" s="146">
        <v>0.20430595224961282</v>
      </c>
      <c r="CE46" s="146">
        <v>1.6405767965643911</v>
      </c>
      <c r="CF46" s="168" t="s">
        <v>9</v>
      </c>
      <c r="CG46" s="167">
        <v>1.0344827586206897</v>
      </c>
      <c r="CH46" s="167">
        <v>21.202196763412928</v>
      </c>
      <c r="CI46" s="177">
        <v>235</v>
      </c>
      <c r="CJ46" s="146">
        <v>368.12255088239743</v>
      </c>
      <c r="CK46" s="166">
        <v>0</v>
      </c>
      <c r="CL46" s="75">
        <v>8.6</v>
      </c>
      <c r="CM46" s="75">
        <v>995.9775236584893</v>
      </c>
      <c r="CN46" s="88">
        <v>100</v>
      </c>
      <c r="CO46" s="88">
        <v>100</v>
      </c>
      <c r="CP46" s="83">
        <v>99.9</v>
      </c>
      <c r="CQ46" s="83">
        <v>94.46</v>
      </c>
      <c r="CR46" s="152">
        <v>98.8</v>
      </c>
      <c r="CS46" s="153">
        <v>92</v>
      </c>
      <c r="CT46" s="75">
        <v>4.5980617285499772</v>
      </c>
      <c r="CU46" s="75">
        <v>6.2941176470588234</v>
      </c>
      <c r="CV46" s="87">
        <v>0.33461742771217878</v>
      </c>
      <c r="CW46" s="75">
        <v>58.668446898549412</v>
      </c>
      <c r="CX46" s="86">
        <v>50.349158872394582</v>
      </c>
      <c r="CY46" s="75">
        <v>1.22</v>
      </c>
      <c r="CZ46" s="75">
        <v>30</v>
      </c>
      <c r="DA46" s="75">
        <v>59.3815685239</v>
      </c>
      <c r="DB46" s="75">
        <v>5.3264436716797547</v>
      </c>
      <c r="DC46" s="75">
        <v>2.8445170411594773</v>
      </c>
      <c r="DD46" s="75">
        <v>0.82771900576551394</v>
      </c>
      <c r="DE46" s="75">
        <v>3.4670720096759302</v>
      </c>
      <c r="DF46" s="75">
        <v>5.2976533418324614</v>
      </c>
      <c r="DG46" s="78">
        <v>356.87435897435898</v>
      </c>
      <c r="DH46" s="78">
        <v>490.98057896977434</v>
      </c>
      <c r="DI46" s="75" t="s">
        <v>11</v>
      </c>
      <c r="DJ46" s="75" t="s">
        <v>11</v>
      </c>
      <c r="DK46" s="75">
        <v>0</v>
      </c>
      <c r="DL46" s="75">
        <v>23.561151079136692</v>
      </c>
      <c r="DM46" s="85">
        <v>3</v>
      </c>
      <c r="DN46" s="85">
        <v>0</v>
      </c>
      <c r="DO46" s="75" t="s">
        <v>11</v>
      </c>
      <c r="DP46" s="75">
        <v>2.2780113675831828</v>
      </c>
      <c r="DQ46" s="75">
        <v>100</v>
      </c>
      <c r="DR46" s="75">
        <v>100</v>
      </c>
      <c r="DS46" s="75">
        <v>10134.323232323231</v>
      </c>
      <c r="DT46" s="81">
        <v>80.123017157656193</v>
      </c>
      <c r="DU46" s="81">
        <v>2.7</v>
      </c>
      <c r="DV46" s="75" t="s">
        <v>11</v>
      </c>
      <c r="DW46" s="84" t="s">
        <v>11</v>
      </c>
      <c r="DX46" s="75" t="s">
        <v>11</v>
      </c>
      <c r="DY46" s="83" t="s">
        <v>11</v>
      </c>
      <c r="DZ46" s="75">
        <v>0.65361240426804534</v>
      </c>
      <c r="EA46" s="75">
        <v>4691.2005090520688</v>
      </c>
      <c r="EB46" s="82">
        <v>13700</v>
      </c>
      <c r="EC46" s="81">
        <v>9.4162495953382965</v>
      </c>
      <c r="ED46" s="81">
        <v>76.755143691394878</v>
      </c>
      <c r="EE46" s="75">
        <v>99.85564233899153</v>
      </c>
      <c r="EF46" s="75">
        <v>22.820783762743801</v>
      </c>
      <c r="EG46" s="75">
        <v>63.434511434511428</v>
      </c>
      <c r="EH46" s="75">
        <v>218.45498768189594</v>
      </c>
      <c r="EI46" s="152">
        <v>69.8</v>
      </c>
      <c r="EJ46" s="152">
        <v>58.9</v>
      </c>
      <c r="EK46" s="152">
        <v>40.200000000000003</v>
      </c>
      <c r="EL46" s="152">
        <v>56.1</v>
      </c>
      <c r="EM46" s="152">
        <v>20.3</v>
      </c>
      <c r="EN46" s="80">
        <v>69.349999999999994</v>
      </c>
      <c r="EO46" s="79">
        <v>0.64764986863127272</v>
      </c>
      <c r="EP46" s="55">
        <v>1.0383206307281059</v>
      </c>
      <c r="EQ46" s="78">
        <v>0.76424999999999998</v>
      </c>
      <c r="ER46" s="75">
        <v>94.9</v>
      </c>
      <c r="ES46" s="75">
        <v>5</v>
      </c>
      <c r="ET46" s="75">
        <v>2.4</v>
      </c>
      <c r="EU46" s="75">
        <v>393.92033702309885</v>
      </c>
      <c r="EV46" s="77">
        <v>44.6</v>
      </c>
      <c r="EW46" s="75">
        <v>58.7</v>
      </c>
      <c r="EX46" s="110" t="s">
        <v>9</v>
      </c>
      <c r="EY46" s="110" t="s">
        <v>9</v>
      </c>
      <c r="EZ46" s="75">
        <v>6.9</v>
      </c>
      <c r="FA46" s="75">
        <v>6.0821881984709742</v>
      </c>
      <c r="FB46" s="152">
        <v>31</v>
      </c>
      <c r="FC46" s="75">
        <v>17.120869171570845</v>
      </c>
      <c r="FD46" s="75">
        <v>67.005680776983695</v>
      </c>
      <c r="FE46" s="75">
        <v>79.252742907976668</v>
      </c>
      <c r="FF46" s="75">
        <v>70.307635964109139</v>
      </c>
      <c r="FG46" s="75">
        <v>69.306398340886403</v>
      </c>
      <c r="FH46" s="75">
        <v>72.09341303983463</v>
      </c>
      <c r="FI46" s="75">
        <v>74.52682338758288</v>
      </c>
      <c r="FJ46" s="75">
        <v>72.318074300820925</v>
      </c>
      <c r="FK46" s="75">
        <v>65.726916339978317</v>
      </c>
      <c r="FL46" s="75">
        <v>50.777238517268067</v>
      </c>
      <c r="FM46" s="75">
        <v>33.877058638413935</v>
      </c>
      <c r="FN46" s="75">
        <v>20.436048238578984</v>
      </c>
      <c r="FO46" s="75">
        <v>11.214307645072152</v>
      </c>
      <c r="FP46" s="75">
        <v>6.5512708150744965</v>
      </c>
      <c r="FQ46" s="75">
        <v>3.2381812027530184</v>
      </c>
      <c r="FR46" s="75">
        <v>1.38</v>
      </c>
      <c r="FS46" s="75">
        <v>37.169381892772066</v>
      </c>
      <c r="FT46" s="75">
        <v>9.574875526618154E-2</v>
      </c>
    </row>
    <row r="47" spans="1:176" s="76" customFormat="1" ht="11.1" customHeight="1" x14ac:dyDescent="0.15">
      <c r="A47" s="136">
        <v>282014</v>
      </c>
      <c r="B47" s="154" t="s">
        <v>418</v>
      </c>
      <c r="C47" s="146">
        <v>84.484662210551448</v>
      </c>
      <c r="D47" s="172">
        <v>1136.346681785629</v>
      </c>
      <c r="E47" s="146">
        <v>230.14144187156839</v>
      </c>
      <c r="F47" s="175">
        <v>376251</v>
      </c>
      <c r="G47" s="146">
        <v>271.36217375759742</v>
      </c>
      <c r="H47" s="180">
        <v>86.700035752592072</v>
      </c>
      <c r="I47" s="180">
        <v>164.10439756882374</v>
      </c>
      <c r="J47" s="168">
        <v>36.4</v>
      </c>
      <c r="K47" s="174">
        <v>2.23</v>
      </c>
      <c r="L47" s="146">
        <v>319.95763459841129</v>
      </c>
      <c r="M47" s="174">
        <v>18.781994704324802</v>
      </c>
      <c r="N47" s="168">
        <v>77.542806707855249</v>
      </c>
      <c r="O47" s="168">
        <v>18.418487659173085</v>
      </c>
      <c r="P47" s="167">
        <v>8.3823386074921196</v>
      </c>
      <c r="Q47" s="167">
        <v>0</v>
      </c>
      <c r="R47" s="167">
        <v>2.2494080505130229</v>
      </c>
      <c r="S47" s="175" t="s">
        <v>9</v>
      </c>
      <c r="T47" s="168">
        <v>77.272727272727266</v>
      </c>
      <c r="U47" s="179">
        <v>123</v>
      </c>
      <c r="V47" s="171">
        <v>165</v>
      </c>
      <c r="W47" s="146">
        <v>9.6578054298642542</v>
      </c>
      <c r="X47" s="178">
        <v>62.696721617883441</v>
      </c>
      <c r="Y47" s="146">
        <v>80.909090909090907</v>
      </c>
      <c r="Z47" s="146">
        <v>98.181818181818187</v>
      </c>
      <c r="AA47" s="146">
        <v>4.7262288194930679</v>
      </c>
      <c r="AB47" s="170">
        <v>26.738251240661921</v>
      </c>
      <c r="AC47" s="170">
        <v>11.426452148420253</v>
      </c>
      <c r="AD47" s="170">
        <v>3.4261695777334298</v>
      </c>
      <c r="AE47" s="170">
        <v>97.471374045801525</v>
      </c>
      <c r="AF47" s="168">
        <v>96.8</v>
      </c>
      <c r="AG47" s="168">
        <v>96.5</v>
      </c>
      <c r="AH47" s="177">
        <v>759</v>
      </c>
      <c r="AI47" s="168">
        <v>76.900000000000006</v>
      </c>
      <c r="AJ47" s="169">
        <v>2.8243601059135041E-2</v>
      </c>
      <c r="AK47" s="169">
        <v>0.16946160635481022</v>
      </c>
      <c r="AL47" s="146">
        <v>0.45133086655526378</v>
      </c>
      <c r="AM47" s="176">
        <v>93521.588960371955</v>
      </c>
      <c r="AN47" s="175">
        <v>144893.27950643777</v>
      </c>
      <c r="AO47" s="175">
        <v>271411.29245575907</v>
      </c>
      <c r="AP47" s="146">
        <v>14.970631268686782</v>
      </c>
      <c r="AQ47" s="146">
        <v>4.0996062964298083</v>
      </c>
      <c r="AR47" s="174">
        <v>16.100000000000001</v>
      </c>
      <c r="AS47" s="146">
        <v>8.7916268799236104</v>
      </c>
      <c r="AT47" s="146">
        <v>663.56827405108618</v>
      </c>
      <c r="AU47" s="146">
        <v>2.7975053712103128</v>
      </c>
      <c r="AV47" s="146">
        <v>3.3570064454523751</v>
      </c>
      <c r="AW47" s="171">
        <v>11916.8</v>
      </c>
      <c r="AX47" s="171">
        <v>2837.3333333333335</v>
      </c>
      <c r="AY47" s="146">
        <v>2.5174543501611173</v>
      </c>
      <c r="AZ47" s="170">
        <v>704.83333333333337</v>
      </c>
      <c r="BA47" s="146">
        <v>1.8699048102172355</v>
      </c>
      <c r="BB47" s="146">
        <v>26.173680156840778</v>
      </c>
      <c r="BC47" s="146">
        <v>250.16729082119841</v>
      </c>
      <c r="BD47" s="146">
        <v>4.2120415821198378</v>
      </c>
      <c r="BE47" s="170">
        <v>0</v>
      </c>
      <c r="BF47" s="146">
        <v>9.3474303318862901</v>
      </c>
      <c r="BG47" s="146">
        <v>53.562256952087459</v>
      </c>
      <c r="BH47" s="146">
        <v>0</v>
      </c>
      <c r="BI47" s="173">
        <v>100</v>
      </c>
      <c r="BJ47" s="170">
        <v>1.3207131851199647</v>
      </c>
      <c r="BK47" s="172">
        <v>7.3945915199203665</v>
      </c>
      <c r="BL47" s="168">
        <v>107.2</v>
      </c>
      <c r="BM47" s="168">
        <v>113.1</v>
      </c>
      <c r="BN47" s="146">
        <v>0.90062332614414708</v>
      </c>
      <c r="BO47" s="146">
        <v>39.805825242718448</v>
      </c>
      <c r="BP47" s="171">
        <v>42</v>
      </c>
      <c r="BQ47" s="146">
        <v>0.21447541179279064</v>
      </c>
      <c r="BR47" s="146">
        <v>10.166134518978277</v>
      </c>
      <c r="BS47" s="146">
        <v>4.0228127238004303</v>
      </c>
      <c r="BT47" s="146">
        <v>561.0956523036524</v>
      </c>
      <c r="BU47" s="146">
        <v>65.437567140128905</v>
      </c>
      <c r="BV47" s="170">
        <v>38.046073048460258</v>
      </c>
      <c r="BW47" s="170">
        <v>385.30973979470042</v>
      </c>
      <c r="BX47" s="146">
        <v>1.4920028646455001</v>
      </c>
      <c r="BY47" s="169">
        <v>6.2039344115540705E-2</v>
      </c>
      <c r="BZ47" s="146">
        <v>1.4920028646455001</v>
      </c>
      <c r="CA47" s="169">
        <v>0.25956187335879682</v>
      </c>
      <c r="CB47" s="146">
        <v>0.18650035808068752</v>
      </c>
      <c r="CC47" s="169">
        <v>7.3854141799952255E-2</v>
      </c>
      <c r="CD47" s="146">
        <v>0.93250179040343761</v>
      </c>
      <c r="CE47" s="146">
        <v>3.8773424444974931</v>
      </c>
      <c r="CF47" s="168">
        <v>41.6</v>
      </c>
      <c r="CG47" s="167">
        <v>2.3688663282571913</v>
      </c>
      <c r="CH47" s="167">
        <v>25.585727712137487</v>
      </c>
      <c r="CI47" s="177">
        <v>150</v>
      </c>
      <c r="CJ47" s="146">
        <v>296.99249522559086</v>
      </c>
      <c r="CK47" s="166">
        <v>260.85991585103847</v>
      </c>
      <c r="CL47" s="75">
        <v>16.600000000000001</v>
      </c>
      <c r="CM47" s="75">
        <v>876.80205332295611</v>
      </c>
      <c r="CN47" s="88">
        <v>100</v>
      </c>
      <c r="CO47" s="88">
        <v>100</v>
      </c>
      <c r="CP47" s="83">
        <v>99.6</v>
      </c>
      <c r="CQ47" s="83">
        <v>92.17</v>
      </c>
      <c r="CR47" s="152">
        <v>92.2</v>
      </c>
      <c r="CS47" s="153">
        <v>37.4</v>
      </c>
      <c r="CT47" s="75">
        <v>4.9749093716433945</v>
      </c>
      <c r="CU47" s="75">
        <v>1.6417910447761195</v>
      </c>
      <c r="CV47" s="87">
        <v>0</v>
      </c>
      <c r="CW47" s="75">
        <v>66.126828426366728</v>
      </c>
      <c r="CX47" s="86">
        <v>44.125984721890667</v>
      </c>
      <c r="CY47" s="75">
        <v>1.84</v>
      </c>
      <c r="CZ47" s="75">
        <v>34.9</v>
      </c>
      <c r="DA47" s="75">
        <v>58.408520961699999</v>
      </c>
      <c r="DB47" s="75">
        <v>4.5015614487444244</v>
      </c>
      <c r="DC47" s="75">
        <v>2.0595570243494867</v>
      </c>
      <c r="DD47" s="75">
        <v>1.0780466698496061</v>
      </c>
      <c r="DE47" s="75">
        <v>2.5289448555741227</v>
      </c>
      <c r="DF47" s="75">
        <v>6.8781332060157556</v>
      </c>
      <c r="DG47" s="78" t="s">
        <v>11</v>
      </c>
      <c r="DH47" s="78">
        <v>2447.9045482866045</v>
      </c>
      <c r="DI47" s="75" t="s">
        <v>11</v>
      </c>
      <c r="DJ47" s="75">
        <v>31.985814782764383</v>
      </c>
      <c r="DK47" s="75">
        <v>40.630472854640978</v>
      </c>
      <c r="DL47" s="75">
        <v>35.190369540873462</v>
      </c>
      <c r="DM47" s="85">
        <v>54</v>
      </c>
      <c r="DN47" s="85">
        <v>6</v>
      </c>
      <c r="DO47" s="75">
        <v>16.960777109692049</v>
      </c>
      <c r="DP47" s="75">
        <v>11.913642874194318</v>
      </c>
      <c r="DQ47" s="75">
        <v>100</v>
      </c>
      <c r="DR47" s="75">
        <v>97.586583687920708</v>
      </c>
      <c r="DS47" s="75">
        <v>4176.9535431385139</v>
      </c>
      <c r="DT47" s="81">
        <v>17.478670857656038</v>
      </c>
      <c r="DU47" s="81">
        <v>8.8000000000000007</v>
      </c>
      <c r="DV47" s="75">
        <v>81.462112545622915</v>
      </c>
      <c r="DW47" s="84" t="s">
        <v>11</v>
      </c>
      <c r="DX47" s="75" t="s">
        <v>11</v>
      </c>
      <c r="DY47" s="83">
        <v>505.60620076390552</v>
      </c>
      <c r="DZ47" s="75">
        <v>1.21296824650913</v>
      </c>
      <c r="EA47" s="75">
        <v>2383.781152202278</v>
      </c>
      <c r="EB47" s="82">
        <v>3720</v>
      </c>
      <c r="EC47" s="81">
        <v>3.1706699970064358</v>
      </c>
      <c r="ED47" s="81">
        <v>68.46390790117033</v>
      </c>
      <c r="EE47" s="75">
        <v>99.074226971869166</v>
      </c>
      <c r="EF47" s="75">
        <v>18.530483330366369</v>
      </c>
      <c r="EG47" s="75">
        <v>69.968717413972897</v>
      </c>
      <c r="EH47" s="75">
        <v>418.40091299677766</v>
      </c>
      <c r="EI47" s="152">
        <v>74.3</v>
      </c>
      <c r="EJ47" s="152">
        <v>58.3</v>
      </c>
      <c r="EK47" s="152">
        <v>42.8</v>
      </c>
      <c r="EL47" s="152">
        <v>64.599999999999994</v>
      </c>
      <c r="EM47" s="152">
        <v>19.2</v>
      </c>
      <c r="EN47" s="80">
        <v>89.9</v>
      </c>
      <c r="EO47" s="79">
        <v>0.2032853903079494</v>
      </c>
      <c r="EP47" s="55">
        <v>1.0053186325756445</v>
      </c>
      <c r="EQ47" s="78">
        <v>0.88800000000000001</v>
      </c>
      <c r="ER47" s="75">
        <v>86.5</v>
      </c>
      <c r="ES47" s="75">
        <v>3.6</v>
      </c>
      <c r="ET47" s="75">
        <v>5</v>
      </c>
      <c r="EU47" s="75">
        <v>370.93756341012175</v>
      </c>
      <c r="EV47" s="77">
        <v>56.9</v>
      </c>
      <c r="EW47" s="75">
        <v>52.8</v>
      </c>
      <c r="EX47" s="110" t="s">
        <v>9</v>
      </c>
      <c r="EY47" s="110" t="s">
        <v>9</v>
      </c>
      <c r="EZ47" s="75" t="s">
        <v>9</v>
      </c>
      <c r="FA47" s="75">
        <v>7.2697839579851991</v>
      </c>
      <c r="FB47" s="152">
        <v>31.5</v>
      </c>
      <c r="FC47" s="75">
        <v>14.659259259259258</v>
      </c>
      <c r="FD47" s="75">
        <v>69.914500973503763</v>
      </c>
      <c r="FE47" s="75">
        <v>76.526086605918877</v>
      </c>
      <c r="FF47" s="75">
        <v>68.275910462423695</v>
      </c>
      <c r="FG47" s="75">
        <v>69.205397301349322</v>
      </c>
      <c r="FH47" s="75">
        <v>73.987523992322451</v>
      </c>
      <c r="FI47" s="75">
        <v>75.291774987554618</v>
      </c>
      <c r="FJ47" s="75">
        <v>73.333333333333329</v>
      </c>
      <c r="FK47" s="75">
        <v>63.980915261071168</v>
      </c>
      <c r="FL47" s="75">
        <v>46.066209364747984</v>
      </c>
      <c r="FM47" s="75">
        <v>28.098693759071118</v>
      </c>
      <c r="FN47" s="75">
        <v>15.33371040723982</v>
      </c>
      <c r="FO47" s="75">
        <v>8.1140031990693604</v>
      </c>
      <c r="FP47" s="75">
        <v>4.5318812576848764</v>
      </c>
      <c r="FQ47" s="75">
        <v>1.6172057352450819</v>
      </c>
      <c r="FR47" s="75">
        <v>1.5</v>
      </c>
      <c r="FS47" s="75">
        <v>20.807844951062307</v>
      </c>
      <c r="FT47" s="75">
        <v>0.14674590945777385</v>
      </c>
    </row>
    <row r="48" spans="1:176" s="76" customFormat="1" ht="11.1" customHeight="1" x14ac:dyDescent="0.15">
      <c r="A48" s="136">
        <v>282022</v>
      </c>
      <c r="B48" s="154" t="s">
        <v>417</v>
      </c>
      <c r="C48" s="146">
        <v>114.0551352892637</v>
      </c>
      <c r="D48" s="172">
        <v>930.80223098757062</v>
      </c>
      <c r="E48" s="146">
        <v>270.8809463120013</v>
      </c>
      <c r="F48" s="175">
        <v>382800</v>
      </c>
      <c r="G48" s="146">
        <v>286.98464025869038</v>
      </c>
      <c r="H48" s="180">
        <v>84.478577202910273</v>
      </c>
      <c r="I48" s="180">
        <v>138.43977364591754</v>
      </c>
      <c r="J48" s="168">
        <v>32.9</v>
      </c>
      <c r="K48" s="174">
        <v>1.67</v>
      </c>
      <c r="L48" s="146">
        <v>131.2183908407128</v>
      </c>
      <c r="M48" s="174">
        <v>34.8685086466282</v>
      </c>
      <c r="N48" s="168">
        <v>77.548733630594114</v>
      </c>
      <c r="O48" s="168">
        <v>19.151913791896998</v>
      </c>
      <c r="P48" s="167">
        <v>9.0949887808526544</v>
      </c>
      <c r="Q48" s="167">
        <v>0.75757575757575757</v>
      </c>
      <c r="R48" s="167">
        <v>2.5672371638141809</v>
      </c>
      <c r="S48" s="175">
        <v>12435</v>
      </c>
      <c r="T48" s="168">
        <v>51.181102362204726</v>
      </c>
      <c r="U48" s="179">
        <v>177</v>
      </c>
      <c r="V48" s="171">
        <v>148</v>
      </c>
      <c r="W48" s="146">
        <v>19.009956266865171</v>
      </c>
      <c r="X48" s="178">
        <v>64.224299065420567</v>
      </c>
      <c r="Y48" s="146">
        <v>93.7007874015748</v>
      </c>
      <c r="Z48" s="146">
        <v>103.93700787401573</v>
      </c>
      <c r="AA48" s="146">
        <v>3.5319048740287262</v>
      </c>
      <c r="AB48" s="170">
        <v>36.183068268629761</v>
      </c>
      <c r="AC48" s="170">
        <v>8.9358057272495781</v>
      </c>
      <c r="AD48" s="170">
        <v>1.9908789962265896</v>
      </c>
      <c r="AE48" s="170">
        <v>93.037974683544306</v>
      </c>
      <c r="AF48" s="168">
        <v>95.1</v>
      </c>
      <c r="AG48" s="168">
        <v>93.5</v>
      </c>
      <c r="AH48" s="177">
        <v>917</v>
      </c>
      <c r="AI48" s="168">
        <v>76.7</v>
      </c>
      <c r="AJ48" s="169">
        <v>3.9275184328258848E-2</v>
      </c>
      <c r="AK48" s="169">
        <v>9.4260442387821233E-2</v>
      </c>
      <c r="AL48" s="146">
        <v>0.44498783843917272</v>
      </c>
      <c r="AM48" s="176">
        <v>105850.34809468822</v>
      </c>
      <c r="AN48" s="175">
        <v>121058.97218863362</v>
      </c>
      <c r="AO48" s="175">
        <v>267815.90983887558</v>
      </c>
      <c r="AP48" s="146">
        <v>13.196975040163002</v>
      </c>
      <c r="AQ48" s="146">
        <v>3.1816935073077075</v>
      </c>
      <c r="AR48" s="174">
        <v>39.5</v>
      </c>
      <c r="AS48" s="146">
        <v>12.386214881602994</v>
      </c>
      <c r="AT48" s="146">
        <v>463.78101414024462</v>
      </c>
      <c r="AU48" s="146">
        <v>1.296081082832542</v>
      </c>
      <c r="AV48" s="146">
        <v>2.3329459490985758</v>
      </c>
      <c r="AW48" s="171">
        <v>23425.8</v>
      </c>
      <c r="AX48" s="171">
        <v>4504.9615384615381</v>
      </c>
      <c r="AY48" s="146">
        <v>2.1343988252268868</v>
      </c>
      <c r="AZ48" s="170">
        <v>683.6</v>
      </c>
      <c r="BA48" s="146">
        <v>0.59997537445942617</v>
      </c>
      <c r="BB48" s="146">
        <v>34.244502001412762</v>
      </c>
      <c r="BC48" s="146">
        <v>163.16688772049579</v>
      </c>
      <c r="BD48" s="146">
        <v>3.1522160826381298</v>
      </c>
      <c r="BE48" s="170">
        <v>1.9307746644690369</v>
      </c>
      <c r="BF48" s="146">
        <v>8.6649399576171415</v>
      </c>
      <c r="BG48" s="146">
        <v>52.122114668652273</v>
      </c>
      <c r="BH48" s="146">
        <v>62.068965517241381</v>
      </c>
      <c r="BI48" s="173">
        <v>99.677419354838719</v>
      </c>
      <c r="BJ48" s="170">
        <v>1.5955749388362941</v>
      </c>
      <c r="BK48" s="172">
        <v>1.7626321974148063</v>
      </c>
      <c r="BL48" s="168">
        <v>120.4</v>
      </c>
      <c r="BM48" s="168">
        <v>114.5</v>
      </c>
      <c r="BN48" s="146">
        <v>1.27301214257736</v>
      </c>
      <c r="BO48" s="146">
        <v>67.241379310344826</v>
      </c>
      <c r="BP48" s="171">
        <v>16</v>
      </c>
      <c r="BQ48" s="146">
        <v>1.7540297321000402</v>
      </c>
      <c r="BR48" s="146">
        <v>5.1000790609460527</v>
      </c>
      <c r="BS48" s="146" t="s">
        <v>11</v>
      </c>
      <c r="BT48" s="146">
        <v>1143.2666427611712</v>
      </c>
      <c r="BU48" s="146" t="s">
        <v>11</v>
      </c>
      <c r="BV48" s="170">
        <v>160.7140542712352</v>
      </c>
      <c r="BW48" s="170">
        <v>227.24621652330572</v>
      </c>
      <c r="BX48" s="146">
        <v>1.5120945966379657</v>
      </c>
      <c r="BY48" s="169">
        <v>4.3230784517879442E-2</v>
      </c>
      <c r="BZ48" s="146">
        <v>1.296081082832542</v>
      </c>
      <c r="CA48" s="169">
        <v>0.13211386504339712</v>
      </c>
      <c r="CB48" s="146">
        <v>0.21601351380542369</v>
      </c>
      <c r="CC48" s="169">
        <v>6.6596966306212119E-2</v>
      </c>
      <c r="CD48" s="146">
        <v>0.64804054141627099</v>
      </c>
      <c r="CE48" s="146">
        <v>7.6339175778836728</v>
      </c>
      <c r="CF48" s="168">
        <v>54.8</v>
      </c>
      <c r="CG48" s="167">
        <v>12.5</v>
      </c>
      <c r="CH48" s="167">
        <v>1.8526581802969375</v>
      </c>
      <c r="CI48" s="177">
        <v>237</v>
      </c>
      <c r="CJ48" s="146">
        <v>306.82343487408571</v>
      </c>
      <c r="CK48" s="166">
        <v>264.59927333053957</v>
      </c>
      <c r="CL48" s="75">
        <v>12.88</v>
      </c>
      <c r="CM48" s="75">
        <v>808.79010475826874</v>
      </c>
      <c r="CN48" s="88">
        <v>100</v>
      </c>
      <c r="CO48" s="88">
        <v>100</v>
      </c>
      <c r="CP48" s="83">
        <v>100</v>
      </c>
      <c r="CQ48" s="83">
        <v>92.37</v>
      </c>
      <c r="CR48" s="152">
        <v>99.9</v>
      </c>
      <c r="CS48" s="153">
        <v>99.9</v>
      </c>
      <c r="CT48" s="75">
        <v>7.1088287273006685</v>
      </c>
      <c r="CU48" s="75">
        <v>7.4460784313725492</v>
      </c>
      <c r="CV48" s="87" t="s">
        <v>11</v>
      </c>
      <c r="CW48" s="75">
        <v>51.184311144237192</v>
      </c>
      <c r="CX48" s="86">
        <v>37.441622347894082</v>
      </c>
      <c r="CY48" s="75">
        <v>1.65</v>
      </c>
      <c r="CZ48" s="75">
        <v>28.6</v>
      </c>
      <c r="DA48" s="75">
        <v>58.068414811399997</v>
      </c>
      <c r="DB48" s="75">
        <v>5.6430799668947147</v>
      </c>
      <c r="DC48" s="75">
        <v>1.4674986067128359</v>
      </c>
      <c r="DD48" s="75">
        <v>0.77338238280186811</v>
      </c>
      <c r="DE48" s="75">
        <v>1.4948135155335318</v>
      </c>
      <c r="DF48" s="75">
        <v>5.1605628448115706</v>
      </c>
      <c r="DG48" s="78">
        <v>1090.7510729613734</v>
      </c>
      <c r="DH48" s="78">
        <v>1910.8558659217877</v>
      </c>
      <c r="DI48" s="75" t="s">
        <v>11</v>
      </c>
      <c r="DJ48" s="75" t="s">
        <v>11</v>
      </c>
      <c r="DK48" s="75" t="s">
        <v>11</v>
      </c>
      <c r="DL48" s="75">
        <v>43.197278911564624</v>
      </c>
      <c r="DM48" s="85">
        <v>2</v>
      </c>
      <c r="DN48" s="85">
        <v>0</v>
      </c>
      <c r="DO48" s="75">
        <v>5.2403107138382579</v>
      </c>
      <c r="DP48" s="75">
        <v>3.8472006808745958</v>
      </c>
      <c r="DQ48" s="75">
        <v>100</v>
      </c>
      <c r="DR48" s="75">
        <v>100</v>
      </c>
      <c r="DS48" s="75">
        <v>8922.7720820189279</v>
      </c>
      <c r="DT48" s="81">
        <v>100</v>
      </c>
      <c r="DU48" s="81">
        <v>4.5</v>
      </c>
      <c r="DV48" s="75">
        <v>97.628726287262865</v>
      </c>
      <c r="DW48" s="84" t="s">
        <v>11</v>
      </c>
      <c r="DX48" s="75" t="s">
        <v>11</v>
      </c>
      <c r="DY48" s="83">
        <v>390.22409241922173</v>
      </c>
      <c r="DZ48" s="75">
        <v>0.53171716654287149</v>
      </c>
      <c r="EA48" s="75">
        <v>5004.8851604101565</v>
      </c>
      <c r="EB48" s="82">
        <v>18200</v>
      </c>
      <c r="EC48" s="81">
        <v>11.079029968454259</v>
      </c>
      <c r="ED48" s="81">
        <v>82.191253118547962</v>
      </c>
      <c r="EE48" s="75">
        <v>99.017497894638353</v>
      </c>
      <c r="EF48" s="75">
        <v>34.667680966923037</v>
      </c>
      <c r="EG48" s="75">
        <v>89.020310633213867</v>
      </c>
      <c r="EH48" s="75">
        <v>876.81103740320498</v>
      </c>
      <c r="EI48" s="152">
        <v>73.5</v>
      </c>
      <c r="EJ48" s="152">
        <v>53.1</v>
      </c>
      <c r="EK48" s="152">
        <v>40.9</v>
      </c>
      <c r="EL48" s="152">
        <v>57.2</v>
      </c>
      <c r="EM48" s="152">
        <v>20.2</v>
      </c>
      <c r="EN48" s="80">
        <v>49</v>
      </c>
      <c r="EO48" s="79">
        <v>3.6722297346922024</v>
      </c>
      <c r="EP48" s="55">
        <v>0.9626085208026286</v>
      </c>
      <c r="EQ48" s="78">
        <v>0.83299999999999996</v>
      </c>
      <c r="ER48" s="75">
        <v>96.5</v>
      </c>
      <c r="ES48" s="75">
        <v>12.9</v>
      </c>
      <c r="ET48" s="75">
        <v>0.4</v>
      </c>
      <c r="EU48" s="75">
        <v>530.04779082979428</v>
      </c>
      <c r="EV48" s="77">
        <v>47.8</v>
      </c>
      <c r="EW48" s="75">
        <v>60.8</v>
      </c>
      <c r="EX48" s="110" t="s">
        <v>9</v>
      </c>
      <c r="EY48" s="110" t="s">
        <v>9</v>
      </c>
      <c r="EZ48" s="75">
        <v>88.2</v>
      </c>
      <c r="FA48" s="75">
        <v>7.0096385229859974</v>
      </c>
      <c r="FB48" s="152">
        <v>36.6</v>
      </c>
      <c r="FC48" s="75">
        <v>16.768507638072855</v>
      </c>
      <c r="FD48" s="75">
        <v>69.702315325248065</v>
      </c>
      <c r="FE48" s="75">
        <v>79.638589908166296</v>
      </c>
      <c r="FF48" s="75">
        <v>70.380670954284724</v>
      </c>
      <c r="FG48" s="75">
        <v>69.146757679180894</v>
      </c>
      <c r="FH48" s="75">
        <v>72.57086273053595</v>
      </c>
      <c r="FI48" s="75">
        <v>75.937672366243788</v>
      </c>
      <c r="FJ48" s="75">
        <v>74.036683107274968</v>
      </c>
      <c r="FK48" s="75">
        <v>67.460035523978689</v>
      </c>
      <c r="FL48" s="75">
        <v>48.768840471571409</v>
      </c>
      <c r="FM48" s="75">
        <v>30.786877724248679</v>
      </c>
      <c r="FN48" s="75">
        <v>16.47675180091683</v>
      </c>
      <c r="FO48" s="75">
        <v>8.4164588528678301</v>
      </c>
      <c r="FP48" s="75">
        <v>4.1729512317747606</v>
      </c>
      <c r="FQ48" s="75">
        <v>2.0059057122492616</v>
      </c>
      <c r="FR48" s="75">
        <v>1.4</v>
      </c>
      <c r="FS48" s="75">
        <v>24.772429763205988</v>
      </c>
      <c r="FT48" s="75">
        <v>0.85097330071269006</v>
      </c>
    </row>
    <row r="49" spans="1:176" s="76" customFormat="1" ht="11.1" customHeight="1" x14ac:dyDescent="0.15">
      <c r="A49" s="136">
        <v>282031</v>
      </c>
      <c r="B49" s="154" t="s">
        <v>586</v>
      </c>
      <c r="C49" s="146">
        <v>91.759774231346853</v>
      </c>
      <c r="D49" s="172">
        <v>1217.6323997821532</v>
      </c>
      <c r="E49" s="146">
        <v>241.94213853085338</v>
      </c>
      <c r="F49" s="175">
        <v>398428</v>
      </c>
      <c r="G49" s="146">
        <v>288.81878724150016</v>
      </c>
      <c r="H49" s="180">
        <v>96.039256922537675</v>
      </c>
      <c r="I49" s="180">
        <v>135.99719593410444</v>
      </c>
      <c r="J49" s="168">
        <v>26.1</v>
      </c>
      <c r="K49" s="174">
        <v>2.5</v>
      </c>
      <c r="L49" s="146">
        <v>109.96848585348907</v>
      </c>
      <c r="M49" s="174">
        <v>18.020099547668739</v>
      </c>
      <c r="N49" s="168">
        <v>81.487979771609901</v>
      </c>
      <c r="O49" s="168">
        <v>20.019275781357564</v>
      </c>
      <c r="P49" s="167">
        <v>8.4018801410105759</v>
      </c>
      <c r="Q49" s="167">
        <v>7.569721115537849</v>
      </c>
      <c r="R49" s="167">
        <v>2.8433151845130067</v>
      </c>
      <c r="S49" s="175" t="s">
        <v>9</v>
      </c>
      <c r="T49" s="168">
        <v>60.869565217391312</v>
      </c>
      <c r="U49" s="179">
        <v>299</v>
      </c>
      <c r="V49" s="171">
        <v>412</v>
      </c>
      <c r="W49" s="146">
        <v>13.829334090586398</v>
      </c>
      <c r="X49" s="178">
        <v>57.018006921227048</v>
      </c>
      <c r="Y49" s="146">
        <v>114.49275362318841</v>
      </c>
      <c r="Z49" s="146">
        <v>108.69565217391303</v>
      </c>
      <c r="AA49" s="146">
        <v>1.8006830176963675</v>
      </c>
      <c r="AB49" s="170">
        <v>31.960608773500446</v>
      </c>
      <c r="AC49" s="170">
        <v>10.564010743061772</v>
      </c>
      <c r="AD49" s="170">
        <v>2.4171888988361685</v>
      </c>
      <c r="AE49" s="170">
        <v>103.05072720822987</v>
      </c>
      <c r="AF49" s="168">
        <v>97.3</v>
      </c>
      <c r="AG49" s="168">
        <v>97.9</v>
      </c>
      <c r="AH49" s="177">
        <v>382</v>
      </c>
      <c r="AI49" s="168">
        <v>41</v>
      </c>
      <c r="AJ49" s="169">
        <v>5.0976236344183135E-2</v>
      </c>
      <c r="AK49" s="169">
        <v>7.6464354516274716E-2</v>
      </c>
      <c r="AL49" s="146">
        <v>0.30696615120558485</v>
      </c>
      <c r="AM49" s="176">
        <v>95258.232212851886</v>
      </c>
      <c r="AN49" s="175">
        <v>155200.66464237517</v>
      </c>
      <c r="AO49" s="175">
        <v>272559.50431034481</v>
      </c>
      <c r="AP49" s="146">
        <v>14.239943040227839</v>
      </c>
      <c r="AQ49" s="146">
        <v>3.8015562223465396</v>
      </c>
      <c r="AR49" s="174">
        <v>17.2</v>
      </c>
      <c r="AS49" s="146">
        <v>8.1857640321489278</v>
      </c>
      <c r="AT49" s="146">
        <v>391.79443170003134</v>
      </c>
      <c r="AU49" s="146">
        <v>2.3104979123001006</v>
      </c>
      <c r="AV49" s="146">
        <v>2.4425263644315347</v>
      </c>
      <c r="AW49" s="171">
        <v>19686</v>
      </c>
      <c r="AX49" s="171">
        <v>3445.05</v>
      </c>
      <c r="AY49" s="146">
        <v>1.451357745170607</v>
      </c>
      <c r="AZ49" s="170">
        <v>365</v>
      </c>
      <c r="BA49" s="146">
        <v>0.81935867179377153</v>
      </c>
      <c r="BB49" s="146">
        <v>55.342874883576528</v>
      </c>
      <c r="BC49" s="146">
        <v>192.91337283184527</v>
      </c>
      <c r="BD49" s="146">
        <v>7.9443665109831167</v>
      </c>
      <c r="BE49" s="170">
        <v>0.62092517851598883</v>
      </c>
      <c r="BF49" s="146">
        <v>5.0915864638311081</v>
      </c>
      <c r="BG49" s="146">
        <v>45</v>
      </c>
      <c r="BH49" s="146">
        <v>102.4390243902439</v>
      </c>
      <c r="BI49" s="173">
        <v>100</v>
      </c>
      <c r="BJ49" s="170">
        <v>0</v>
      </c>
      <c r="BK49" s="172">
        <v>1.1912359072537757</v>
      </c>
      <c r="BL49" s="168">
        <v>114.8</v>
      </c>
      <c r="BM49" s="168">
        <v>116.6</v>
      </c>
      <c r="BN49" s="146">
        <v>1.6166773027015529</v>
      </c>
      <c r="BO49" s="146">
        <v>76.744186046511629</v>
      </c>
      <c r="BP49" s="171">
        <v>27</v>
      </c>
      <c r="BQ49" s="146" t="s">
        <v>11</v>
      </c>
      <c r="BR49" s="146" t="s">
        <v>11</v>
      </c>
      <c r="BS49" s="146" t="s">
        <v>11</v>
      </c>
      <c r="BT49" s="146">
        <v>1192.8737642962058</v>
      </c>
      <c r="BU49" s="146" t="s">
        <v>11</v>
      </c>
      <c r="BV49" s="170">
        <v>341.2935487597577</v>
      </c>
      <c r="BW49" s="170">
        <v>284.85138547356956</v>
      </c>
      <c r="BX49" s="146">
        <v>0.66014226065717163</v>
      </c>
      <c r="BY49" s="169">
        <v>3.0379746835443037E-2</v>
      </c>
      <c r="BZ49" s="146" t="s">
        <v>11</v>
      </c>
      <c r="CA49" s="169" t="s">
        <v>11</v>
      </c>
      <c r="CB49" s="146" t="s">
        <v>11</v>
      </c>
      <c r="CC49" s="169" t="s">
        <v>11</v>
      </c>
      <c r="CD49" s="146">
        <v>0.33007113032858582</v>
      </c>
      <c r="CE49" s="146">
        <v>6.9380951595068741</v>
      </c>
      <c r="CF49" s="168">
        <v>44.1</v>
      </c>
      <c r="CG49" s="167">
        <v>3.1152647975077881</v>
      </c>
      <c r="CH49" s="167">
        <v>7.3293566131115666</v>
      </c>
      <c r="CI49" s="177">
        <v>79</v>
      </c>
      <c r="CJ49" s="146">
        <v>299.3679137854208</v>
      </c>
      <c r="CK49" s="166">
        <v>267.79330945818822</v>
      </c>
      <c r="CL49" s="75">
        <v>10.92</v>
      </c>
      <c r="CM49" s="75">
        <v>838.99559807193236</v>
      </c>
      <c r="CN49" s="88">
        <v>100</v>
      </c>
      <c r="CO49" s="88">
        <v>100</v>
      </c>
      <c r="CP49" s="83">
        <v>99.992408364002443</v>
      </c>
      <c r="CQ49" s="83">
        <v>98.4</v>
      </c>
      <c r="CR49" s="152">
        <v>99.6</v>
      </c>
      <c r="CS49" s="153">
        <v>49.6</v>
      </c>
      <c r="CT49" s="75">
        <v>7.1501139315829967</v>
      </c>
      <c r="CU49" s="75">
        <v>3.6666666666666665</v>
      </c>
      <c r="CV49" s="87">
        <v>0</v>
      </c>
      <c r="CW49" s="75">
        <v>67.266905098561097</v>
      </c>
      <c r="CX49" s="86">
        <v>29.498456917465713</v>
      </c>
      <c r="CY49" s="75">
        <v>1.02</v>
      </c>
      <c r="CZ49" s="75">
        <v>30.3</v>
      </c>
      <c r="DA49" s="75">
        <v>57.430791853999999</v>
      </c>
      <c r="DB49" s="75">
        <v>4.8627083193771448</v>
      </c>
      <c r="DC49" s="75">
        <v>1.3505949532124173</v>
      </c>
      <c r="DD49" s="75">
        <v>0.70961332167082003</v>
      </c>
      <c r="DE49" s="75">
        <v>1.1882560691829089</v>
      </c>
      <c r="DF49" s="75">
        <v>4.7134157410922048</v>
      </c>
      <c r="DG49" s="78">
        <v>944.76156583629893</v>
      </c>
      <c r="DH49" s="78">
        <v>4058.2808813559323</v>
      </c>
      <c r="DI49" s="75" t="s">
        <v>11</v>
      </c>
      <c r="DJ49" s="75" t="s">
        <v>11</v>
      </c>
      <c r="DK49" s="75">
        <v>34.219554030874789</v>
      </c>
      <c r="DL49" s="75">
        <v>47.796934865900383</v>
      </c>
      <c r="DM49" s="85">
        <v>46</v>
      </c>
      <c r="DN49" s="85">
        <v>69</v>
      </c>
      <c r="DO49" s="75">
        <v>18.096608519135874</v>
      </c>
      <c r="DP49" s="75">
        <v>4.8520456158302112</v>
      </c>
      <c r="DQ49" s="75">
        <v>100</v>
      </c>
      <c r="DR49" s="75">
        <v>99.201741654571848</v>
      </c>
      <c r="DS49" s="75">
        <v>7553.8461538461543</v>
      </c>
      <c r="DT49" s="81">
        <v>74.969647915823543</v>
      </c>
      <c r="DU49" s="81">
        <v>6.93</v>
      </c>
      <c r="DV49" s="75">
        <v>100</v>
      </c>
      <c r="DW49" s="84">
        <v>0.31422771607281369</v>
      </c>
      <c r="DX49" s="75">
        <v>34.848484848484851</v>
      </c>
      <c r="DY49" s="83">
        <v>1.0430247718383312</v>
      </c>
      <c r="DZ49" s="75">
        <v>0.85116326323275426</v>
      </c>
      <c r="EA49" s="75">
        <v>6156.4143785314509</v>
      </c>
      <c r="EB49" s="82">
        <v>300</v>
      </c>
      <c r="EC49" s="81">
        <v>8.9790287333063539</v>
      </c>
      <c r="ED49" s="81">
        <v>79.697441625119239</v>
      </c>
      <c r="EE49" s="75">
        <v>101.8009032026896</v>
      </c>
      <c r="EF49" s="75">
        <v>31.494806907337797</v>
      </c>
      <c r="EG49" s="75">
        <v>65.528634361233486</v>
      </c>
      <c r="EH49" s="75">
        <v>111.12320575898752</v>
      </c>
      <c r="EI49" s="152">
        <v>67.8</v>
      </c>
      <c r="EJ49" s="152">
        <v>65</v>
      </c>
      <c r="EK49" s="152">
        <v>39.700000000000003</v>
      </c>
      <c r="EL49" s="152">
        <v>71.3</v>
      </c>
      <c r="EM49" s="152">
        <v>21.7</v>
      </c>
      <c r="EN49" s="80">
        <v>72.2</v>
      </c>
      <c r="EO49" s="79">
        <v>6.5981218952684308</v>
      </c>
      <c r="EP49" s="55">
        <v>0.89567463847393913</v>
      </c>
      <c r="EQ49" s="78">
        <v>0.8</v>
      </c>
      <c r="ER49" s="75">
        <v>94.4</v>
      </c>
      <c r="ES49" s="75">
        <v>2.8</v>
      </c>
      <c r="ET49" s="75">
        <v>1.5</v>
      </c>
      <c r="EU49" s="75">
        <v>396.9441420626145</v>
      </c>
      <c r="EV49" s="77">
        <v>51.4</v>
      </c>
      <c r="EW49" s="75">
        <v>54.9</v>
      </c>
      <c r="EX49" s="110" t="s">
        <v>9</v>
      </c>
      <c r="EY49" s="110" t="s">
        <v>9</v>
      </c>
      <c r="EZ49" s="75">
        <v>28.1</v>
      </c>
      <c r="FA49" s="75">
        <v>6.6146254517848595</v>
      </c>
      <c r="FB49" s="152">
        <v>28.8</v>
      </c>
      <c r="FC49" s="75">
        <v>14.089506172839506</v>
      </c>
      <c r="FD49" s="75">
        <v>69.413860103626945</v>
      </c>
      <c r="FE49" s="75">
        <v>78.396637141570338</v>
      </c>
      <c r="FF49" s="75">
        <v>66.024929038627661</v>
      </c>
      <c r="FG49" s="75">
        <v>64.813797649126656</v>
      </c>
      <c r="FH49" s="75">
        <v>70.733688295280203</v>
      </c>
      <c r="FI49" s="75">
        <v>74.827067669172934</v>
      </c>
      <c r="FJ49" s="75">
        <v>72.289554869986787</v>
      </c>
      <c r="FK49" s="75">
        <v>62.567118384045003</v>
      </c>
      <c r="FL49" s="75">
        <v>42.480911807015602</v>
      </c>
      <c r="FM49" s="75">
        <v>24.550471782090082</v>
      </c>
      <c r="FN49" s="75">
        <v>13.79901435611742</v>
      </c>
      <c r="FO49" s="75">
        <v>6.9793887704335464</v>
      </c>
      <c r="FP49" s="75">
        <v>4.1834124954329557</v>
      </c>
      <c r="FQ49" s="75">
        <v>2.1402089652847995</v>
      </c>
      <c r="FR49" s="75">
        <v>1.7</v>
      </c>
      <c r="FS49" s="75">
        <v>11.377551862426353</v>
      </c>
      <c r="FT49" s="75">
        <v>0.67567567567567566</v>
      </c>
    </row>
    <row r="50" spans="1:176" s="76" customFormat="1" ht="11.1" customHeight="1" x14ac:dyDescent="0.15">
      <c r="A50" s="136">
        <v>282049</v>
      </c>
      <c r="B50" s="154" t="s">
        <v>416</v>
      </c>
      <c r="C50" s="146">
        <v>116.59806538174497</v>
      </c>
      <c r="D50" s="172">
        <v>1110.3691651867946</v>
      </c>
      <c r="E50" s="146">
        <v>355.78948674110472</v>
      </c>
      <c r="F50" s="175">
        <v>379184</v>
      </c>
      <c r="G50" s="146">
        <v>289.03486609398686</v>
      </c>
      <c r="H50" s="180">
        <v>69.984840828701365</v>
      </c>
      <c r="I50" s="180">
        <v>153.36028297119759</v>
      </c>
      <c r="J50" s="168">
        <v>37.4</v>
      </c>
      <c r="K50" s="174">
        <v>1.65</v>
      </c>
      <c r="L50" s="146">
        <v>158.34273003783215</v>
      </c>
      <c r="M50" s="174">
        <v>19.995883731805897</v>
      </c>
      <c r="N50" s="168">
        <v>81.223674077032314</v>
      </c>
      <c r="O50" s="168">
        <v>16.571058475203554</v>
      </c>
      <c r="P50" s="167">
        <v>11.579037653315035</v>
      </c>
      <c r="Q50" s="167">
        <v>1.2875536480686696</v>
      </c>
      <c r="R50" s="167">
        <v>2.6578073089700998</v>
      </c>
      <c r="S50" s="175">
        <v>17734</v>
      </c>
      <c r="T50" s="168">
        <v>51.538461538461533</v>
      </c>
      <c r="U50" s="179">
        <v>186</v>
      </c>
      <c r="V50" s="171">
        <v>253</v>
      </c>
      <c r="W50" s="146">
        <v>16.983401491460189</v>
      </c>
      <c r="X50" s="178">
        <v>64.284577431163456</v>
      </c>
      <c r="Y50" s="146">
        <v>99.230769230769226</v>
      </c>
      <c r="Z50" s="146">
        <v>104.61538461538463</v>
      </c>
      <c r="AA50" s="146">
        <v>2.7838610296573996</v>
      </c>
      <c r="AB50" s="170">
        <v>65.426034385036843</v>
      </c>
      <c r="AC50" s="170">
        <v>15.888909880974873</v>
      </c>
      <c r="AD50" s="170">
        <v>2.1726808993009636</v>
      </c>
      <c r="AE50" s="170">
        <v>88.782696177062377</v>
      </c>
      <c r="AF50" s="168">
        <v>97.2</v>
      </c>
      <c r="AG50" s="168">
        <v>96</v>
      </c>
      <c r="AH50" s="177">
        <v>683</v>
      </c>
      <c r="AI50" s="168">
        <v>77.099999999999994</v>
      </c>
      <c r="AJ50" s="169">
        <v>1.7372618359518588E-2</v>
      </c>
      <c r="AK50" s="169">
        <v>0.13029463769638941</v>
      </c>
      <c r="AL50" s="146">
        <v>0.16331998519783425</v>
      </c>
      <c r="AM50" s="176">
        <v>107534.88525774851</v>
      </c>
      <c r="AN50" s="175">
        <v>121249.7896662094</v>
      </c>
      <c r="AO50" s="175">
        <v>274114.61571373005</v>
      </c>
      <c r="AP50" s="146">
        <v>14.61593110498865</v>
      </c>
      <c r="AQ50" s="146">
        <v>0.66711718736462722</v>
      </c>
      <c r="AR50" s="174">
        <v>16.32</v>
      </c>
      <c r="AS50" s="146">
        <v>8.0564301558982283</v>
      </c>
      <c r="AT50" s="146">
        <v>318.57733821501597</v>
      </c>
      <c r="AU50" s="146">
        <v>1.8606074263044408</v>
      </c>
      <c r="AV50" s="146">
        <v>2.0053213372392307</v>
      </c>
      <c r="AW50" s="171">
        <v>27672.75</v>
      </c>
      <c r="AX50" s="171">
        <v>3118.0563380281692</v>
      </c>
      <c r="AY50" s="146">
        <v>0.45170790759863044</v>
      </c>
      <c r="AZ50" s="170">
        <v>816.16666666666663</v>
      </c>
      <c r="BA50" s="146">
        <v>2.0869027708579262</v>
      </c>
      <c r="BB50" s="146">
        <v>54.018336364648675</v>
      </c>
      <c r="BC50" s="146">
        <v>219.54361367174337</v>
      </c>
      <c r="BD50" s="146">
        <v>7.0557148557098941</v>
      </c>
      <c r="BE50" s="170">
        <v>1.0393081177387624</v>
      </c>
      <c r="BF50" s="146">
        <v>8.8712371478415797</v>
      </c>
      <c r="BG50" s="146">
        <v>51.039363113666518</v>
      </c>
      <c r="BH50" s="146">
        <v>100</v>
      </c>
      <c r="BI50" s="173">
        <v>100</v>
      </c>
      <c r="BJ50" s="170">
        <v>0.97302078726227326</v>
      </c>
      <c r="BK50" s="172">
        <v>3.5559274172462478</v>
      </c>
      <c r="BL50" s="168">
        <v>129.80000000000001</v>
      </c>
      <c r="BM50" s="168">
        <v>113.1</v>
      </c>
      <c r="BN50" s="146">
        <v>1.0981540553260472</v>
      </c>
      <c r="BO50" s="146">
        <v>68.852459016393439</v>
      </c>
      <c r="BP50" s="171">
        <v>42</v>
      </c>
      <c r="BQ50" s="146">
        <v>3.8700634467132371</v>
      </c>
      <c r="BR50" s="146">
        <v>67.633079946166418</v>
      </c>
      <c r="BS50" s="146">
        <v>10.96104508251794</v>
      </c>
      <c r="BT50" s="146">
        <v>458.90021562372732</v>
      </c>
      <c r="BU50" s="146" t="s">
        <v>11</v>
      </c>
      <c r="BV50" s="170">
        <v>63.674120811307532</v>
      </c>
      <c r="BW50" s="170">
        <v>103.57381339761388</v>
      </c>
      <c r="BX50" s="146">
        <v>1.8606074263044408</v>
      </c>
      <c r="BY50" s="169">
        <v>4.0695619096447685E-2</v>
      </c>
      <c r="BZ50" s="146">
        <v>1.2404049508696273</v>
      </c>
      <c r="CA50" s="169">
        <v>0.19417299100913143</v>
      </c>
      <c r="CB50" s="146">
        <v>0.2067341584782712</v>
      </c>
      <c r="CC50" s="169">
        <v>4.2080737958252103E-2</v>
      </c>
      <c r="CD50" s="146">
        <v>0.2067341584782712</v>
      </c>
      <c r="CE50" s="146">
        <v>2.5676382483001285</v>
      </c>
      <c r="CF50" s="168">
        <v>47.1</v>
      </c>
      <c r="CG50" s="167">
        <v>9.2063492063492074</v>
      </c>
      <c r="CH50" s="167">
        <v>9.6891346179906233</v>
      </c>
      <c r="CI50" s="177">
        <v>75</v>
      </c>
      <c r="CJ50" s="146">
        <v>302.54510422502602</v>
      </c>
      <c r="CK50" s="166">
        <v>265.19651115434152</v>
      </c>
      <c r="CL50" s="75">
        <v>14.1</v>
      </c>
      <c r="CM50" s="75">
        <v>864.834120334403</v>
      </c>
      <c r="CN50" s="88">
        <v>100</v>
      </c>
      <c r="CO50" s="88">
        <v>100</v>
      </c>
      <c r="CP50" s="83">
        <v>99.9</v>
      </c>
      <c r="CQ50" s="83">
        <v>93.9</v>
      </c>
      <c r="CR50" s="152">
        <v>99.9</v>
      </c>
      <c r="CS50" s="153">
        <v>94.7</v>
      </c>
      <c r="CT50" s="75">
        <v>10.997280718396256</v>
      </c>
      <c r="CU50" s="75">
        <v>18.824175824175825</v>
      </c>
      <c r="CV50" s="87">
        <v>0</v>
      </c>
      <c r="CW50" s="75">
        <v>56.951469913278743</v>
      </c>
      <c r="CX50" s="86">
        <v>28.725711320555785</v>
      </c>
      <c r="CY50" s="75">
        <v>1.2</v>
      </c>
      <c r="CZ50" s="75">
        <v>25.3</v>
      </c>
      <c r="DA50" s="75">
        <v>57.907059588099997</v>
      </c>
      <c r="DB50" s="75">
        <v>4.105227567293424</v>
      </c>
      <c r="DC50" s="75">
        <v>2.2388999261959053</v>
      </c>
      <c r="DD50" s="75">
        <v>0.91354170758280218</v>
      </c>
      <c r="DE50" s="75">
        <v>0.93030371315222038</v>
      </c>
      <c r="DF50" s="75">
        <v>4.2566563230676042</v>
      </c>
      <c r="DG50" s="78">
        <v>1131.0778443113772</v>
      </c>
      <c r="DH50" s="78">
        <v>1682.2958720930233</v>
      </c>
      <c r="DI50" s="75" t="s">
        <v>11</v>
      </c>
      <c r="DJ50" s="75" t="s">
        <v>11</v>
      </c>
      <c r="DK50" s="75">
        <v>0</v>
      </c>
      <c r="DL50" s="75">
        <v>47.910863509749305</v>
      </c>
      <c r="DM50" s="85">
        <v>0</v>
      </c>
      <c r="DN50" s="85">
        <v>1</v>
      </c>
      <c r="DO50" s="75">
        <v>25.081343689336446</v>
      </c>
      <c r="DP50" s="75">
        <v>2.023927411502275</v>
      </c>
      <c r="DQ50" s="75">
        <v>100</v>
      </c>
      <c r="DR50" s="75">
        <v>99.898648648648646</v>
      </c>
      <c r="DS50" s="75">
        <v>11355.270440251572</v>
      </c>
      <c r="DT50" s="81">
        <v>39.678578558594531</v>
      </c>
      <c r="DU50" s="81">
        <v>9.93</v>
      </c>
      <c r="DV50" s="75">
        <v>66.913924794359588</v>
      </c>
      <c r="DW50" s="84" t="s">
        <v>11</v>
      </c>
      <c r="DX50" s="75" t="s">
        <v>11</v>
      </c>
      <c r="DY50" s="83">
        <v>87.297633100619578</v>
      </c>
      <c r="DZ50" s="75">
        <v>0.66328789151782896</v>
      </c>
      <c r="EA50" s="75">
        <v>6280.3571765879851</v>
      </c>
      <c r="EB50" s="82">
        <v>1320</v>
      </c>
      <c r="EC50" s="81">
        <v>7.4524336194849274</v>
      </c>
      <c r="ED50" s="81">
        <v>86.308833252248547</v>
      </c>
      <c r="EE50" s="75">
        <v>98.99641979466837</v>
      </c>
      <c r="EF50" s="75">
        <v>23.094507441088783</v>
      </c>
      <c r="EG50" s="75">
        <v>83.8364434687157</v>
      </c>
      <c r="EH50" s="75">
        <v>170.42035937881127</v>
      </c>
      <c r="EI50" s="152">
        <v>70.900000000000006</v>
      </c>
      <c r="EJ50" s="152">
        <v>62.3</v>
      </c>
      <c r="EK50" s="152">
        <v>46.3</v>
      </c>
      <c r="EL50" s="152">
        <v>68.7</v>
      </c>
      <c r="EM50" s="152">
        <v>34.200000000000003</v>
      </c>
      <c r="EN50" s="80">
        <v>71.09</v>
      </c>
      <c r="EO50" s="79">
        <v>-0.35351541099784378</v>
      </c>
      <c r="EP50" s="55">
        <v>0.90039561340576002</v>
      </c>
      <c r="EQ50" s="78">
        <v>0.94199999999999995</v>
      </c>
      <c r="ER50" s="75">
        <v>95.3</v>
      </c>
      <c r="ES50" s="75">
        <v>2.9</v>
      </c>
      <c r="ET50" s="75">
        <v>0.75</v>
      </c>
      <c r="EU50" s="75">
        <v>290.22396131590426</v>
      </c>
      <c r="EV50" s="77">
        <v>60.9</v>
      </c>
      <c r="EW50" s="75">
        <v>56.7</v>
      </c>
      <c r="EX50" s="110" t="s">
        <v>9</v>
      </c>
      <c r="EY50" s="110" t="s">
        <v>9</v>
      </c>
      <c r="EZ50" s="75">
        <v>8.6</v>
      </c>
      <c r="FA50" s="75">
        <v>7.8765714380221334</v>
      </c>
      <c r="FB50" s="152">
        <v>32.799999999999997</v>
      </c>
      <c r="FC50" s="75">
        <v>12.869272952414649</v>
      </c>
      <c r="FD50" s="75">
        <v>61.672381957267206</v>
      </c>
      <c r="FE50" s="75">
        <v>80.640736749289701</v>
      </c>
      <c r="FF50" s="75">
        <v>67.869442705072018</v>
      </c>
      <c r="FG50" s="75">
        <v>63.361195542046609</v>
      </c>
      <c r="FH50" s="75">
        <v>66.487030974565599</v>
      </c>
      <c r="FI50" s="75">
        <v>70.48895368397443</v>
      </c>
      <c r="FJ50" s="75">
        <v>70.911886615857739</v>
      </c>
      <c r="FK50" s="75">
        <v>63.454004074596462</v>
      </c>
      <c r="FL50" s="75">
        <v>45.97927612375949</v>
      </c>
      <c r="FM50" s="75">
        <v>27.579211170117553</v>
      </c>
      <c r="FN50" s="75">
        <v>15.351860152398029</v>
      </c>
      <c r="FO50" s="75">
        <v>8.4586292777419061</v>
      </c>
      <c r="FP50" s="75">
        <v>4.8900595510765008</v>
      </c>
      <c r="FQ50" s="75">
        <v>2.3590394583730032</v>
      </c>
      <c r="FR50" s="75">
        <v>1.41</v>
      </c>
      <c r="FS50" s="75">
        <v>14.070326826031138</v>
      </c>
      <c r="FT50" s="75">
        <v>0.79610791685095095</v>
      </c>
    </row>
    <row r="51" spans="1:176" s="76" customFormat="1" ht="11.1" customHeight="1" x14ac:dyDescent="0.15">
      <c r="A51" s="136">
        <v>292010</v>
      </c>
      <c r="B51" s="154" t="s">
        <v>415</v>
      </c>
      <c r="C51" s="146">
        <v>117.86099137931035</v>
      </c>
      <c r="D51" s="172">
        <v>1244.2753232758621</v>
      </c>
      <c r="E51" s="146">
        <v>278.37643678160919</v>
      </c>
      <c r="F51" s="175">
        <v>364407</v>
      </c>
      <c r="G51" s="146">
        <v>282.00371057513911</v>
      </c>
      <c r="H51" s="180">
        <v>71.826133050622857</v>
      </c>
      <c r="I51" s="180">
        <v>168.83116883116884</v>
      </c>
      <c r="J51" s="168">
        <v>30.7</v>
      </c>
      <c r="K51" s="174">
        <v>1.3</v>
      </c>
      <c r="L51" s="146">
        <v>130.31874175617108</v>
      </c>
      <c r="M51" s="174">
        <v>14.021869700395705</v>
      </c>
      <c r="N51" s="168">
        <v>80.465069719238741</v>
      </c>
      <c r="O51" s="168">
        <v>18.78296910324039</v>
      </c>
      <c r="P51" s="167">
        <v>11.436079614579784</v>
      </c>
      <c r="Q51" s="167">
        <v>3.5820895522388061</v>
      </c>
      <c r="R51" s="167">
        <v>3.192019950124688</v>
      </c>
      <c r="S51" s="175">
        <v>16523</v>
      </c>
      <c r="T51" s="168">
        <v>74.193548387096769</v>
      </c>
      <c r="U51" s="179">
        <v>162</v>
      </c>
      <c r="V51" s="171">
        <v>69</v>
      </c>
      <c r="W51" s="146">
        <v>16.717074511960405</v>
      </c>
      <c r="X51" s="178">
        <v>66.797760298626855</v>
      </c>
      <c r="Y51" s="146">
        <v>82.258064516129039</v>
      </c>
      <c r="Z51" s="146">
        <v>93.548387096774192</v>
      </c>
      <c r="AA51" s="146">
        <v>3.0737704918032787</v>
      </c>
      <c r="AB51" s="170">
        <v>51.784551458959967</v>
      </c>
      <c r="AC51" s="170">
        <v>11.504232689385717</v>
      </c>
      <c r="AD51" s="170">
        <v>3.1628887717448602</v>
      </c>
      <c r="AE51" s="170">
        <v>67.79443254817987</v>
      </c>
      <c r="AF51" s="168">
        <v>95.6</v>
      </c>
      <c r="AG51" s="168">
        <v>92.8</v>
      </c>
      <c r="AH51" s="177">
        <v>862</v>
      </c>
      <c r="AI51" s="168">
        <v>62.5</v>
      </c>
      <c r="AJ51" s="169">
        <v>3.6802807612587148E-2</v>
      </c>
      <c r="AK51" s="169">
        <v>0.11960912474090823</v>
      </c>
      <c r="AL51" s="146">
        <v>0.42654454022988508</v>
      </c>
      <c r="AM51" s="176">
        <v>97565.790495110021</v>
      </c>
      <c r="AN51" s="175">
        <v>135033.09298721424</v>
      </c>
      <c r="AO51" s="175">
        <v>265929.52921108744</v>
      </c>
      <c r="AP51" s="146">
        <v>15.181451427626198</v>
      </c>
      <c r="AQ51" s="146">
        <v>2.5455581388937394</v>
      </c>
      <c r="AR51" s="174">
        <v>20.5</v>
      </c>
      <c r="AS51" s="146">
        <v>6.0473913433908049</v>
      </c>
      <c r="AT51" s="146">
        <v>3163.4451329022991</v>
      </c>
      <c r="AU51" s="146">
        <v>3.9286997126436782</v>
      </c>
      <c r="AV51" s="146">
        <v>2.6939655172413794</v>
      </c>
      <c r="AW51" s="171">
        <v>14761.818181818182</v>
      </c>
      <c r="AX51" s="171">
        <v>2055.4430379746836</v>
      </c>
      <c r="AY51" s="146">
        <v>2.4633575563493042</v>
      </c>
      <c r="AZ51" s="170">
        <v>490.8</v>
      </c>
      <c r="BA51" s="146">
        <v>1.5654324937140804</v>
      </c>
      <c r="BB51" s="146">
        <v>32.138319672131146</v>
      </c>
      <c r="BC51" s="146">
        <v>171.32021147629311</v>
      </c>
      <c r="BD51" s="146">
        <v>3.1536598644037355</v>
      </c>
      <c r="BE51" s="170">
        <v>2.7535860655737707</v>
      </c>
      <c r="BF51" s="146">
        <v>6.0835040983606552</v>
      </c>
      <c r="BG51" s="146">
        <v>38.362127601686844</v>
      </c>
      <c r="BH51" s="146">
        <v>100</v>
      </c>
      <c r="BI51" s="173">
        <v>99.473684210526315</v>
      </c>
      <c r="BJ51" s="170">
        <v>0.27207182696231802</v>
      </c>
      <c r="BK51" s="172">
        <v>2.2205773501110286</v>
      </c>
      <c r="BL51" s="168">
        <v>103.4</v>
      </c>
      <c r="BM51" s="168">
        <v>97.8</v>
      </c>
      <c r="BN51" s="146">
        <v>1.0449775765228371</v>
      </c>
      <c r="BO51" s="146">
        <v>40</v>
      </c>
      <c r="BP51" s="171">
        <v>9</v>
      </c>
      <c r="BQ51" s="146">
        <v>0.77451508620689657</v>
      </c>
      <c r="BR51" s="146">
        <v>43.833063936781606</v>
      </c>
      <c r="BS51" s="146">
        <v>7.8826553520114935</v>
      </c>
      <c r="BT51" s="146">
        <v>1340.8006690014367</v>
      </c>
      <c r="BU51" s="146">
        <v>21.198421785201148</v>
      </c>
      <c r="BV51" s="170">
        <v>81.380208333333343</v>
      </c>
      <c r="BW51" s="170">
        <v>462.46408045977012</v>
      </c>
      <c r="BX51" s="146">
        <v>3.0868354885057476</v>
      </c>
      <c r="BY51" s="169">
        <v>5.5114044540229883E-2</v>
      </c>
      <c r="BZ51" s="146">
        <v>0.56124281609195403</v>
      </c>
      <c r="CA51" s="169">
        <v>0.17342403017241378</v>
      </c>
      <c r="CB51" s="146">
        <v>0.28062140804597702</v>
      </c>
      <c r="CC51" s="169">
        <v>0.21633384967672414</v>
      </c>
      <c r="CD51" s="146">
        <v>1.1224856321839081</v>
      </c>
      <c r="CE51" s="146">
        <v>4.7172458692528734</v>
      </c>
      <c r="CF51" s="168">
        <v>37.700000000000003</v>
      </c>
      <c r="CG51" s="167">
        <v>14.316239316239315</v>
      </c>
      <c r="CH51" s="167">
        <v>43.977090774725951</v>
      </c>
      <c r="CI51" s="177">
        <v>55</v>
      </c>
      <c r="CJ51" s="146">
        <v>247.92340158045977</v>
      </c>
      <c r="CK51" s="166">
        <v>209.92165050287358</v>
      </c>
      <c r="CL51" s="75">
        <v>20.2</v>
      </c>
      <c r="CM51" s="75">
        <v>581.2476627696426</v>
      </c>
      <c r="CN51" s="88">
        <v>100</v>
      </c>
      <c r="CO51" s="88">
        <v>100</v>
      </c>
      <c r="CP51" s="83">
        <v>99.9</v>
      </c>
      <c r="CQ51" s="83">
        <v>89.86</v>
      </c>
      <c r="CR51" s="152">
        <v>91.3</v>
      </c>
      <c r="CS51" s="153">
        <v>46.4</v>
      </c>
      <c r="CT51" s="75">
        <v>9.3145707599458056</v>
      </c>
      <c r="CU51" s="75">
        <v>13.647058823529411</v>
      </c>
      <c r="CV51" s="87">
        <v>0.86217514472225654</v>
      </c>
      <c r="CW51" s="75">
        <v>66.557036876296905</v>
      </c>
      <c r="CX51" s="86">
        <v>33.716662176724135</v>
      </c>
      <c r="CY51" s="75">
        <v>1.74</v>
      </c>
      <c r="CZ51" s="75">
        <v>32.9</v>
      </c>
      <c r="DA51" s="75">
        <v>54.219167748700002</v>
      </c>
      <c r="DB51" s="75">
        <v>4.5247754541704888</v>
      </c>
      <c r="DC51" s="75">
        <v>0.7366817079741379</v>
      </c>
      <c r="DD51" s="75">
        <v>0.9546094872485632</v>
      </c>
      <c r="DE51" s="75">
        <v>1.049524066091954</v>
      </c>
      <c r="DF51" s="75">
        <v>5.2756824712643677</v>
      </c>
      <c r="DG51" s="78">
        <v>1064.3435897435897</v>
      </c>
      <c r="DH51" s="78">
        <v>1064.3444615384615</v>
      </c>
      <c r="DI51" s="75" t="s">
        <v>11</v>
      </c>
      <c r="DJ51" s="75" t="s">
        <v>11</v>
      </c>
      <c r="DK51" s="75">
        <v>23.018147086914993</v>
      </c>
      <c r="DL51" s="75">
        <v>55.907960199004982</v>
      </c>
      <c r="DM51" s="85">
        <v>124</v>
      </c>
      <c r="DN51" s="85">
        <v>23</v>
      </c>
      <c r="DO51" s="75">
        <v>47.775794719827587</v>
      </c>
      <c r="DP51" s="75">
        <v>13.399672234195402</v>
      </c>
      <c r="DQ51" s="75">
        <v>100</v>
      </c>
      <c r="DR51" s="75">
        <v>97.499808463365426</v>
      </c>
      <c r="DS51" s="75">
        <v>6742.6882661996497</v>
      </c>
      <c r="DT51" s="81">
        <v>16.494547555427168</v>
      </c>
      <c r="DU51" s="81">
        <v>22</v>
      </c>
      <c r="DV51" s="75">
        <v>68.266405484818804</v>
      </c>
      <c r="DW51" s="84">
        <v>0.2604731753611636</v>
      </c>
      <c r="DX51" s="75">
        <v>57.911392405063289</v>
      </c>
      <c r="DY51" s="83">
        <v>27.282013290229887</v>
      </c>
      <c r="DZ51" s="75">
        <v>0.95445251878310133</v>
      </c>
      <c r="EA51" s="75">
        <v>4872.4333520311766</v>
      </c>
      <c r="EB51" s="82" t="s">
        <v>9</v>
      </c>
      <c r="EC51" s="81">
        <v>3.6119701018271111</v>
      </c>
      <c r="ED51" s="81">
        <v>64.075622371353262</v>
      </c>
      <c r="EE51" s="75">
        <v>92.457854229518404</v>
      </c>
      <c r="EF51" s="75">
        <v>11.401468068399653</v>
      </c>
      <c r="EG51" s="75">
        <v>55.567665871537919</v>
      </c>
      <c r="EH51" s="75">
        <v>452.71585170587508</v>
      </c>
      <c r="EI51" s="152">
        <v>67.8</v>
      </c>
      <c r="EJ51" s="152">
        <v>60.8</v>
      </c>
      <c r="EK51" s="152">
        <v>48.2</v>
      </c>
      <c r="EL51" s="152">
        <v>66.900000000000006</v>
      </c>
      <c r="EM51" s="152">
        <v>29.7</v>
      </c>
      <c r="EN51" s="80">
        <v>71</v>
      </c>
      <c r="EO51" s="79">
        <v>-0.6426230244252874</v>
      </c>
      <c r="EP51" s="55">
        <v>0.94822791485110047</v>
      </c>
      <c r="EQ51" s="78">
        <v>0.77100000000000002</v>
      </c>
      <c r="ER51" s="75">
        <v>100.8</v>
      </c>
      <c r="ES51" s="75">
        <v>11.9</v>
      </c>
      <c r="ET51" s="75">
        <v>0.6</v>
      </c>
      <c r="EU51" s="75">
        <v>566.21992299748558</v>
      </c>
      <c r="EV51" s="77">
        <v>47.7</v>
      </c>
      <c r="EW51" s="75">
        <v>61</v>
      </c>
      <c r="EX51" s="110" t="s">
        <v>9</v>
      </c>
      <c r="EY51" s="110" t="s">
        <v>9</v>
      </c>
      <c r="EZ51" s="75">
        <v>153</v>
      </c>
      <c r="FA51" s="75">
        <v>7.6385147270114944</v>
      </c>
      <c r="FB51" s="152">
        <v>33.799999999999997</v>
      </c>
      <c r="FC51" s="75">
        <v>15.032448377581121</v>
      </c>
      <c r="FD51" s="75">
        <v>62.025175448368053</v>
      </c>
      <c r="FE51" s="75">
        <v>81.559644833354781</v>
      </c>
      <c r="FF51" s="75">
        <v>70.012461765039077</v>
      </c>
      <c r="FG51" s="75">
        <v>65.756508122920337</v>
      </c>
      <c r="FH51" s="75">
        <v>69.162398312744799</v>
      </c>
      <c r="FI51" s="75">
        <v>72.383974613248711</v>
      </c>
      <c r="FJ51" s="75">
        <v>69.83541916680953</v>
      </c>
      <c r="FK51" s="75">
        <v>61.594137338279197</v>
      </c>
      <c r="FL51" s="75">
        <v>42.656855151045704</v>
      </c>
      <c r="FM51" s="75">
        <v>25.528124204632224</v>
      </c>
      <c r="FN51" s="75">
        <v>14.358817688841366</v>
      </c>
      <c r="FO51" s="75">
        <v>8.5336777270017894</v>
      </c>
      <c r="FP51" s="75">
        <v>4.7912304470993963</v>
      </c>
      <c r="FQ51" s="75">
        <v>2.0287491079620756</v>
      </c>
      <c r="FR51" s="75">
        <v>1.28</v>
      </c>
      <c r="FS51" s="75">
        <v>9.4821973778735629</v>
      </c>
      <c r="FT51" s="75">
        <v>0.6801795674057951</v>
      </c>
    </row>
    <row r="52" spans="1:176" s="76" customFormat="1" ht="10.5" customHeight="1" x14ac:dyDescent="0.15">
      <c r="A52" s="136">
        <v>302015</v>
      </c>
      <c r="B52" s="154" t="s">
        <v>414</v>
      </c>
      <c r="C52" s="146">
        <v>129.14557288976135</v>
      </c>
      <c r="D52" s="172">
        <v>1678.3486767336774</v>
      </c>
      <c r="E52" s="146">
        <v>440.99814574145876</v>
      </c>
      <c r="F52" s="175">
        <v>378765</v>
      </c>
      <c r="G52" s="146">
        <v>269.40840114361117</v>
      </c>
      <c r="H52" s="180">
        <v>58.939960413459424</v>
      </c>
      <c r="I52" s="180">
        <v>166.48339564548053</v>
      </c>
      <c r="J52" s="168">
        <v>35.1</v>
      </c>
      <c r="K52" s="174">
        <v>-0.7</v>
      </c>
      <c r="L52" s="146">
        <v>128.75264878270031</v>
      </c>
      <c r="M52" s="174">
        <v>5.8080505940280842</v>
      </c>
      <c r="N52" s="168">
        <v>76.448038695382849</v>
      </c>
      <c r="O52" s="168">
        <v>19.256730842985352</v>
      </c>
      <c r="P52" s="167">
        <v>13.163981999411195</v>
      </c>
      <c r="Q52" s="167">
        <v>0.75376884422110546</v>
      </c>
      <c r="R52" s="167">
        <v>1.413760603204524</v>
      </c>
      <c r="S52" s="175">
        <v>15552</v>
      </c>
      <c r="T52" s="168">
        <v>100</v>
      </c>
      <c r="U52" s="179">
        <v>47</v>
      </c>
      <c r="V52" s="171">
        <v>19</v>
      </c>
      <c r="W52" s="146">
        <v>12.196639701306783</v>
      </c>
      <c r="X52" s="178">
        <v>66.095849684861463</v>
      </c>
      <c r="Y52" s="146">
        <v>93.650793650793645</v>
      </c>
      <c r="Z52" s="146">
        <v>80.952380952380949</v>
      </c>
      <c r="AA52" s="146">
        <v>6.3526309481002041</v>
      </c>
      <c r="AB52" s="170">
        <v>28.418169367724264</v>
      </c>
      <c r="AC52" s="170">
        <v>13.410180324126912</v>
      </c>
      <c r="AD52" s="170">
        <v>2.9388267518831315</v>
      </c>
      <c r="AE52" s="170">
        <v>70.474383301707775</v>
      </c>
      <c r="AF52" s="168">
        <v>97.5</v>
      </c>
      <c r="AG52" s="168">
        <v>95</v>
      </c>
      <c r="AH52" s="177">
        <v>789</v>
      </c>
      <c r="AI52" s="168">
        <v>76.599999999999994</v>
      </c>
      <c r="AJ52" s="169" t="s">
        <v>11</v>
      </c>
      <c r="AK52" s="169">
        <v>0.13549107140034411</v>
      </c>
      <c r="AL52" s="146">
        <v>0.12778614580671122</v>
      </c>
      <c r="AM52" s="176">
        <v>106438.70506973362</v>
      </c>
      <c r="AN52" s="175">
        <v>155604.75287069395</v>
      </c>
      <c r="AO52" s="175">
        <v>263936.34325581393</v>
      </c>
      <c r="AP52" s="146">
        <v>12.128403470951614</v>
      </c>
      <c r="AQ52" s="146">
        <v>1.5217115631963187</v>
      </c>
      <c r="AR52" s="174">
        <v>26.07</v>
      </c>
      <c r="AS52" s="146">
        <v>6.4980614569795705</v>
      </c>
      <c r="AT52" s="146">
        <v>297.98641660458617</v>
      </c>
      <c r="AU52" s="146">
        <v>2.4469687494902148</v>
      </c>
      <c r="AV52" s="146">
        <v>2.3654031245072078</v>
      </c>
      <c r="AW52" s="171">
        <v>15811.363636363636</v>
      </c>
      <c r="AX52" s="171">
        <v>2805.2419354838707</v>
      </c>
      <c r="AY52" s="146">
        <v>3.4497628288055195</v>
      </c>
      <c r="AZ52" s="170">
        <v>908</v>
      </c>
      <c r="BA52" s="146">
        <v>1.8755607636717582</v>
      </c>
      <c r="BB52" s="146">
        <v>18.760697590794678</v>
      </c>
      <c r="BC52" s="146">
        <v>135.30187437806211</v>
      </c>
      <c r="BD52" s="146">
        <v>2.2640088960908313</v>
      </c>
      <c r="BE52" s="170">
        <v>0</v>
      </c>
      <c r="BF52" s="146">
        <v>5.7533261416756556</v>
      </c>
      <c r="BG52" s="146">
        <v>46.294948318532533</v>
      </c>
      <c r="BH52" s="146">
        <v>8.695652173913043</v>
      </c>
      <c r="BI52" s="173">
        <v>100</v>
      </c>
      <c r="BJ52" s="170">
        <v>1.3102343863735624</v>
      </c>
      <c r="BK52" s="172">
        <v>0.55189980895775848</v>
      </c>
      <c r="BL52" s="168">
        <v>119.9</v>
      </c>
      <c r="BM52" s="168">
        <v>129.69999999999999</v>
      </c>
      <c r="BN52" s="146">
        <v>0.72171513479091487</v>
      </c>
      <c r="BO52" s="146">
        <v>25.352112676056336</v>
      </c>
      <c r="BP52" s="171">
        <v>8</v>
      </c>
      <c r="BQ52" s="146">
        <v>1.0467588539485919</v>
      </c>
      <c r="BR52" s="146">
        <v>17.990658017085281</v>
      </c>
      <c r="BS52" s="146">
        <v>9.2604172897374131</v>
      </c>
      <c r="BT52" s="146">
        <v>551.36731176013177</v>
      </c>
      <c r="BU52" s="146" t="s">
        <v>11</v>
      </c>
      <c r="BV52" s="170">
        <v>381.45523950386348</v>
      </c>
      <c r="BW52" s="170">
        <v>659.86590611252791</v>
      </c>
      <c r="BX52" s="146">
        <v>1.3594270830501194</v>
      </c>
      <c r="BY52" s="169">
        <v>3.2775786972338378E-2</v>
      </c>
      <c r="BZ52" s="146">
        <v>1.9031979162701673</v>
      </c>
      <c r="CA52" s="169">
        <v>0.23151043224343532</v>
      </c>
      <c r="CB52" s="146">
        <v>0.27188541661002386</v>
      </c>
      <c r="CC52" s="169">
        <v>3.8879614575233416E-2</v>
      </c>
      <c r="CD52" s="146">
        <v>0.27188541661002386</v>
      </c>
      <c r="CE52" s="146">
        <v>1.1283244789315989</v>
      </c>
      <c r="CF52" s="168">
        <v>50.3</v>
      </c>
      <c r="CG52" s="167">
        <v>5.8641975308641969</v>
      </c>
      <c r="CH52" s="167" t="s">
        <v>11</v>
      </c>
      <c r="CI52" s="177">
        <v>125</v>
      </c>
      <c r="CJ52" s="146">
        <v>308.95427431063456</v>
      </c>
      <c r="CK52" s="166">
        <v>0</v>
      </c>
      <c r="CL52" s="75">
        <v>6.6</v>
      </c>
      <c r="CM52" s="75">
        <v>887.07645186998695</v>
      </c>
      <c r="CN52" s="88">
        <v>77.8</v>
      </c>
      <c r="CO52" s="88">
        <v>77.8</v>
      </c>
      <c r="CP52" s="83">
        <v>98.48</v>
      </c>
      <c r="CQ52" s="83">
        <v>84.19</v>
      </c>
      <c r="CR52" s="152">
        <v>39.9</v>
      </c>
      <c r="CS52" s="153">
        <v>42.1</v>
      </c>
      <c r="CT52" s="75">
        <v>5.9640649705332764</v>
      </c>
      <c r="CU52" s="75">
        <v>3.2857142857142856</v>
      </c>
      <c r="CV52" s="87">
        <v>0</v>
      </c>
      <c r="CW52" s="75">
        <v>67.812972743437996</v>
      </c>
      <c r="CX52" s="86">
        <v>44.540268949054116</v>
      </c>
      <c r="CY52" s="75">
        <v>1.33</v>
      </c>
      <c r="CZ52" s="75">
        <v>36</v>
      </c>
      <c r="DA52" s="75">
        <v>56.404481023000002</v>
      </c>
      <c r="DB52" s="75">
        <v>4.7609288817584581</v>
      </c>
      <c r="DC52" s="75">
        <v>1.9612372961539088</v>
      </c>
      <c r="DD52" s="75">
        <v>1.1199259384125155</v>
      </c>
      <c r="DE52" s="75">
        <v>2.5557229161342243</v>
      </c>
      <c r="DF52" s="75">
        <v>7.0200814568708161</v>
      </c>
      <c r="DG52" s="78">
        <v>710.56131260794473</v>
      </c>
      <c r="DH52" s="78">
        <v>2572.4931335616438</v>
      </c>
      <c r="DI52" s="75">
        <v>37.347583754302583</v>
      </c>
      <c r="DJ52" s="75">
        <v>27.403994540540836</v>
      </c>
      <c r="DK52" s="75" t="s">
        <v>11</v>
      </c>
      <c r="DL52" s="75">
        <v>59.517940290331417</v>
      </c>
      <c r="DM52" s="85">
        <v>241</v>
      </c>
      <c r="DN52" s="85" t="s">
        <v>9</v>
      </c>
      <c r="DO52" s="75">
        <v>18.177503113088019</v>
      </c>
      <c r="DP52" s="75">
        <v>9.3012001022289166</v>
      </c>
      <c r="DQ52" s="75">
        <v>18.749999999999996</v>
      </c>
      <c r="DR52" s="75">
        <v>100</v>
      </c>
      <c r="DS52" s="75">
        <v>4370.8485329103887</v>
      </c>
      <c r="DT52" s="81">
        <v>30.190576517908447</v>
      </c>
      <c r="DU52" s="81">
        <v>7.59</v>
      </c>
      <c r="DV52" s="75">
        <v>77.941176470588232</v>
      </c>
      <c r="DW52" s="84" t="s">
        <v>11</v>
      </c>
      <c r="DX52" s="75" t="s">
        <v>11</v>
      </c>
      <c r="DY52" s="83">
        <v>40.839908428991684</v>
      </c>
      <c r="DZ52" s="75">
        <v>1.1342245220641081</v>
      </c>
      <c r="EA52" s="75">
        <v>1525.5378992255587</v>
      </c>
      <c r="EB52" s="82">
        <v>950</v>
      </c>
      <c r="EC52" s="81">
        <v>2.9449023175636855</v>
      </c>
      <c r="ED52" s="81">
        <v>60.575052607587153</v>
      </c>
      <c r="EE52" s="75">
        <v>97.089311869791146</v>
      </c>
      <c r="EF52" s="75">
        <v>12.529704955802559</v>
      </c>
      <c r="EG52" s="75">
        <v>75.073418809540854</v>
      </c>
      <c r="EH52" s="75" t="s">
        <v>11</v>
      </c>
      <c r="EI52" s="152">
        <v>74.5</v>
      </c>
      <c r="EJ52" s="152">
        <v>55.2</v>
      </c>
      <c r="EK52" s="152">
        <v>35.5</v>
      </c>
      <c r="EL52" s="152">
        <v>61</v>
      </c>
      <c r="EM52" s="152">
        <v>18.600000000000001</v>
      </c>
      <c r="EN52" s="80">
        <v>77.92</v>
      </c>
      <c r="EO52" s="79">
        <v>-0.6117421873725537</v>
      </c>
      <c r="EP52" s="55">
        <v>1.044665169131741</v>
      </c>
      <c r="EQ52" s="78">
        <v>0.82199999999999995</v>
      </c>
      <c r="ER52" s="75">
        <v>98.9</v>
      </c>
      <c r="ES52" s="75">
        <v>11.7</v>
      </c>
      <c r="ET52" s="75">
        <v>0.49</v>
      </c>
      <c r="EU52" s="75">
        <v>481.74859027411486</v>
      </c>
      <c r="EV52" s="77">
        <v>47.1</v>
      </c>
      <c r="EW52" s="75">
        <v>57</v>
      </c>
      <c r="EX52" s="110" t="s">
        <v>9</v>
      </c>
      <c r="EY52" s="110" t="s">
        <v>9</v>
      </c>
      <c r="EZ52" s="75">
        <v>118.2</v>
      </c>
      <c r="FA52" s="75">
        <v>7.8139868733720865</v>
      </c>
      <c r="FB52" s="152">
        <v>29.8</v>
      </c>
      <c r="FC52" s="75">
        <v>16.693760160060023</v>
      </c>
      <c r="FD52" s="75">
        <v>70.536207849640689</v>
      </c>
      <c r="FE52" s="75">
        <v>78.004291845493569</v>
      </c>
      <c r="FF52" s="75">
        <v>69.165855241804607</v>
      </c>
      <c r="FG52" s="75">
        <v>68.331232425094541</v>
      </c>
      <c r="FH52" s="75">
        <v>72.633559066967649</v>
      </c>
      <c r="FI52" s="75">
        <v>73.956811170644585</v>
      </c>
      <c r="FJ52" s="75">
        <v>72.267274877513088</v>
      </c>
      <c r="FK52" s="75">
        <v>63.768515962830065</v>
      </c>
      <c r="FL52" s="75">
        <v>45.950761256883702</v>
      </c>
      <c r="FM52" s="75">
        <v>29.623895232565641</v>
      </c>
      <c r="FN52" s="75">
        <v>17.348165965123272</v>
      </c>
      <c r="FO52" s="75">
        <v>8.9640513815728671</v>
      </c>
      <c r="FP52" s="75">
        <v>4.7306034482758621</v>
      </c>
      <c r="FQ52" s="75">
        <v>2.6017665130568357</v>
      </c>
      <c r="FR52" s="75">
        <v>1.49</v>
      </c>
      <c r="FS52" s="75">
        <v>9.2359476022425113</v>
      </c>
      <c r="FT52" s="75">
        <v>0.43674479545785411</v>
      </c>
    </row>
    <row r="53" spans="1:176" s="76" customFormat="1" ht="11.1" customHeight="1" x14ac:dyDescent="0.15">
      <c r="A53" s="136">
        <v>312011</v>
      </c>
      <c r="B53" s="154" t="s">
        <v>703</v>
      </c>
      <c r="C53" s="146">
        <v>96.108666866003162</v>
      </c>
      <c r="D53" s="172">
        <v>1749.1777369612578</v>
      </c>
      <c r="E53" s="146">
        <v>286.19025244543161</v>
      </c>
      <c r="F53" s="175">
        <v>386595</v>
      </c>
      <c r="G53" s="146">
        <v>264.8257129923042</v>
      </c>
      <c r="H53" s="180">
        <v>105.93028519692169</v>
      </c>
      <c r="I53" s="180">
        <v>129.92304210049795</v>
      </c>
      <c r="J53" s="168">
        <v>34.700000000000003</v>
      </c>
      <c r="K53" s="174">
        <v>2.7</v>
      </c>
      <c r="L53" s="146">
        <v>231.28589749867427</v>
      </c>
      <c r="M53" s="174">
        <v>14.343744125762377</v>
      </c>
      <c r="N53" s="168">
        <v>79.622953383985035</v>
      </c>
      <c r="O53" s="168">
        <v>23.573450196293251</v>
      </c>
      <c r="P53" s="167">
        <v>20.242553950419119</v>
      </c>
      <c r="Q53" s="167">
        <v>1.3623978201634876</v>
      </c>
      <c r="R53" s="167">
        <v>1.2319228709159078</v>
      </c>
      <c r="S53" s="175">
        <v>18984</v>
      </c>
      <c r="T53" s="168">
        <v>56.25</v>
      </c>
      <c r="U53" s="179">
        <v>87</v>
      </c>
      <c r="V53" s="171">
        <v>0</v>
      </c>
      <c r="W53" s="146">
        <v>12.693783576362241</v>
      </c>
      <c r="X53" s="178">
        <v>75.873291386417876</v>
      </c>
      <c r="Y53" s="146">
        <v>96.875</v>
      </c>
      <c r="Z53" s="146">
        <v>96.875</v>
      </c>
      <c r="AA53" s="146">
        <v>7.4042279214507998</v>
      </c>
      <c r="AB53" s="170">
        <v>48.833367747264091</v>
      </c>
      <c r="AC53" s="170">
        <v>3.7167045219905019</v>
      </c>
      <c r="AD53" s="170">
        <v>0.98079702663638235</v>
      </c>
      <c r="AE53" s="170">
        <v>96.324549237170601</v>
      </c>
      <c r="AF53" s="168">
        <v>99.2</v>
      </c>
      <c r="AG53" s="168">
        <v>98.1</v>
      </c>
      <c r="AH53" s="177">
        <v>67</v>
      </c>
      <c r="AI53" s="168">
        <v>57</v>
      </c>
      <c r="AJ53" s="169">
        <v>0.13022854588889318</v>
      </c>
      <c r="AK53" s="169">
        <v>9.3020389920637991E-2</v>
      </c>
      <c r="AL53" s="146">
        <v>0.84895989064969457</v>
      </c>
      <c r="AM53" s="176">
        <v>91358.769516072061</v>
      </c>
      <c r="AN53" s="175">
        <v>163918.07687723479</v>
      </c>
      <c r="AO53" s="175">
        <v>276034.72430406854</v>
      </c>
      <c r="AP53" s="146">
        <v>19.498191850277745</v>
      </c>
      <c r="AQ53" s="146">
        <v>14.577042090743019</v>
      </c>
      <c r="AR53" s="174">
        <v>15.86</v>
      </c>
      <c r="AS53" s="146">
        <v>11.266071504848149</v>
      </c>
      <c r="AT53" s="146">
        <v>151.63811883302722</v>
      </c>
      <c r="AU53" s="146">
        <v>4.8054333433001579</v>
      </c>
      <c r="AV53" s="146">
        <v>3.7375592670112341</v>
      </c>
      <c r="AW53" s="171">
        <v>6646.25</v>
      </c>
      <c r="AX53" s="171">
        <v>1190.3731343283582</v>
      </c>
      <c r="AY53" s="146">
        <v>11.284558961820576</v>
      </c>
      <c r="AZ53" s="170">
        <v>336.33333333333331</v>
      </c>
      <c r="BA53" s="146">
        <v>2.7897996668232881</v>
      </c>
      <c r="BB53" s="146">
        <v>31.588582465929822</v>
      </c>
      <c r="BC53" s="146">
        <v>362.14172824740507</v>
      </c>
      <c r="BD53" s="146">
        <v>4.6148498569048737</v>
      </c>
      <c r="BE53" s="170">
        <v>0.42923060414207537</v>
      </c>
      <c r="BF53" s="146">
        <v>7.9407661766283946</v>
      </c>
      <c r="BG53" s="146">
        <v>42.993985297393628</v>
      </c>
      <c r="BH53" s="146">
        <v>100</v>
      </c>
      <c r="BI53" s="173">
        <v>100</v>
      </c>
      <c r="BJ53" s="170">
        <v>2.8959679215860992</v>
      </c>
      <c r="BK53" s="172">
        <v>1.0863267670915413</v>
      </c>
      <c r="BL53" s="168">
        <v>31.6</v>
      </c>
      <c r="BM53" s="168">
        <v>30.8</v>
      </c>
      <c r="BN53" s="146">
        <v>1.0863267670915413</v>
      </c>
      <c r="BO53" s="146">
        <v>25</v>
      </c>
      <c r="BP53" s="171">
        <v>2</v>
      </c>
      <c r="BQ53" s="146">
        <v>0</v>
      </c>
      <c r="BR53" s="146">
        <v>39.441929007731403</v>
      </c>
      <c r="BS53" s="146">
        <v>15.644355217632738</v>
      </c>
      <c r="BT53" s="146">
        <v>321.48349066678054</v>
      </c>
      <c r="BU53" s="146" t="s">
        <v>11</v>
      </c>
      <c r="BV53" s="170">
        <v>1574.5803254880186</v>
      </c>
      <c r="BW53" s="170">
        <v>1174.1275468796719</v>
      </c>
      <c r="BX53" s="146">
        <v>24.02716671650079</v>
      </c>
      <c r="BY53" s="169">
        <v>0.21997138097475546</v>
      </c>
      <c r="BZ53" s="146">
        <v>6.9411814958780056</v>
      </c>
      <c r="CA53" s="169">
        <v>1.0935938234163427</v>
      </c>
      <c r="CB53" s="146" t="s">
        <v>11</v>
      </c>
      <c r="CC53" s="169" t="s">
        <v>11</v>
      </c>
      <c r="CD53" s="146">
        <v>3.7375592670112341</v>
      </c>
      <c r="CE53" s="146">
        <v>16.471957626756652</v>
      </c>
      <c r="CF53" s="168" t="s">
        <v>9</v>
      </c>
      <c r="CG53" s="167">
        <v>1.5151515151515151</v>
      </c>
      <c r="CH53" s="167">
        <v>32.787912983512001</v>
      </c>
      <c r="CI53" s="177">
        <v>75</v>
      </c>
      <c r="CJ53" s="146">
        <v>332.77625902353594</v>
      </c>
      <c r="CK53" s="166">
        <v>251.74063474435093</v>
      </c>
      <c r="CL53" s="75">
        <v>26.659489969596017</v>
      </c>
      <c r="CM53" s="75">
        <v>724.17953625593395</v>
      </c>
      <c r="CN53" s="88">
        <v>100</v>
      </c>
      <c r="CO53" s="88" t="s">
        <v>9</v>
      </c>
      <c r="CP53" s="83">
        <v>99.1</v>
      </c>
      <c r="CQ53" s="83">
        <v>91.7</v>
      </c>
      <c r="CR53" s="152">
        <v>78.334970740250313</v>
      </c>
      <c r="CS53" s="153">
        <v>84.9</v>
      </c>
      <c r="CT53" s="75">
        <v>4.844837314274967</v>
      </c>
      <c r="CU53" s="75">
        <v>1.9259259259259258</v>
      </c>
      <c r="CV53" s="87">
        <v>0</v>
      </c>
      <c r="CW53" s="75">
        <v>63.60186533759137</v>
      </c>
      <c r="CX53" s="86">
        <v>48.150442099867583</v>
      </c>
      <c r="CY53" s="75">
        <v>1.4</v>
      </c>
      <c r="CZ53" s="75">
        <v>33.6</v>
      </c>
      <c r="DA53" s="75">
        <v>60.508237052699997</v>
      </c>
      <c r="DB53" s="75">
        <v>4.2491430688941723</v>
      </c>
      <c r="DC53" s="75">
        <v>1.2432456964674725</v>
      </c>
      <c r="DD53" s="75">
        <v>1.158803553884926</v>
      </c>
      <c r="DE53" s="75">
        <v>2.2371961898252959</v>
      </c>
      <c r="DF53" s="75">
        <v>7.7527657938575878</v>
      </c>
      <c r="DG53" s="78">
        <v>1014.6462093862816</v>
      </c>
      <c r="DH53" s="78">
        <v>993.35229681978808</v>
      </c>
      <c r="DI53" s="75" t="s">
        <v>11</v>
      </c>
      <c r="DJ53" s="75" t="s">
        <v>11</v>
      </c>
      <c r="DK53" s="75">
        <v>51.377650312403979</v>
      </c>
      <c r="DL53" s="75">
        <v>62.162560849682848</v>
      </c>
      <c r="DM53" s="85">
        <v>114</v>
      </c>
      <c r="DN53" s="85">
        <v>10</v>
      </c>
      <c r="DO53" s="75">
        <v>40.736817094528213</v>
      </c>
      <c r="DP53" s="75">
        <v>15.564264661911068</v>
      </c>
      <c r="DQ53" s="75" t="s">
        <v>11</v>
      </c>
      <c r="DR53" s="75">
        <v>100</v>
      </c>
      <c r="DS53" s="75">
        <v>5294.5874934314234</v>
      </c>
      <c r="DT53" s="81">
        <v>2.4865740680247224</v>
      </c>
      <c r="DU53" s="81">
        <v>13.12</v>
      </c>
      <c r="DV53" s="75">
        <v>2.7372262773722631</v>
      </c>
      <c r="DW53" s="84">
        <v>4.5617956785330399E-2</v>
      </c>
      <c r="DX53" s="75">
        <v>73.636363636363626</v>
      </c>
      <c r="DY53" s="83">
        <v>1230.5059587373457</v>
      </c>
      <c r="DZ53" s="75">
        <v>1.4368503542097675</v>
      </c>
      <c r="EA53" s="75">
        <v>561.73102095198192</v>
      </c>
      <c r="EB53" s="82">
        <v>20000</v>
      </c>
      <c r="EC53" s="81">
        <v>1.4273959571938171</v>
      </c>
      <c r="ED53" s="81">
        <v>66.146701093448286</v>
      </c>
      <c r="EE53" s="75">
        <v>88.552560536430562</v>
      </c>
      <c r="EF53" s="75">
        <v>10.22688056888534</v>
      </c>
      <c r="EG53" s="75">
        <v>79.371732093949703</v>
      </c>
      <c r="EH53" s="75">
        <v>686.00087768791934</v>
      </c>
      <c r="EI53" s="152">
        <v>71.7</v>
      </c>
      <c r="EJ53" s="152">
        <v>54</v>
      </c>
      <c r="EK53" s="152">
        <v>29.8</v>
      </c>
      <c r="EL53" s="152">
        <v>64</v>
      </c>
      <c r="EM53" s="152">
        <v>21</v>
      </c>
      <c r="EN53" s="80">
        <v>67.915999999999997</v>
      </c>
      <c r="EO53" s="79">
        <v>-3.9137584895989064</v>
      </c>
      <c r="EP53" s="55">
        <v>1.0322274245419865</v>
      </c>
      <c r="EQ53" s="78">
        <v>0.52100000000000002</v>
      </c>
      <c r="ER53" s="75">
        <v>87.8</v>
      </c>
      <c r="ES53" s="75">
        <v>10.199999999999999</v>
      </c>
      <c r="ET53" s="75">
        <v>4.3</v>
      </c>
      <c r="EU53" s="75">
        <v>560.53482871299821</v>
      </c>
      <c r="EV53" s="77">
        <v>40.9</v>
      </c>
      <c r="EW53" s="75">
        <v>41.9</v>
      </c>
      <c r="EX53" s="110" t="s">
        <v>9</v>
      </c>
      <c r="EY53" s="110" t="s">
        <v>9</v>
      </c>
      <c r="EZ53" s="75">
        <v>63.1</v>
      </c>
      <c r="FA53" s="75">
        <v>10.176839947033447</v>
      </c>
      <c r="FB53" s="152">
        <v>31.2</v>
      </c>
      <c r="FC53" s="75">
        <v>12.775433661509611</v>
      </c>
      <c r="FD53" s="75">
        <v>71.141814389989577</v>
      </c>
      <c r="FE53" s="75">
        <v>84.862491333487398</v>
      </c>
      <c r="FF53" s="75">
        <v>81.35857895764201</v>
      </c>
      <c r="FG53" s="75">
        <v>82.037258588275506</v>
      </c>
      <c r="FH53" s="75">
        <v>84.178211586901767</v>
      </c>
      <c r="FI53" s="75">
        <v>83.396842678279796</v>
      </c>
      <c r="FJ53" s="75">
        <v>82.192013593882749</v>
      </c>
      <c r="FK53" s="75">
        <v>73.909620532199654</v>
      </c>
      <c r="FL53" s="75">
        <v>53.368316550843851</v>
      </c>
      <c r="FM53" s="75">
        <v>34.082923401264928</v>
      </c>
      <c r="FN53" s="75">
        <v>21.33014881499173</v>
      </c>
      <c r="FO53" s="75">
        <v>14.736842105263156</v>
      </c>
      <c r="FP53" s="75">
        <v>8.7949176096883068</v>
      </c>
      <c r="FQ53" s="75">
        <v>3.2621767889356583</v>
      </c>
      <c r="FR53" s="75">
        <v>1.5</v>
      </c>
      <c r="FS53" s="75">
        <v>7.4591004228781346</v>
      </c>
      <c r="FT53" s="75">
        <v>0.89106705279572296</v>
      </c>
    </row>
    <row r="54" spans="1:176" s="76" customFormat="1" ht="11.1" customHeight="1" x14ac:dyDescent="0.15">
      <c r="A54" s="136">
        <v>322016</v>
      </c>
      <c r="B54" s="154" t="s">
        <v>587</v>
      </c>
      <c r="C54" s="146">
        <v>116.40174949352856</v>
      </c>
      <c r="D54" s="172">
        <v>1492.9143530787023</v>
      </c>
      <c r="E54" s="146">
        <v>287.78475087548975</v>
      </c>
      <c r="F54" s="175">
        <v>439454.33195364237</v>
      </c>
      <c r="G54" s="146">
        <v>274.22680412371136</v>
      </c>
      <c r="H54" s="180">
        <v>81.237113402061851</v>
      </c>
      <c r="I54" s="180">
        <v>131.13402061855669</v>
      </c>
      <c r="J54" s="168">
        <v>45.8</v>
      </c>
      <c r="K54" s="174">
        <v>2.0547675508517216</v>
      </c>
      <c r="L54" s="146">
        <v>205.98461732729777</v>
      </c>
      <c r="M54" s="174">
        <v>12.213532444672191</v>
      </c>
      <c r="N54" s="168">
        <v>79.481265492950712</v>
      </c>
      <c r="O54" s="168">
        <v>21.015211640211639</v>
      </c>
      <c r="P54" s="167">
        <v>21.944552909019915</v>
      </c>
      <c r="Q54" s="167">
        <v>0.64308681672025725</v>
      </c>
      <c r="R54" s="167">
        <v>1.996007984031936</v>
      </c>
      <c r="S54" s="175">
        <v>17565</v>
      </c>
      <c r="T54" s="168">
        <v>50.632911392405063</v>
      </c>
      <c r="U54" s="179">
        <v>56</v>
      </c>
      <c r="V54" s="171">
        <v>0</v>
      </c>
      <c r="W54" s="146">
        <v>21.732913926222476</v>
      </c>
      <c r="X54" s="178">
        <v>79.919059549046054</v>
      </c>
      <c r="Y54" s="146">
        <v>96.202531645569621</v>
      </c>
      <c r="Z54" s="146">
        <v>98.734177215189874</v>
      </c>
      <c r="AA54" s="146">
        <v>8.05291918320391</v>
      </c>
      <c r="AB54" s="170">
        <v>43.11673751576587</v>
      </c>
      <c r="AC54" s="170">
        <v>11.771850329331528</v>
      </c>
      <c r="AD54" s="170">
        <v>3.3633858083804364</v>
      </c>
      <c r="AE54" s="170">
        <v>95.31835205992509</v>
      </c>
      <c r="AF54" s="168">
        <v>99.7</v>
      </c>
      <c r="AG54" s="168">
        <v>99.4</v>
      </c>
      <c r="AH54" s="177">
        <v>93</v>
      </c>
      <c r="AI54" s="168">
        <v>54.7</v>
      </c>
      <c r="AJ54" s="169">
        <v>5.0889718519467463E-2</v>
      </c>
      <c r="AK54" s="169">
        <v>0.10177943703893493</v>
      </c>
      <c r="AL54" s="146">
        <v>0.38140147706390209</v>
      </c>
      <c r="AM54" s="176">
        <v>93212.556051933541</v>
      </c>
      <c r="AN54" s="175">
        <v>148291.53191489363</v>
      </c>
      <c r="AO54" s="175">
        <v>271638.64255827852</v>
      </c>
      <c r="AP54" s="146">
        <v>18.161758465586015</v>
      </c>
      <c r="AQ54" s="146">
        <v>7.519307476873462</v>
      </c>
      <c r="AR54" s="174">
        <v>13.4</v>
      </c>
      <c r="AS54" s="146">
        <v>5.3495272107664187</v>
      </c>
      <c r="AT54" s="146">
        <v>185.25214600246673</v>
      </c>
      <c r="AU54" s="146">
        <v>2.4766329679474159</v>
      </c>
      <c r="AV54" s="146">
        <v>2.6747636053832093</v>
      </c>
      <c r="AW54" s="171">
        <v>11193.875</v>
      </c>
      <c r="AX54" s="171">
        <v>1689.6415094339623</v>
      </c>
      <c r="AY54" s="146">
        <v>2.2333642282051569</v>
      </c>
      <c r="AZ54" s="170">
        <v>254</v>
      </c>
      <c r="BA54" s="146">
        <v>4.0174206362965421</v>
      </c>
      <c r="BB54" s="146">
        <v>30.304668775764547</v>
      </c>
      <c r="BC54" s="146">
        <v>240.28144457047756</v>
      </c>
      <c r="BD54" s="146">
        <v>3.1199334281058215</v>
      </c>
      <c r="BE54" s="170">
        <v>3.1636468219729652</v>
      </c>
      <c r="BF54" s="146">
        <v>11.504170261719874</v>
      </c>
      <c r="BG54" s="146">
        <v>40.896823749221511</v>
      </c>
      <c r="BH54" s="146">
        <v>32</v>
      </c>
      <c r="BI54" s="173">
        <v>99.504950495049499</v>
      </c>
      <c r="BJ54" s="170">
        <v>3.3215694415611376</v>
      </c>
      <c r="BK54" s="172">
        <v>0.78698845750262336</v>
      </c>
      <c r="BL54" s="168">
        <v>114.1</v>
      </c>
      <c r="BM54" s="168">
        <v>102.5</v>
      </c>
      <c r="BN54" s="146">
        <v>0.7214060860440713</v>
      </c>
      <c r="BO54" s="146">
        <v>32.758620689655174</v>
      </c>
      <c r="BP54" s="171">
        <v>21</v>
      </c>
      <c r="BQ54" s="146">
        <v>0.86186827284570078</v>
      </c>
      <c r="BR54" s="146">
        <v>25.400347719268701</v>
      </c>
      <c r="BS54" s="146" t="s">
        <v>11</v>
      </c>
      <c r="BT54" s="146">
        <v>576.8226780327609</v>
      </c>
      <c r="BU54" s="146" t="s">
        <v>11</v>
      </c>
      <c r="BV54" s="170">
        <v>509.47312110239881</v>
      </c>
      <c r="BW54" s="170">
        <v>306.76566594183879</v>
      </c>
      <c r="BX54" s="146">
        <v>7.4298989038422487</v>
      </c>
      <c r="BY54" s="169">
        <v>0.21788322180229536</v>
      </c>
      <c r="BZ54" s="146">
        <v>4.4579393423053491</v>
      </c>
      <c r="CA54" s="169">
        <v>0.63480065581240996</v>
      </c>
      <c r="CB54" s="146">
        <v>0.99065318717896644</v>
      </c>
      <c r="CC54" s="169">
        <v>0.27155785166949831</v>
      </c>
      <c r="CD54" s="146">
        <v>1.4859797807684498</v>
      </c>
      <c r="CE54" s="146">
        <v>4.3188764011551015</v>
      </c>
      <c r="CF54" s="168">
        <v>38.200000000000003</v>
      </c>
      <c r="CG54" s="167">
        <v>0.80645161290322576</v>
      </c>
      <c r="CH54" s="167">
        <v>25.326350347846478</v>
      </c>
      <c r="CI54" s="177">
        <v>26</v>
      </c>
      <c r="CJ54" s="146">
        <v>351.31533976927687</v>
      </c>
      <c r="CK54" s="166">
        <v>263.83075680950236</v>
      </c>
      <c r="CL54" s="75">
        <v>27.7</v>
      </c>
      <c r="CM54" s="75">
        <v>854.21445918037296</v>
      </c>
      <c r="CN54" s="88">
        <v>100</v>
      </c>
      <c r="CO54" s="88">
        <v>100</v>
      </c>
      <c r="CP54" s="83">
        <v>98.6</v>
      </c>
      <c r="CQ54" s="83">
        <v>92.3</v>
      </c>
      <c r="CR54" s="152">
        <v>83.9</v>
      </c>
      <c r="CS54" s="153">
        <v>19.100000000000001</v>
      </c>
      <c r="CT54" s="75">
        <v>5.0362363346026289</v>
      </c>
      <c r="CU54" s="75">
        <v>0.72555205047318616</v>
      </c>
      <c r="CV54" s="87">
        <v>0</v>
      </c>
      <c r="CW54" s="75">
        <v>61.864739515594714</v>
      </c>
      <c r="CX54" s="86">
        <v>50.166677398742856</v>
      </c>
      <c r="CY54" s="75">
        <v>1.87</v>
      </c>
      <c r="CZ54" s="75">
        <v>51.4</v>
      </c>
      <c r="DA54" s="75">
        <v>60.829460431400001</v>
      </c>
      <c r="DB54" s="75">
        <v>2.9327819198508855</v>
      </c>
      <c r="DC54" s="75">
        <v>2.2453303085389353</v>
      </c>
      <c r="DD54" s="75">
        <v>1.067354510196298</v>
      </c>
      <c r="DE54" s="75">
        <v>2.9769128274727943</v>
      </c>
      <c r="DF54" s="75">
        <v>7.7667209874830965</v>
      </c>
      <c r="DG54" s="78">
        <v>569.43514644351467</v>
      </c>
      <c r="DH54" s="78">
        <v>567.06295833333331</v>
      </c>
      <c r="DI54" s="75" t="s">
        <v>11</v>
      </c>
      <c r="DJ54" s="75" t="s">
        <v>11</v>
      </c>
      <c r="DK54" s="75">
        <v>36.840898670334703</v>
      </c>
      <c r="DL54" s="75">
        <v>49.086908690869087</v>
      </c>
      <c r="DM54" s="85">
        <v>112</v>
      </c>
      <c r="DN54" s="85">
        <v>77</v>
      </c>
      <c r="DO54" s="75">
        <v>48.231659294555868</v>
      </c>
      <c r="DP54" s="75">
        <v>21.625959076116839</v>
      </c>
      <c r="DQ54" s="75">
        <v>100</v>
      </c>
      <c r="DR54" s="75">
        <v>100</v>
      </c>
      <c r="DS54" s="75">
        <v>4862.021227503461</v>
      </c>
      <c r="DT54" s="81">
        <v>3.7819159147629109</v>
      </c>
      <c r="DU54" s="81">
        <v>12.5</v>
      </c>
      <c r="DV54" s="75">
        <v>68.04835924006909</v>
      </c>
      <c r="DW54" s="84">
        <v>6.3239174009657242E-2</v>
      </c>
      <c r="DX54" s="75">
        <v>39.520958083832333</v>
      </c>
      <c r="DY54" s="83">
        <v>211.14782031532491</v>
      </c>
      <c r="DZ54" s="75">
        <v>1.3571707741957098</v>
      </c>
      <c r="EA54" s="75">
        <v>416.61716227937359</v>
      </c>
      <c r="EB54" s="82">
        <v>11985</v>
      </c>
      <c r="EC54" s="81">
        <v>2.4642077523167947</v>
      </c>
      <c r="ED54" s="81">
        <v>55.542485868607336</v>
      </c>
      <c r="EE54" s="75">
        <v>75.068598169243899</v>
      </c>
      <c r="EF54" s="75">
        <v>9.0614106432436756</v>
      </c>
      <c r="EG54" s="75">
        <v>79.32569974554707</v>
      </c>
      <c r="EH54" s="75">
        <v>545.20887538944282</v>
      </c>
      <c r="EI54" s="152">
        <v>77.099999999999994</v>
      </c>
      <c r="EJ54" s="152">
        <v>48.4</v>
      </c>
      <c r="EK54" s="152">
        <v>25.7</v>
      </c>
      <c r="EL54" s="152">
        <v>60.5</v>
      </c>
      <c r="EM54" s="152">
        <v>20.8</v>
      </c>
      <c r="EN54" s="80">
        <v>60.1</v>
      </c>
      <c r="EO54" s="79">
        <v>-0.47551352984590389</v>
      </c>
      <c r="EP54" s="55">
        <v>1.0363041264607478</v>
      </c>
      <c r="EQ54" s="78">
        <v>0.57899999999999996</v>
      </c>
      <c r="ER54" s="75">
        <v>90.2</v>
      </c>
      <c r="ES54" s="75">
        <v>13.9</v>
      </c>
      <c r="ET54" s="75">
        <v>2.8</v>
      </c>
      <c r="EU54" s="75">
        <v>551.45542803647584</v>
      </c>
      <c r="EV54" s="77">
        <v>40.700000000000003</v>
      </c>
      <c r="EW54" s="75">
        <v>53.3</v>
      </c>
      <c r="EX54" s="110" t="s">
        <v>9</v>
      </c>
      <c r="EY54" s="110" t="s">
        <v>9</v>
      </c>
      <c r="EZ54" s="75">
        <v>90.8</v>
      </c>
      <c r="FA54" s="75">
        <v>12.185034202301289</v>
      </c>
      <c r="FB54" s="152">
        <v>35.4</v>
      </c>
      <c r="FC54" s="75">
        <v>13.403842003021801</v>
      </c>
      <c r="FD54" s="75">
        <v>75.630052306229203</v>
      </c>
      <c r="FE54" s="75">
        <v>85.419006964727032</v>
      </c>
      <c r="FF54" s="75">
        <v>81.357904946653733</v>
      </c>
      <c r="FG54" s="75">
        <v>81.835079418722543</v>
      </c>
      <c r="FH54" s="75">
        <v>83.596123246058156</v>
      </c>
      <c r="FI54" s="75">
        <v>84.735051045211478</v>
      </c>
      <c r="FJ54" s="75">
        <v>82.088597473212857</v>
      </c>
      <c r="FK54" s="75">
        <v>74.96360989810772</v>
      </c>
      <c r="FL54" s="75">
        <v>56.764793339280409</v>
      </c>
      <c r="FM54" s="75">
        <v>38.060927822019977</v>
      </c>
      <c r="FN54" s="75">
        <v>22.925832809553739</v>
      </c>
      <c r="FO54" s="75">
        <v>12.694997310381925</v>
      </c>
      <c r="FP54" s="75">
        <v>7.3076923076923084</v>
      </c>
      <c r="FQ54" s="75">
        <v>3.0751708428246016</v>
      </c>
      <c r="FR54" s="75">
        <v>1.42</v>
      </c>
      <c r="FS54" s="75">
        <v>7.4199923719704595</v>
      </c>
      <c r="FT54" s="75">
        <v>0</v>
      </c>
    </row>
    <row r="55" spans="1:176" s="76" customFormat="1" ht="11.1" customHeight="1" x14ac:dyDescent="0.15">
      <c r="A55" s="136">
        <v>332020</v>
      </c>
      <c r="B55" s="154" t="s">
        <v>413</v>
      </c>
      <c r="C55" s="146">
        <v>81.769203310615055</v>
      </c>
      <c r="D55" s="172">
        <v>1603.8385867625207</v>
      </c>
      <c r="E55" s="146">
        <v>375.22517661317772</v>
      </c>
      <c r="F55" s="175">
        <v>409911</v>
      </c>
      <c r="G55" s="146">
        <v>260.5705037426664</v>
      </c>
      <c r="H55" s="180">
        <v>77.483309730932632</v>
      </c>
      <c r="I55" s="180">
        <v>154.15739429496259</v>
      </c>
      <c r="J55" s="168">
        <v>23.9</v>
      </c>
      <c r="K55" s="174">
        <v>2</v>
      </c>
      <c r="L55" s="146">
        <v>131.97301596379543</v>
      </c>
      <c r="M55" s="174">
        <v>11.709321732063087</v>
      </c>
      <c r="N55" s="168">
        <v>78.314397417473486</v>
      </c>
      <c r="O55" s="168">
        <v>18.268178126213936</v>
      </c>
      <c r="P55" s="167">
        <v>13.368098667328864</v>
      </c>
      <c r="Q55" s="167">
        <v>2.9787234042553195</v>
      </c>
      <c r="R55" s="167">
        <v>4.1046131492916818</v>
      </c>
      <c r="S55" s="175">
        <v>11394</v>
      </c>
      <c r="T55" s="168">
        <v>66.400000000000006</v>
      </c>
      <c r="U55" s="179">
        <v>513</v>
      </c>
      <c r="V55" s="171">
        <v>143</v>
      </c>
      <c r="W55" s="146">
        <v>15.35742340926944</v>
      </c>
      <c r="X55" s="178">
        <v>66.941954675329768</v>
      </c>
      <c r="Y55" s="146">
        <v>92</v>
      </c>
      <c r="Z55" s="146">
        <v>76.8</v>
      </c>
      <c r="AA55" s="146">
        <v>5.2315514128873009</v>
      </c>
      <c r="AB55" s="170">
        <v>59.238625812441974</v>
      </c>
      <c r="AC55" s="170">
        <v>18.570102135561743</v>
      </c>
      <c r="AD55" s="170">
        <v>6.251934385639121</v>
      </c>
      <c r="AE55" s="170">
        <v>99.026763990267639</v>
      </c>
      <c r="AF55" s="168">
        <v>95.6</v>
      </c>
      <c r="AG55" s="168">
        <v>94.6</v>
      </c>
      <c r="AH55" s="177">
        <v>97</v>
      </c>
      <c r="AI55" s="168">
        <v>70.400000000000006</v>
      </c>
      <c r="AJ55" s="169">
        <v>3.0632627160400491E-2</v>
      </c>
      <c r="AK55" s="169">
        <v>0.19145391975250306</v>
      </c>
      <c r="AL55" s="146">
        <v>0.52921692497986894</v>
      </c>
      <c r="AM55" s="176">
        <v>92026.503989688194</v>
      </c>
      <c r="AN55" s="175">
        <v>182177.53604294479</v>
      </c>
      <c r="AO55" s="175">
        <v>276693.92378826533</v>
      </c>
      <c r="AP55" s="146">
        <v>12.73851238657751</v>
      </c>
      <c r="AQ55" s="146">
        <v>6.977491469404618</v>
      </c>
      <c r="AR55" s="174">
        <v>14.9</v>
      </c>
      <c r="AS55" s="146">
        <v>5.1842505043125993</v>
      </c>
      <c r="AT55" s="146">
        <v>347.00027394758473</v>
      </c>
      <c r="AU55" s="146">
        <v>3.3205767841874132</v>
      </c>
      <c r="AV55" s="146">
        <v>2.7187222420534449</v>
      </c>
      <c r="AW55" s="171">
        <v>14055.2</v>
      </c>
      <c r="AX55" s="171">
        <v>2738.0259740259739</v>
      </c>
      <c r="AY55" s="146">
        <v>1.4229608970345495</v>
      </c>
      <c r="AZ55" s="170">
        <v>897.5</v>
      </c>
      <c r="BA55" s="146">
        <v>1.3945384813342077</v>
      </c>
      <c r="BB55" s="146">
        <v>37.029105109973102</v>
      </c>
      <c r="BC55" s="146">
        <v>266.55286773312525</v>
      </c>
      <c r="BD55" s="146">
        <v>5.3865607956101975</v>
      </c>
      <c r="BE55" s="170">
        <v>2.3210404155767601</v>
      </c>
      <c r="BF55" s="146">
        <v>6.6315440445050289</v>
      </c>
      <c r="BG55" s="146">
        <v>25.161238952145872</v>
      </c>
      <c r="BH55" s="146">
        <v>65.168539325842701</v>
      </c>
      <c r="BI55" s="173">
        <v>99.778761061946909</v>
      </c>
      <c r="BJ55" s="170">
        <v>2.0702285213790907</v>
      </c>
      <c r="BK55" s="172">
        <v>0.32743942370661427</v>
      </c>
      <c r="BL55" s="168">
        <v>121.5</v>
      </c>
      <c r="BM55" s="168">
        <v>113.8</v>
      </c>
      <c r="BN55" s="146">
        <v>1.3601329907813209</v>
      </c>
      <c r="BO55" s="146">
        <v>61.95652173913043</v>
      </c>
      <c r="BP55" s="171">
        <v>27</v>
      </c>
      <c r="BQ55" s="146">
        <v>1.8636737201251858</v>
      </c>
      <c r="BR55" s="146">
        <v>16.005180099783331</v>
      </c>
      <c r="BS55" s="146">
        <v>12.576684570109828</v>
      </c>
      <c r="BT55" s="146">
        <v>1053.3263877935597</v>
      </c>
      <c r="BU55" s="146">
        <v>15.375723263130805</v>
      </c>
      <c r="BV55" s="170">
        <v>301.10160134815413</v>
      </c>
      <c r="BW55" s="170">
        <v>260.05719693510764</v>
      </c>
      <c r="BX55" s="146">
        <v>1.24521629407028</v>
      </c>
      <c r="BY55" s="169">
        <v>3.9618631756336078E-2</v>
      </c>
      <c r="BZ55" s="146">
        <v>2.0753604901171334</v>
      </c>
      <c r="CA55" s="169">
        <v>0.28489926200180971</v>
      </c>
      <c r="CB55" s="146">
        <v>0.62260814703514</v>
      </c>
      <c r="CC55" s="169">
        <v>0.14143581740148264</v>
      </c>
      <c r="CD55" s="146">
        <v>1.0376802450585667</v>
      </c>
      <c r="CE55" s="146">
        <v>16.625712886328355</v>
      </c>
      <c r="CF55" s="168">
        <v>54.7</v>
      </c>
      <c r="CG55" s="167">
        <v>1.4613778705636742</v>
      </c>
      <c r="CH55" s="167">
        <v>80.876354184453675</v>
      </c>
      <c r="CI55" s="177">
        <v>106</v>
      </c>
      <c r="CJ55" s="146">
        <v>286.37276794979289</v>
      </c>
      <c r="CK55" s="166">
        <v>272.91405517138327</v>
      </c>
      <c r="CL55" s="75">
        <v>40.9</v>
      </c>
      <c r="CM55" s="75">
        <v>904.62405100587887</v>
      </c>
      <c r="CN55" s="88">
        <v>100</v>
      </c>
      <c r="CO55" s="88">
        <v>100</v>
      </c>
      <c r="CP55" s="83">
        <v>99.9</v>
      </c>
      <c r="CQ55" s="83">
        <v>92.4</v>
      </c>
      <c r="CR55" s="152">
        <v>80</v>
      </c>
      <c r="CS55" s="153">
        <v>6.8</v>
      </c>
      <c r="CT55" s="75">
        <v>2.7244957975221507</v>
      </c>
      <c r="CU55" s="75">
        <v>1.5747126436781609</v>
      </c>
      <c r="CV55" s="87">
        <v>3.936858481795587</v>
      </c>
      <c r="CW55" s="75">
        <v>66.204755863855979</v>
      </c>
      <c r="CX55" s="86">
        <v>38.10984468002092</v>
      </c>
      <c r="CY55" s="75">
        <v>2.04</v>
      </c>
      <c r="CZ55" s="75">
        <v>37</v>
      </c>
      <c r="DA55" s="75">
        <v>59.378855740200002</v>
      </c>
      <c r="DB55" s="75">
        <v>3.8821260537795483</v>
      </c>
      <c r="DC55" s="75">
        <v>1.1465868621379534</v>
      </c>
      <c r="DD55" s="75">
        <v>1.0278471870563917</v>
      </c>
      <c r="DE55" s="75">
        <v>1.7536796141489777</v>
      </c>
      <c r="DF55" s="75">
        <v>6.1492931322170667</v>
      </c>
      <c r="DG55" s="78">
        <v>1396.4551920341394</v>
      </c>
      <c r="DH55" s="78">
        <v>5116.5765277777773</v>
      </c>
      <c r="DI55" s="75" t="s">
        <v>11</v>
      </c>
      <c r="DJ55" s="75" t="s">
        <v>11</v>
      </c>
      <c r="DK55" s="75">
        <v>17.922235722964764</v>
      </c>
      <c r="DL55" s="75">
        <v>46.974714027694162</v>
      </c>
      <c r="DM55" s="85">
        <v>265</v>
      </c>
      <c r="DN55" s="85">
        <v>18</v>
      </c>
      <c r="DO55" s="75">
        <v>10.001162201874466</v>
      </c>
      <c r="DP55" s="75">
        <v>10.517926963913631</v>
      </c>
      <c r="DQ55" s="75">
        <v>74.242424242424249</v>
      </c>
      <c r="DR55" s="75">
        <v>98.199774971871491</v>
      </c>
      <c r="DS55" s="75">
        <v>3242.7095034823637</v>
      </c>
      <c r="DT55" s="81">
        <v>25.031634001630909</v>
      </c>
      <c r="DU55" s="81">
        <v>8.15</v>
      </c>
      <c r="DV55" s="75">
        <v>64.168190127970746</v>
      </c>
      <c r="DW55" s="84" t="s">
        <v>11</v>
      </c>
      <c r="DX55" s="75" t="s">
        <v>11</v>
      </c>
      <c r="DY55" s="83">
        <v>65.529507475448483</v>
      </c>
      <c r="DZ55" s="75">
        <v>1.4114254273625895</v>
      </c>
      <c r="EA55" s="75">
        <v>1097.4392553356381</v>
      </c>
      <c r="EB55" s="82">
        <v>15033</v>
      </c>
      <c r="EC55" s="81">
        <v>5.6543674605629448</v>
      </c>
      <c r="ED55" s="81">
        <v>53.641199189993571</v>
      </c>
      <c r="EE55" s="75">
        <v>84.661767245802906</v>
      </c>
      <c r="EF55" s="75">
        <v>8.5183590611334576</v>
      </c>
      <c r="EG55" s="75">
        <v>56.497900139990662</v>
      </c>
      <c r="EH55" s="75">
        <v>399.76189120989619</v>
      </c>
      <c r="EI55" s="152">
        <v>72.8</v>
      </c>
      <c r="EJ55" s="152">
        <v>66.099999999999994</v>
      </c>
      <c r="EK55" s="152">
        <v>46</v>
      </c>
      <c r="EL55" s="152">
        <v>57.8</v>
      </c>
      <c r="EM55" s="152">
        <v>27.5</v>
      </c>
      <c r="EN55" s="80" t="s">
        <v>9</v>
      </c>
      <c r="EO55" s="79">
        <v>-3.1130407351757004E-2</v>
      </c>
      <c r="EP55" s="55">
        <v>0.98842215133363232</v>
      </c>
      <c r="EQ55" s="78">
        <v>0.86899999999999999</v>
      </c>
      <c r="ER55" s="75">
        <v>92.6</v>
      </c>
      <c r="ES55" s="75">
        <v>5.3</v>
      </c>
      <c r="ET55" s="75">
        <v>5.2</v>
      </c>
      <c r="EU55" s="75">
        <v>376.87204157362135</v>
      </c>
      <c r="EV55" s="77">
        <v>51.1</v>
      </c>
      <c r="EW55" s="75">
        <v>47.3</v>
      </c>
      <c r="EX55" s="110" t="s">
        <v>9</v>
      </c>
      <c r="EY55" s="110" t="s">
        <v>9</v>
      </c>
      <c r="EZ55" s="75">
        <v>43.1</v>
      </c>
      <c r="FA55" s="75">
        <v>7.1454661674732902</v>
      </c>
      <c r="FB55" s="152">
        <v>30.2</v>
      </c>
      <c r="FC55" s="75">
        <v>16.179677278674227</v>
      </c>
      <c r="FD55" s="75">
        <v>68.491285403050099</v>
      </c>
      <c r="FE55" s="75">
        <v>79.499518768046201</v>
      </c>
      <c r="FF55" s="75">
        <v>72.141147401745044</v>
      </c>
      <c r="FG55" s="75">
        <v>73.043778007583597</v>
      </c>
      <c r="FH55" s="75">
        <v>77.819422689639737</v>
      </c>
      <c r="FI55" s="75">
        <v>79.45534366854163</v>
      </c>
      <c r="FJ55" s="75">
        <v>76.92247820672479</v>
      </c>
      <c r="FK55" s="75">
        <v>67.74770570850832</v>
      </c>
      <c r="FL55" s="75">
        <v>49.091784780514658</v>
      </c>
      <c r="FM55" s="75">
        <v>30.841422212688368</v>
      </c>
      <c r="FN55" s="75">
        <v>18.416634379439493</v>
      </c>
      <c r="FO55" s="75">
        <v>10.797681949889212</v>
      </c>
      <c r="FP55" s="75">
        <v>5.9477320516671668</v>
      </c>
      <c r="FQ55" s="75">
        <v>2.2564191233682025</v>
      </c>
      <c r="FR55" s="75">
        <v>1.59</v>
      </c>
      <c r="FS55" s="75">
        <v>12.703281560006973</v>
      </c>
      <c r="FT55" s="75">
        <v>0.23887252169758738</v>
      </c>
    </row>
    <row r="56" spans="1:176" s="76" customFormat="1" ht="11.1" customHeight="1" x14ac:dyDescent="0.15">
      <c r="A56" s="136">
        <v>342025</v>
      </c>
      <c r="B56" s="154" t="s">
        <v>412</v>
      </c>
      <c r="C56" s="146">
        <v>118.02311285960168</v>
      </c>
      <c r="D56" s="172">
        <v>2011.3105483157117</v>
      </c>
      <c r="E56" s="146">
        <v>332.16353354046987</v>
      </c>
      <c r="F56" s="175">
        <v>450390</v>
      </c>
      <c r="G56" s="146">
        <v>234.77466504263094</v>
      </c>
      <c r="H56" s="180">
        <v>78.867235079171749</v>
      </c>
      <c r="I56" s="180">
        <v>161.08404384896468</v>
      </c>
      <c r="J56" s="168">
        <v>29.6</v>
      </c>
      <c r="K56" s="174">
        <v>-1.8</v>
      </c>
      <c r="L56" s="146">
        <v>132.70406172062059</v>
      </c>
      <c r="M56" s="174">
        <v>8.5043648459874959</v>
      </c>
      <c r="N56" s="168">
        <v>82.230759131465405</v>
      </c>
      <c r="O56" s="168">
        <v>19.353672643146329</v>
      </c>
      <c r="P56" s="167">
        <v>12.63267565279677</v>
      </c>
      <c r="Q56" s="167">
        <v>3.3536585365853662</v>
      </c>
      <c r="R56" s="167">
        <v>1.1331444759206799</v>
      </c>
      <c r="S56" s="175">
        <v>16046</v>
      </c>
      <c r="T56" s="168">
        <v>32.307692307692307</v>
      </c>
      <c r="U56" s="179">
        <v>60</v>
      </c>
      <c r="V56" s="171">
        <v>0</v>
      </c>
      <c r="W56" s="146">
        <v>12.233223322332233</v>
      </c>
      <c r="X56" s="178">
        <v>72.42043266508098</v>
      </c>
      <c r="Y56" s="146">
        <v>89.230769230769241</v>
      </c>
      <c r="Z56" s="146">
        <v>52.307692307692314</v>
      </c>
      <c r="AA56" s="146">
        <v>5.4860442733397496</v>
      </c>
      <c r="AB56" s="170">
        <v>73.624721314875316</v>
      </c>
      <c r="AC56" s="170">
        <v>16.798880074661689</v>
      </c>
      <c r="AD56" s="170">
        <v>6.6884429926893763</v>
      </c>
      <c r="AE56" s="170">
        <v>89.175257731958766</v>
      </c>
      <c r="AF56" s="168">
        <v>96.9</v>
      </c>
      <c r="AG56" s="168">
        <v>97.3</v>
      </c>
      <c r="AH56" s="177">
        <v>639</v>
      </c>
      <c r="AI56" s="168">
        <v>62.1</v>
      </c>
      <c r="AJ56" s="169">
        <v>5.1385890308081543E-2</v>
      </c>
      <c r="AK56" s="169">
        <v>0.10277178061616309</v>
      </c>
      <c r="AL56" s="146">
        <v>1.2651720052752753</v>
      </c>
      <c r="AM56" s="176">
        <v>95070.746374935261</v>
      </c>
      <c r="AN56" s="175">
        <v>158325.71235521237</v>
      </c>
      <c r="AO56" s="175">
        <v>262198.49155206286</v>
      </c>
      <c r="AP56" s="146">
        <v>14.648813960062707</v>
      </c>
      <c r="AQ56" s="146">
        <v>2.8269640975559609</v>
      </c>
      <c r="AR56" s="174">
        <v>16.010000000000002</v>
      </c>
      <c r="AS56" s="146">
        <v>3.393164494713548</v>
      </c>
      <c r="AT56" s="146">
        <v>201.62281780181954</v>
      </c>
      <c r="AU56" s="146">
        <v>2.2352862284015464</v>
      </c>
      <c r="AV56" s="146">
        <v>2.637637749513825</v>
      </c>
      <c r="AW56" s="171">
        <v>7871.7142857142853</v>
      </c>
      <c r="AX56" s="171">
        <v>1552.1690140845071</v>
      </c>
      <c r="AY56" s="146">
        <v>1.8148161591230809</v>
      </c>
      <c r="AZ56" s="170">
        <v>506</v>
      </c>
      <c r="BA56" s="146">
        <v>4.1124930147305365</v>
      </c>
      <c r="BB56" s="146">
        <v>27.815014436958613</v>
      </c>
      <c r="BC56" s="146">
        <v>346.34597760243196</v>
      </c>
      <c r="BD56" s="146">
        <v>4.5519502872342805</v>
      </c>
      <c r="BE56" s="170">
        <v>0</v>
      </c>
      <c r="BF56" s="146">
        <v>3.9461020211742057</v>
      </c>
      <c r="BG56" s="146">
        <v>18.649908777620109</v>
      </c>
      <c r="BH56" s="146">
        <v>0</v>
      </c>
      <c r="BI56" s="173">
        <v>95.798319327731093</v>
      </c>
      <c r="BJ56" s="170">
        <v>3.040745996351105</v>
      </c>
      <c r="BK56" s="172">
        <v>4.6988187691705283</v>
      </c>
      <c r="BL56" s="168">
        <v>125</v>
      </c>
      <c r="BM56" s="168">
        <v>121</v>
      </c>
      <c r="BN56" s="146">
        <v>0.91365920511649157</v>
      </c>
      <c r="BO56" s="146">
        <v>22.058823529411764</v>
      </c>
      <c r="BP56" s="171">
        <v>14</v>
      </c>
      <c r="BQ56" s="146">
        <v>0</v>
      </c>
      <c r="BR56" s="146">
        <v>8.0246775599615532</v>
      </c>
      <c r="BS56" s="146">
        <v>29.036368106936091</v>
      </c>
      <c r="BT56" s="146">
        <v>817.52464403066813</v>
      </c>
      <c r="BU56" s="146">
        <v>20.136799517178176</v>
      </c>
      <c r="BV56" s="170">
        <v>1050.5845273487271</v>
      </c>
      <c r="BW56" s="170">
        <v>157.81120772514922</v>
      </c>
      <c r="BX56" s="146">
        <v>4.9176297024834028</v>
      </c>
      <c r="BY56" s="169">
        <v>5.8636028343429375E-2</v>
      </c>
      <c r="BZ56" s="146">
        <v>0.89411449136061882</v>
      </c>
      <c r="CA56" s="169">
        <v>0.11876075731497418</v>
      </c>
      <c r="CB56" s="146">
        <v>0.44705724568030941</v>
      </c>
      <c r="CC56" s="169">
        <v>9.2987907101504341E-2</v>
      </c>
      <c r="CD56" s="146">
        <v>4.0235152111227839</v>
      </c>
      <c r="CE56" s="146">
        <v>22.48697945771956</v>
      </c>
      <c r="CF56" s="168">
        <v>56.9</v>
      </c>
      <c r="CG56" s="167">
        <v>7.8231292517006805</v>
      </c>
      <c r="CH56" s="167" t="s">
        <v>11</v>
      </c>
      <c r="CI56" s="177">
        <v>9</v>
      </c>
      <c r="CJ56" s="146">
        <v>292.88508393499791</v>
      </c>
      <c r="CK56" s="166">
        <v>242.30502715872768</v>
      </c>
      <c r="CL56" s="75">
        <v>15.1</v>
      </c>
      <c r="CM56" s="75">
        <v>831.18352894129191</v>
      </c>
      <c r="CN56" s="88">
        <v>100</v>
      </c>
      <c r="CO56" s="88">
        <v>100</v>
      </c>
      <c r="CP56" s="83">
        <v>99.3</v>
      </c>
      <c r="CQ56" s="83">
        <v>89.7</v>
      </c>
      <c r="CR56" s="152">
        <v>88</v>
      </c>
      <c r="CS56" s="153">
        <v>38.299999999999997</v>
      </c>
      <c r="CT56" s="75">
        <v>4.1468549235962398</v>
      </c>
      <c r="CU56" s="75">
        <v>2.4892086330935252</v>
      </c>
      <c r="CV56" s="87">
        <v>21.596312293564662</v>
      </c>
      <c r="CW56" s="75">
        <v>71.704396947852118</v>
      </c>
      <c r="CX56" s="86">
        <v>42.6224378031607</v>
      </c>
      <c r="CY56" s="75">
        <v>1.35</v>
      </c>
      <c r="CZ56" s="75">
        <v>36.5</v>
      </c>
      <c r="DA56" s="75">
        <v>54.830669989699999</v>
      </c>
      <c r="DB56" s="75">
        <v>3.8751613498063802</v>
      </c>
      <c r="DC56" s="75">
        <v>0.74625030735185638</v>
      </c>
      <c r="DD56" s="75">
        <v>0.90380222187451098</v>
      </c>
      <c r="DE56" s="75">
        <v>1.7971701276348437</v>
      </c>
      <c r="DF56" s="75">
        <v>8.1811475959496605</v>
      </c>
      <c r="DG56" s="78">
        <v>781.17460317460313</v>
      </c>
      <c r="DH56" s="78">
        <v>2845.8152295918367</v>
      </c>
      <c r="DI56" s="75" t="s">
        <v>11</v>
      </c>
      <c r="DJ56" s="75" t="s">
        <v>11</v>
      </c>
      <c r="DK56" s="75">
        <v>2.291666666666667</v>
      </c>
      <c r="DL56" s="75">
        <v>39.629629629629633</v>
      </c>
      <c r="DM56" s="85">
        <v>34</v>
      </c>
      <c r="DN56" s="85">
        <v>10</v>
      </c>
      <c r="DO56" s="75">
        <v>12.262780249010886</v>
      </c>
      <c r="DP56" s="75">
        <v>8.3152647696537549</v>
      </c>
      <c r="DQ56" s="75">
        <v>100</v>
      </c>
      <c r="DR56" s="75">
        <v>100</v>
      </c>
      <c r="DS56" s="75">
        <v>5251.7833109017502</v>
      </c>
      <c r="DT56" s="81">
        <v>8.4237975114084076</v>
      </c>
      <c r="DU56" s="81">
        <v>9.4</v>
      </c>
      <c r="DV56" s="75">
        <v>80.167890870933888</v>
      </c>
      <c r="DW56" s="84">
        <v>0.10154626077951474</v>
      </c>
      <c r="DX56" s="75">
        <v>66.17647058823529</v>
      </c>
      <c r="DY56" s="83">
        <v>2925.6141448912531</v>
      </c>
      <c r="DZ56" s="75">
        <v>0.95972015534826327</v>
      </c>
      <c r="EA56" s="75">
        <v>1097.8011213787981</v>
      </c>
      <c r="EB56" s="82">
        <v>0</v>
      </c>
      <c r="EC56" s="81">
        <v>2.2059850911255352</v>
      </c>
      <c r="ED56" s="81">
        <v>15.55715924774273</v>
      </c>
      <c r="EE56" s="75">
        <v>90.020386105522206</v>
      </c>
      <c r="EF56" s="75">
        <v>9.0382613611799343</v>
      </c>
      <c r="EG56" s="75">
        <v>50.011123470522797</v>
      </c>
      <c r="EH56" s="75">
        <v>18.42038401509927</v>
      </c>
      <c r="EI56" s="152">
        <v>72.3</v>
      </c>
      <c r="EJ56" s="152">
        <v>49.6</v>
      </c>
      <c r="EK56" s="152">
        <v>33</v>
      </c>
      <c r="EL56" s="152">
        <v>59.9</v>
      </c>
      <c r="EM56" s="152">
        <v>19.899999999999999</v>
      </c>
      <c r="EN56" s="80">
        <v>71</v>
      </c>
      <c r="EO56" s="79">
        <v>-3.4736347989360041</v>
      </c>
      <c r="EP56" s="55">
        <v>0.98815586824880119</v>
      </c>
      <c r="EQ56" s="78">
        <v>0.61</v>
      </c>
      <c r="ER56" s="75">
        <v>96.1</v>
      </c>
      <c r="ES56" s="75">
        <v>10.5</v>
      </c>
      <c r="ET56" s="75">
        <v>4.9000000000000004</v>
      </c>
      <c r="EU56" s="75">
        <v>557.54371996334135</v>
      </c>
      <c r="EV56" s="77">
        <v>42.4</v>
      </c>
      <c r="EW56" s="75">
        <v>52</v>
      </c>
      <c r="EX56" s="110" t="s">
        <v>9</v>
      </c>
      <c r="EY56" s="110" t="s">
        <v>9</v>
      </c>
      <c r="EZ56" s="75">
        <v>86.6</v>
      </c>
      <c r="FA56" s="75">
        <v>8.3331470594809662</v>
      </c>
      <c r="FB56" s="152">
        <v>23.4</v>
      </c>
      <c r="FC56" s="75">
        <v>15.09865005192108</v>
      </c>
      <c r="FD56" s="75">
        <v>68.087855297157617</v>
      </c>
      <c r="FE56" s="75">
        <v>77.435783879539414</v>
      </c>
      <c r="FF56" s="75">
        <v>70.132517838939862</v>
      </c>
      <c r="FG56" s="75">
        <v>72.431707725825376</v>
      </c>
      <c r="FH56" s="75">
        <v>77.685733070348448</v>
      </c>
      <c r="FI56" s="75">
        <v>78.790953899681071</v>
      </c>
      <c r="FJ56" s="75">
        <v>75.735866687431866</v>
      </c>
      <c r="FK56" s="75">
        <v>67.425757808893678</v>
      </c>
      <c r="FL56" s="75">
        <v>48.096113445378151</v>
      </c>
      <c r="FM56" s="75">
        <v>30.681499485837151</v>
      </c>
      <c r="FN56" s="75">
        <v>17.460149899714981</v>
      </c>
      <c r="FO56" s="75">
        <v>10.481804202972835</v>
      </c>
      <c r="FP56" s="75">
        <v>5.7805907172995781</v>
      </c>
      <c r="FQ56" s="75">
        <v>2.6473702788563358</v>
      </c>
      <c r="FR56" s="75">
        <v>1.48</v>
      </c>
      <c r="FS56" s="75">
        <v>15.271475512439368</v>
      </c>
      <c r="FT56" s="75">
        <v>0.40543279951348066</v>
      </c>
    </row>
    <row r="57" spans="1:176" s="76" customFormat="1" ht="11.1" customHeight="1" x14ac:dyDescent="0.15">
      <c r="A57" s="136">
        <v>342076</v>
      </c>
      <c r="B57" s="154" t="s">
        <v>411</v>
      </c>
      <c r="C57" s="146">
        <v>85.614244843930138</v>
      </c>
      <c r="D57" s="172">
        <v>1326.4870404372518</v>
      </c>
      <c r="E57" s="146">
        <v>213.92886118109226</v>
      </c>
      <c r="F57" s="175">
        <v>365094</v>
      </c>
      <c r="G57" s="146">
        <v>282.744702320888</v>
      </c>
      <c r="H57" s="180">
        <v>73.662966700302732</v>
      </c>
      <c r="I57" s="180">
        <v>155.39858728557013</v>
      </c>
      <c r="J57" s="168">
        <v>28.2</v>
      </c>
      <c r="K57" s="174">
        <v>-0.61</v>
      </c>
      <c r="L57" s="146">
        <v>188.38533460458498</v>
      </c>
      <c r="M57" s="174">
        <v>10.020739354345427</v>
      </c>
      <c r="N57" s="168">
        <v>79.237971544265477</v>
      </c>
      <c r="O57" s="168">
        <v>19.742001685784437</v>
      </c>
      <c r="P57" s="167">
        <v>16.592191048274852</v>
      </c>
      <c r="Q57" s="167">
        <v>0.27932960893854747</v>
      </c>
      <c r="R57" s="167">
        <v>1.5110422316931422</v>
      </c>
      <c r="S57" s="175">
        <v>16656</v>
      </c>
      <c r="T57" s="168">
        <v>100</v>
      </c>
      <c r="U57" s="179">
        <v>410</v>
      </c>
      <c r="V57" s="171">
        <v>10</v>
      </c>
      <c r="W57" s="146">
        <v>15.03012048192771</v>
      </c>
      <c r="X57" s="178">
        <v>68.761444980855671</v>
      </c>
      <c r="Y57" s="146">
        <v>69.863013698630141</v>
      </c>
      <c r="Z57" s="146">
        <v>87.671232876712324</v>
      </c>
      <c r="AA57" s="146">
        <v>2.9557437290301967</v>
      </c>
      <c r="AB57" s="170">
        <v>12.922782386726228</v>
      </c>
      <c r="AC57" s="170">
        <v>3.370293554562859</v>
      </c>
      <c r="AD57" s="170">
        <v>1.415922144224633</v>
      </c>
      <c r="AE57" s="170">
        <v>96.106991525423723</v>
      </c>
      <c r="AF57" s="168">
        <v>95.8</v>
      </c>
      <c r="AG57" s="168">
        <v>97.5</v>
      </c>
      <c r="AH57" s="177">
        <v>470</v>
      </c>
      <c r="AI57" s="168">
        <v>80.31</v>
      </c>
      <c r="AJ57" s="169">
        <v>3.8043809242009972E-2</v>
      </c>
      <c r="AK57" s="169">
        <v>0.11413142772602992</v>
      </c>
      <c r="AL57" s="146">
        <v>0.24979717323540715</v>
      </c>
      <c r="AM57" s="176">
        <v>81003.014095826889</v>
      </c>
      <c r="AN57" s="175">
        <v>180305.31806811623</v>
      </c>
      <c r="AO57" s="175">
        <v>268127.45829926408</v>
      </c>
      <c r="AP57" s="146">
        <v>10.302605729253917</v>
      </c>
      <c r="AQ57" s="146">
        <v>16.584682393433138</v>
      </c>
      <c r="AR57" s="174">
        <v>13.49</v>
      </c>
      <c r="AS57" s="146">
        <v>6.2662795166317951</v>
      </c>
      <c r="AT57" s="146">
        <v>339.89495708612662</v>
      </c>
      <c r="AU57" s="146">
        <v>2.7755241470600791</v>
      </c>
      <c r="AV57" s="146">
        <v>2.2204193176480636</v>
      </c>
      <c r="AW57" s="171">
        <v>13943.2</v>
      </c>
      <c r="AX57" s="171">
        <v>2201.5578947368422</v>
      </c>
      <c r="AY57" s="146">
        <v>1.9125212767992044</v>
      </c>
      <c r="AZ57" s="170">
        <v>867.85714285714289</v>
      </c>
      <c r="BA57" s="146">
        <v>2.2055190230155004</v>
      </c>
      <c r="BB57" s="146">
        <v>41.920514459178783</v>
      </c>
      <c r="BC57" s="146">
        <v>254.39621674708567</v>
      </c>
      <c r="BD57" s="146">
        <v>6.4785024979717321</v>
      </c>
      <c r="BE57" s="170">
        <v>1.6376417958140277</v>
      </c>
      <c r="BF57" s="146">
        <v>8.108324013420674</v>
      </c>
      <c r="BG57" s="146">
        <v>39.130434782608695</v>
      </c>
      <c r="BH57" s="146">
        <v>100.90909090909091</v>
      </c>
      <c r="BI57" s="173">
        <v>92.602040816326522</v>
      </c>
      <c r="BJ57" s="170">
        <v>2.0408163265306123</v>
      </c>
      <c r="BK57" s="172">
        <v>2.0657742521897209</v>
      </c>
      <c r="BL57" s="168">
        <v>125.9</v>
      </c>
      <c r="BM57" s="168">
        <v>117</v>
      </c>
      <c r="BN57" s="146">
        <v>1.0191152977469289</v>
      </c>
      <c r="BO57" s="146">
        <v>34.821428571428569</v>
      </c>
      <c r="BP57" s="171">
        <v>20</v>
      </c>
      <c r="BQ57" s="146">
        <v>0</v>
      </c>
      <c r="BR57" s="146">
        <v>13.036423416883727</v>
      </c>
      <c r="BS57" s="146">
        <v>12.368162603014646</v>
      </c>
      <c r="BT57" s="146">
        <v>919.93680345019004</v>
      </c>
      <c r="BU57" s="146">
        <v>51.30897988812503</v>
      </c>
      <c r="BV57" s="170">
        <v>1615.7820573038985</v>
      </c>
      <c r="BW57" s="170">
        <v>448.35390067893587</v>
      </c>
      <c r="BX57" s="146">
        <v>1.2810111447969599</v>
      </c>
      <c r="BY57" s="169">
        <v>5.5691959520047823E-2</v>
      </c>
      <c r="BZ57" s="146">
        <v>1.7080148597292795</v>
      </c>
      <c r="CA57" s="169">
        <v>0.28913275545497247</v>
      </c>
      <c r="CB57" s="146">
        <v>0.21350185746615993</v>
      </c>
      <c r="CC57" s="169">
        <v>5.337546436653999E-2</v>
      </c>
      <c r="CD57" s="146">
        <v>1.2810111447969599</v>
      </c>
      <c r="CE57" s="146">
        <v>10.35697510568342</v>
      </c>
      <c r="CF57" s="168">
        <v>45.7</v>
      </c>
      <c r="CG57" s="167">
        <v>2.5590551181102361</v>
      </c>
      <c r="CH57" s="167">
        <v>48.324631361523892</v>
      </c>
      <c r="CI57" s="177">
        <v>299</v>
      </c>
      <c r="CJ57" s="146">
        <v>310.49575131303641</v>
      </c>
      <c r="CK57" s="166">
        <v>272.33442930953498</v>
      </c>
      <c r="CL57" s="75">
        <v>44.2</v>
      </c>
      <c r="CM57" s="75">
        <v>819.55466437215534</v>
      </c>
      <c r="CN57" s="88">
        <v>69.2</v>
      </c>
      <c r="CO57" s="88">
        <v>73.3</v>
      </c>
      <c r="CP57" s="83">
        <v>95.7</v>
      </c>
      <c r="CQ57" s="83">
        <v>93.6</v>
      </c>
      <c r="CR57" s="152">
        <v>73.099999999999994</v>
      </c>
      <c r="CS57" s="153">
        <v>52.9</v>
      </c>
      <c r="CT57" s="75">
        <v>2.5321781704821467</v>
      </c>
      <c r="CU57" s="75">
        <v>7.2222222222222223</v>
      </c>
      <c r="CV57" s="87">
        <v>2.8687819151988063</v>
      </c>
      <c r="CW57" s="75">
        <v>64.247402593808289</v>
      </c>
      <c r="CX57" s="86">
        <v>44.903710662282762</v>
      </c>
      <c r="CY57" s="75">
        <v>1.96</v>
      </c>
      <c r="CZ57" s="75">
        <v>32.299999999999997</v>
      </c>
      <c r="DA57" s="75">
        <v>59.391195345100002</v>
      </c>
      <c r="DB57" s="75">
        <v>3.9404521889400921</v>
      </c>
      <c r="DC57" s="75">
        <v>2.1955869166061746</v>
      </c>
      <c r="DD57" s="75">
        <v>1.2084802937785559</v>
      </c>
      <c r="DE57" s="75">
        <v>2.8310346300012807</v>
      </c>
      <c r="DF57" s="75">
        <v>6.9921858320167383</v>
      </c>
      <c r="DG57" s="78">
        <v>543.09417808219177</v>
      </c>
      <c r="DH57" s="78">
        <v>1461.3518374259104</v>
      </c>
      <c r="DI57" s="75" t="s">
        <v>11</v>
      </c>
      <c r="DJ57" s="75" t="s">
        <v>11</v>
      </c>
      <c r="DK57" s="75">
        <v>6.8721311475409843</v>
      </c>
      <c r="DL57" s="75">
        <v>23.662631784459194</v>
      </c>
      <c r="DM57" s="85">
        <v>104</v>
      </c>
      <c r="DN57" s="85">
        <v>6</v>
      </c>
      <c r="DO57" s="75">
        <v>7.7373073145736369</v>
      </c>
      <c r="DP57" s="75">
        <v>8.4568085742345946</v>
      </c>
      <c r="DQ57" s="75">
        <v>100</v>
      </c>
      <c r="DR57" s="75">
        <v>99.124279835390951</v>
      </c>
      <c r="DS57" s="75">
        <v>4432.2591417598933</v>
      </c>
      <c r="DT57" s="81">
        <v>11.558652101748562</v>
      </c>
      <c r="DU57" s="81">
        <v>6.73</v>
      </c>
      <c r="DV57" s="75">
        <v>88.345864661654133</v>
      </c>
      <c r="DW57" s="84" t="s">
        <v>11</v>
      </c>
      <c r="DX57" s="75" t="s">
        <v>11</v>
      </c>
      <c r="DY57" s="83">
        <v>317.97685639865063</v>
      </c>
      <c r="DZ57" s="75">
        <v>1.3478445885210473</v>
      </c>
      <c r="EA57" s="75">
        <v>895.0114852300585</v>
      </c>
      <c r="EB57" s="82">
        <v>23492</v>
      </c>
      <c r="EC57" s="81">
        <v>3.9603140077971206</v>
      </c>
      <c r="ED57" s="81">
        <v>60.530149441999448</v>
      </c>
      <c r="EE57" s="75">
        <v>93.135655970037305</v>
      </c>
      <c r="EF57" s="75">
        <v>10.127186068149999</v>
      </c>
      <c r="EG57" s="75">
        <v>66.598880597014926</v>
      </c>
      <c r="EH57" s="75" t="s">
        <v>11</v>
      </c>
      <c r="EI57" s="152">
        <v>71.599999999999994</v>
      </c>
      <c r="EJ57" s="152">
        <v>61.9</v>
      </c>
      <c r="EK57" s="152">
        <v>38.9</v>
      </c>
      <c r="EL57" s="152">
        <v>60.3</v>
      </c>
      <c r="EM57" s="152">
        <v>22.8</v>
      </c>
      <c r="EN57" s="80" t="s">
        <v>9</v>
      </c>
      <c r="EO57" s="79">
        <v>0.890302745633887</v>
      </c>
      <c r="EP57" s="55">
        <v>1.0001850214388213</v>
      </c>
      <c r="EQ57" s="78">
        <v>0.82</v>
      </c>
      <c r="ER57" s="75">
        <v>85.2</v>
      </c>
      <c r="ES57" s="75">
        <v>1.4</v>
      </c>
      <c r="ET57" s="75">
        <v>0.8</v>
      </c>
      <c r="EU57" s="75">
        <v>297.74019172466802</v>
      </c>
      <c r="EV57" s="77">
        <v>52</v>
      </c>
      <c r="EW57" s="75">
        <v>52.7</v>
      </c>
      <c r="EX57" s="110" t="s">
        <v>9</v>
      </c>
      <c r="EY57" s="110" t="s">
        <v>9</v>
      </c>
      <c r="EZ57" s="75" t="s">
        <v>9</v>
      </c>
      <c r="FA57" s="75">
        <v>8.7578461932618819</v>
      </c>
      <c r="FB57" s="152">
        <v>24.3</v>
      </c>
      <c r="FC57" s="75">
        <v>15.108346709470306</v>
      </c>
      <c r="FD57" s="75">
        <v>71.188392445877483</v>
      </c>
      <c r="FE57" s="75">
        <v>79.816690786300043</v>
      </c>
      <c r="FF57" s="75">
        <v>73.400033074251695</v>
      </c>
      <c r="FG57" s="75">
        <v>75.947824840536086</v>
      </c>
      <c r="FH57" s="75">
        <v>79.382922745754598</v>
      </c>
      <c r="FI57" s="75">
        <v>80.41723226405658</v>
      </c>
      <c r="FJ57" s="75">
        <v>77.905531385954006</v>
      </c>
      <c r="FK57" s="75">
        <v>68.14748335950938</v>
      </c>
      <c r="FL57" s="75">
        <v>49.141197272038397</v>
      </c>
      <c r="FM57" s="75">
        <v>30.884211683244487</v>
      </c>
      <c r="FN57" s="75">
        <v>17.981905831077068</v>
      </c>
      <c r="FO57" s="75">
        <v>10.091973244147157</v>
      </c>
      <c r="FP57" s="75">
        <v>5.8394160583941606</v>
      </c>
      <c r="FQ57" s="75">
        <v>2.2058823529411766</v>
      </c>
      <c r="FR57" s="75">
        <v>1.67</v>
      </c>
      <c r="FS57" s="75">
        <v>19.985908877407233</v>
      </c>
      <c r="FT57" s="75">
        <v>0.1774622892635315</v>
      </c>
    </row>
    <row r="58" spans="1:176" s="76" customFormat="1" ht="11.1" customHeight="1" x14ac:dyDescent="0.15">
      <c r="A58" s="136">
        <v>352012</v>
      </c>
      <c r="B58" s="154" t="s">
        <v>410</v>
      </c>
      <c r="C58" s="146">
        <v>115.91771367562104</v>
      </c>
      <c r="D58" s="172">
        <v>2202.4365598368004</v>
      </c>
      <c r="E58" s="146">
        <v>270.72887075556235</v>
      </c>
      <c r="F58" s="175">
        <v>462890</v>
      </c>
      <c r="G58" s="146">
        <v>272.45179063360882</v>
      </c>
      <c r="H58" s="180">
        <v>76.033057851239661</v>
      </c>
      <c r="I58" s="180">
        <v>166.11570247933886</v>
      </c>
      <c r="J58" s="168">
        <v>19.600000000000001</v>
      </c>
      <c r="K58" s="174">
        <v>1</v>
      </c>
      <c r="L58" s="146">
        <v>43.581633765950514</v>
      </c>
      <c r="M58" s="174">
        <v>12.902170356636502</v>
      </c>
      <c r="N58" s="168">
        <v>78.66288581088449</v>
      </c>
      <c r="O58" s="168">
        <v>20.144142302187692</v>
      </c>
      <c r="P58" s="167">
        <v>16.388979636284439</v>
      </c>
      <c r="Q58" s="167">
        <v>0.21739130434782608</v>
      </c>
      <c r="R58" s="167">
        <v>2.3413431916204557</v>
      </c>
      <c r="S58" s="175">
        <v>15920</v>
      </c>
      <c r="T58" s="168">
        <v>100</v>
      </c>
      <c r="U58" s="179">
        <v>282</v>
      </c>
      <c r="V58" s="171">
        <v>8</v>
      </c>
      <c r="W58" s="146">
        <v>9.8961713173264112</v>
      </c>
      <c r="X58" s="178">
        <v>67.316017316017323</v>
      </c>
      <c r="Y58" s="146">
        <v>94.915254237288138</v>
      </c>
      <c r="Z58" s="146">
        <v>96.610169491525426</v>
      </c>
      <c r="AA58" s="146">
        <v>3.173828125</v>
      </c>
      <c r="AB58" s="170">
        <v>31.783783783783782</v>
      </c>
      <c r="AC58" s="170">
        <v>11.156756756756756</v>
      </c>
      <c r="AD58" s="170">
        <v>2.6810810810810812</v>
      </c>
      <c r="AE58" s="170">
        <v>90.104486785494771</v>
      </c>
      <c r="AF58" s="168">
        <v>99</v>
      </c>
      <c r="AG58" s="168">
        <v>95.3</v>
      </c>
      <c r="AH58" s="177">
        <v>23</v>
      </c>
      <c r="AI58" s="168">
        <v>70.7</v>
      </c>
      <c r="AJ58" s="169">
        <v>2.1812629512487743E-2</v>
      </c>
      <c r="AK58" s="169">
        <v>0.13087577707492645</v>
      </c>
      <c r="AL58" s="146">
        <v>0.82743894301347931</v>
      </c>
      <c r="AM58" s="176">
        <v>87637.532661782665</v>
      </c>
      <c r="AN58" s="175">
        <v>159190.31680966</v>
      </c>
      <c r="AO58" s="175">
        <v>272506.22411533422</v>
      </c>
      <c r="AP58" s="146">
        <v>11.546990900053528</v>
      </c>
      <c r="AQ58" s="146">
        <v>4.1403117796786066</v>
      </c>
      <c r="AR58" s="174">
        <v>15.84</v>
      </c>
      <c r="AS58" s="146">
        <v>3.8054565213246647</v>
      </c>
      <c r="AT58" s="146">
        <v>3190.0249756915978</v>
      </c>
      <c r="AU58" s="146">
        <v>1.1439248060094183</v>
      </c>
      <c r="AV58" s="146">
        <v>3.2792511105603324</v>
      </c>
      <c r="AW58" s="171">
        <v>11830.636363636364</v>
      </c>
      <c r="AX58" s="171">
        <v>2243.7413793103447</v>
      </c>
      <c r="AY58" s="146">
        <v>3.0736838869806435</v>
      </c>
      <c r="AZ58" s="170">
        <v>444.75</v>
      </c>
      <c r="BA58" s="146">
        <v>2.5723398981906924</v>
      </c>
      <c r="BB58" s="146">
        <v>44.837076822916664</v>
      </c>
      <c r="BC58" s="146">
        <v>293.17763245695983</v>
      </c>
      <c r="BD58" s="146">
        <v>5.083575146327048</v>
      </c>
      <c r="BE58" s="170">
        <v>1.3834635416666667</v>
      </c>
      <c r="BF58" s="146">
        <v>10.660807291666666</v>
      </c>
      <c r="BG58" s="146">
        <v>50.744717700034634</v>
      </c>
      <c r="BH58" s="146">
        <v>62.318840579710141</v>
      </c>
      <c r="BI58" s="173">
        <v>93.209876543209873</v>
      </c>
      <c r="BJ58" s="170">
        <v>2.0782819535850363</v>
      </c>
      <c r="BK58" s="172">
        <v>0.66437825268519546</v>
      </c>
      <c r="BL58" s="168">
        <v>100.5</v>
      </c>
      <c r="BM58" s="168">
        <v>86.3</v>
      </c>
      <c r="BN58" s="146">
        <v>1.384121359760824</v>
      </c>
      <c r="BO58" s="146">
        <v>40</v>
      </c>
      <c r="BP58" s="171">
        <v>29</v>
      </c>
      <c r="BQ58" s="146" t="s">
        <v>11</v>
      </c>
      <c r="BR58" s="146" t="s">
        <v>11</v>
      </c>
      <c r="BS58" s="146" t="s">
        <v>11</v>
      </c>
      <c r="BT58" s="146">
        <v>510.43450077214925</v>
      </c>
      <c r="BU58" s="146">
        <v>20.252426073859411</v>
      </c>
      <c r="BV58" s="170">
        <v>1464.2237516920554</v>
      </c>
      <c r="BW58" s="170">
        <v>2389.0488265238032</v>
      </c>
      <c r="BX58" s="146">
        <v>3.4317744180282554</v>
      </c>
      <c r="BY58" s="169">
        <v>7.7625440887685651E-2</v>
      </c>
      <c r="BZ58" s="146">
        <v>1.9065413433490304</v>
      </c>
      <c r="CA58" s="169">
        <v>0.35879357876875562</v>
      </c>
      <c r="CB58" s="146">
        <v>0.38130826866980611</v>
      </c>
      <c r="CC58" s="169">
        <v>0.11345274637280509</v>
      </c>
      <c r="CD58" s="146">
        <v>1.1439248060094183</v>
      </c>
      <c r="CE58" s="146">
        <v>15.489695144039198</v>
      </c>
      <c r="CF58" s="168">
        <v>28.4</v>
      </c>
      <c r="CG58" s="167">
        <v>3.070175438596491</v>
      </c>
      <c r="CH58" s="167">
        <v>5.501894157695352</v>
      </c>
      <c r="CI58" s="177">
        <v>94</v>
      </c>
      <c r="CJ58" s="146">
        <v>210.6232483651408</v>
      </c>
      <c r="CK58" s="166">
        <v>166.43343310899698</v>
      </c>
      <c r="CL58" s="75">
        <v>39.799999999999997</v>
      </c>
      <c r="CM58" s="75">
        <v>898.52942981616502</v>
      </c>
      <c r="CN58" s="88">
        <v>100</v>
      </c>
      <c r="CO58" s="88">
        <v>100</v>
      </c>
      <c r="CP58" s="83">
        <v>96.9</v>
      </c>
      <c r="CQ58" s="83">
        <v>88.2</v>
      </c>
      <c r="CR58" s="152">
        <v>76.900000000000006</v>
      </c>
      <c r="CS58" s="153">
        <v>43</v>
      </c>
      <c r="CT58" s="75">
        <v>8.5824938334217027</v>
      </c>
      <c r="CU58" s="75">
        <v>4.6233766233766236</v>
      </c>
      <c r="CV58" s="87">
        <v>0</v>
      </c>
      <c r="CW58" s="75">
        <v>63.574526124361753</v>
      </c>
      <c r="CX58" s="86">
        <v>45.490076452307868</v>
      </c>
      <c r="CY58" s="75">
        <v>1.71</v>
      </c>
      <c r="CZ58" s="75">
        <v>40.6</v>
      </c>
      <c r="DA58" s="75">
        <v>56.012039257700003</v>
      </c>
      <c r="DB58" s="75">
        <v>4.4598612487611495</v>
      </c>
      <c r="DC58" s="75">
        <v>1.0734552248765514</v>
      </c>
      <c r="DD58" s="75">
        <v>1.0291777087186136</v>
      </c>
      <c r="DE58" s="75">
        <v>2.306915025452327</v>
      </c>
      <c r="DF58" s="75">
        <v>7.9845951459457405</v>
      </c>
      <c r="DG58" s="78">
        <v>923.04571428571433</v>
      </c>
      <c r="DH58" s="78">
        <v>1644.2817318435755</v>
      </c>
      <c r="DI58" s="75" t="s">
        <v>11</v>
      </c>
      <c r="DJ58" s="75" t="s">
        <v>11</v>
      </c>
      <c r="DK58" s="75">
        <v>58.820179933948289</v>
      </c>
      <c r="DL58" s="75">
        <v>75.35472604234883</v>
      </c>
      <c r="DM58" s="85">
        <v>256</v>
      </c>
      <c r="DN58" s="85">
        <v>218</v>
      </c>
      <c r="DO58" s="75">
        <v>26.704878839297631</v>
      </c>
      <c r="DP58" s="75">
        <v>14.569788945873292</v>
      </c>
      <c r="DQ58" s="75">
        <v>100</v>
      </c>
      <c r="DR58" s="75">
        <v>100</v>
      </c>
      <c r="DS58" s="75">
        <v>4358.5185185185182</v>
      </c>
      <c r="DT58" s="81">
        <v>5.6556346878927517</v>
      </c>
      <c r="DU58" s="81">
        <v>13.3</v>
      </c>
      <c r="DV58" s="75">
        <v>100</v>
      </c>
      <c r="DW58" s="84" t="s">
        <v>11</v>
      </c>
      <c r="DX58" s="75" t="s">
        <v>11</v>
      </c>
      <c r="DY58" s="83">
        <v>796.53772092047814</v>
      </c>
      <c r="DZ58" s="75">
        <v>1.117522303418705</v>
      </c>
      <c r="EA58" s="75">
        <v>972.2838510985988</v>
      </c>
      <c r="EB58" s="82">
        <v>1500</v>
      </c>
      <c r="EC58" s="81">
        <v>1.8776272866918027</v>
      </c>
      <c r="ED58" s="81">
        <v>63.108614249975567</v>
      </c>
      <c r="EE58" s="75">
        <v>92.104125971582775</v>
      </c>
      <c r="EF58" s="75">
        <v>9.0757713605906201</v>
      </c>
      <c r="EG58" s="75">
        <v>74.783082794610166</v>
      </c>
      <c r="EH58" s="75">
        <v>246.10218462082267</v>
      </c>
      <c r="EI58" s="152">
        <v>74.3</v>
      </c>
      <c r="EJ58" s="152">
        <v>48.6</v>
      </c>
      <c r="EK58" s="152">
        <v>35.4</v>
      </c>
      <c r="EL58" s="152">
        <v>52.3</v>
      </c>
      <c r="EM58" s="152">
        <v>15.4</v>
      </c>
      <c r="EN58" s="80">
        <v>79</v>
      </c>
      <c r="EO58" s="79">
        <v>-2.1620178833578008</v>
      </c>
      <c r="EP58" s="55">
        <v>0.98683882212299412</v>
      </c>
      <c r="EQ58" s="78">
        <v>0.55100000000000005</v>
      </c>
      <c r="ER58" s="75">
        <v>98.2</v>
      </c>
      <c r="ES58" s="75">
        <v>9.8000000000000007</v>
      </c>
      <c r="ET58" s="75">
        <v>3.9</v>
      </c>
      <c r="EU58" s="75">
        <v>575.46998531963163</v>
      </c>
      <c r="EV58" s="77">
        <v>43.3</v>
      </c>
      <c r="EW58" s="75">
        <v>55.9</v>
      </c>
      <c r="EX58" s="110" t="s">
        <v>9</v>
      </c>
      <c r="EY58" s="110" t="s">
        <v>9</v>
      </c>
      <c r="EZ58" s="75">
        <v>89.4</v>
      </c>
      <c r="FA58" s="75">
        <v>10.203809269604012</v>
      </c>
      <c r="FB58" s="152">
        <v>28.7</v>
      </c>
      <c r="FC58" s="75">
        <v>17.032769175369104</v>
      </c>
      <c r="FD58" s="75">
        <v>72.842438638163102</v>
      </c>
      <c r="FE58" s="75">
        <v>78.882341760121648</v>
      </c>
      <c r="FF58" s="75">
        <v>73.158705701078588</v>
      </c>
      <c r="FG58" s="75">
        <v>73.603786342123058</v>
      </c>
      <c r="FH58" s="75">
        <v>77.889042357274391</v>
      </c>
      <c r="FI58" s="75">
        <v>80.446582778188997</v>
      </c>
      <c r="FJ58" s="75">
        <v>78.538180903258265</v>
      </c>
      <c r="FK58" s="75">
        <v>71.666093337919961</v>
      </c>
      <c r="FL58" s="75">
        <v>54.243054243054246</v>
      </c>
      <c r="FM58" s="75">
        <v>37.372567191844304</v>
      </c>
      <c r="FN58" s="75">
        <v>19.994330530095436</v>
      </c>
      <c r="FO58" s="75">
        <v>10.376866061175487</v>
      </c>
      <c r="FP58" s="75">
        <v>5.9011528364341963</v>
      </c>
      <c r="FQ58" s="75">
        <v>2.0725388601036272</v>
      </c>
      <c r="FR58" s="75">
        <v>1.44</v>
      </c>
      <c r="FS58" s="75">
        <v>16.514461116089304</v>
      </c>
      <c r="FT58" s="75">
        <v>0.34638032559750609</v>
      </c>
    </row>
    <row r="59" spans="1:176" s="76" customFormat="1" ht="11.1" customHeight="1" x14ac:dyDescent="0.15">
      <c r="A59" s="136">
        <v>372013</v>
      </c>
      <c r="B59" s="154" t="s">
        <v>409</v>
      </c>
      <c r="C59" s="146">
        <v>106.11599041199769</v>
      </c>
      <c r="D59" s="172">
        <v>1537.5080115225062</v>
      </c>
      <c r="E59" s="146">
        <v>295.81006176795813</v>
      </c>
      <c r="F59" s="175">
        <v>449926</v>
      </c>
      <c r="G59" s="146">
        <v>261.69688829191853</v>
      </c>
      <c r="H59" s="180">
        <v>69.845533915379448</v>
      </c>
      <c r="I59" s="180">
        <v>178.41952093127378</v>
      </c>
      <c r="J59" s="168">
        <v>43.3</v>
      </c>
      <c r="K59" s="174">
        <v>3.9</v>
      </c>
      <c r="L59" s="146">
        <v>149.4106203978084</v>
      </c>
      <c r="M59" s="174">
        <v>14.59656274424362</v>
      </c>
      <c r="N59" s="168">
        <v>78.376502242341658</v>
      </c>
      <c r="O59" s="168">
        <v>18.830887848629086</v>
      </c>
      <c r="P59" s="167">
        <v>10.970429331463686</v>
      </c>
      <c r="Q59" s="167">
        <v>5.027932960893855</v>
      </c>
      <c r="R59" s="167">
        <v>2.8379772961816303</v>
      </c>
      <c r="S59" s="175">
        <v>16377</v>
      </c>
      <c r="T59" s="168">
        <v>63.302752293577981</v>
      </c>
      <c r="U59" s="179">
        <v>361</v>
      </c>
      <c r="V59" s="171">
        <v>77</v>
      </c>
      <c r="W59" s="146">
        <v>18.266832917705734</v>
      </c>
      <c r="X59" s="178">
        <v>75.11925918997288</v>
      </c>
      <c r="Y59" s="146">
        <v>81.651376146788991</v>
      </c>
      <c r="Z59" s="146">
        <v>79.816513761467888</v>
      </c>
      <c r="AA59" s="146">
        <v>5.1093934232935938</v>
      </c>
      <c r="AB59" s="170">
        <v>41.420643729189791</v>
      </c>
      <c r="AC59" s="170">
        <v>12.807991120976693</v>
      </c>
      <c r="AD59" s="170">
        <v>2.6415094339622645</v>
      </c>
      <c r="AE59" s="170">
        <v>91.25373134328359</v>
      </c>
      <c r="AF59" s="168">
        <v>94.1</v>
      </c>
      <c r="AG59" s="168">
        <v>90.5</v>
      </c>
      <c r="AH59" s="177">
        <v>301</v>
      </c>
      <c r="AI59" s="168">
        <v>57.1</v>
      </c>
      <c r="AJ59" s="169">
        <v>8.5061554453634159E-3</v>
      </c>
      <c r="AK59" s="169">
        <v>8.5061554453634159E-3</v>
      </c>
      <c r="AL59" s="146" t="s">
        <v>11</v>
      </c>
      <c r="AM59" s="176">
        <v>104500.40261682242</v>
      </c>
      <c r="AN59" s="175">
        <v>140020.76819248826</v>
      </c>
      <c r="AO59" s="175">
        <v>265570.86048988288</v>
      </c>
      <c r="AP59" s="146">
        <v>14.468164921733791</v>
      </c>
      <c r="AQ59" s="146">
        <v>3.1800975343586946</v>
      </c>
      <c r="AR59" s="174">
        <v>14.86</v>
      </c>
      <c r="AS59" s="146">
        <v>6.4585196819337529</v>
      </c>
      <c r="AT59" s="146">
        <v>603.12384816022575</v>
      </c>
      <c r="AU59" s="146">
        <v>3.2867784640884237</v>
      </c>
      <c r="AV59" s="146">
        <v>3.7093642666140778</v>
      </c>
      <c r="AW59" s="171">
        <v>14059.285714285714</v>
      </c>
      <c r="AX59" s="171">
        <v>2556.2337662337663</v>
      </c>
      <c r="AY59" s="146">
        <v>1.5241579027587258</v>
      </c>
      <c r="AZ59" s="170">
        <v>683.25</v>
      </c>
      <c r="BA59" s="146">
        <v>1.4142749484093167</v>
      </c>
      <c r="BB59" s="146">
        <v>48.939211319271585</v>
      </c>
      <c r="BC59" s="146">
        <v>329.06122563968927</v>
      </c>
      <c r="BD59" s="146">
        <v>6.7615207454413557</v>
      </c>
      <c r="BE59" s="170">
        <v>1.441110965544347</v>
      </c>
      <c r="BF59" s="146">
        <v>5.8517839206952269</v>
      </c>
      <c r="BG59" s="146">
        <v>33.640258911477801</v>
      </c>
      <c r="BH59" s="146">
        <v>93.333333333333329</v>
      </c>
      <c r="BI59" s="173">
        <v>100</v>
      </c>
      <c r="BJ59" s="170">
        <v>2.0056522928252347</v>
      </c>
      <c r="BK59" s="172">
        <v>1.0038974843510098</v>
      </c>
      <c r="BL59" s="168">
        <v>110.8</v>
      </c>
      <c r="BM59" s="168">
        <v>105.4</v>
      </c>
      <c r="BN59" s="146">
        <v>1.0629502775481279</v>
      </c>
      <c r="BO59" s="146">
        <v>55.78947368421052</v>
      </c>
      <c r="BP59" s="171">
        <v>49</v>
      </c>
      <c r="BQ59" s="146">
        <v>0.66439878952644571</v>
      </c>
      <c r="BR59" s="146">
        <v>17.380014978319</v>
      </c>
      <c r="BS59" s="146">
        <v>8.2192938591239795</v>
      </c>
      <c r="BT59" s="146">
        <v>937.83997614737916</v>
      </c>
      <c r="BU59" s="146">
        <v>36.46187689136493</v>
      </c>
      <c r="BV59" s="170">
        <v>1175.7769122594489</v>
      </c>
      <c r="BW59" s="170">
        <v>318.20241390401202</v>
      </c>
      <c r="BX59" s="146">
        <v>3.2867784640884237</v>
      </c>
      <c r="BY59" s="169">
        <v>8.3221230710718894E-2</v>
      </c>
      <c r="BZ59" s="146">
        <v>2.1129290126282725</v>
      </c>
      <c r="CA59" s="169">
        <v>0.23359134544276428</v>
      </c>
      <c r="CB59" s="146">
        <v>0.23476989029203027</v>
      </c>
      <c r="CC59" s="169">
        <v>0.1233598388539473</v>
      </c>
      <c r="CD59" s="146">
        <v>1.8781591223362422</v>
      </c>
      <c r="CE59" s="146">
        <v>10.278225796985085</v>
      </c>
      <c r="CF59" s="168">
        <v>53.1</v>
      </c>
      <c r="CG59" s="167">
        <v>5.0549450549450547</v>
      </c>
      <c r="CH59" s="167">
        <v>42.95585022608342</v>
      </c>
      <c r="CI59" s="177">
        <v>141</v>
      </c>
      <c r="CJ59" s="146">
        <v>321.23564088658503</v>
      </c>
      <c r="CK59" s="166">
        <v>238.78210771712105</v>
      </c>
      <c r="CL59" s="75">
        <v>18.3</v>
      </c>
      <c r="CM59" s="75">
        <v>740.61217117220633</v>
      </c>
      <c r="CN59" s="88">
        <v>66.7</v>
      </c>
      <c r="CO59" s="88">
        <v>69.2</v>
      </c>
      <c r="CP59" s="83">
        <v>99.4</v>
      </c>
      <c r="CQ59" s="83">
        <v>92.7</v>
      </c>
      <c r="CR59" s="152">
        <v>63.5</v>
      </c>
      <c r="CS59" s="153">
        <v>44.3</v>
      </c>
      <c r="CT59" s="75">
        <v>4.4815322867449066</v>
      </c>
      <c r="CU59" s="75">
        <v>5.6428571428571432</v>
      </c>
      <c r="CV59" s="87">
        <v>1.422547375908144</v>
      </c>
      <c r="CW59" s="75">
        <v>62.958136322879945</v>
      </c>
      <c r="CX59" s="86">
        <v>51.25496244855605</v>
      </c>
      <c r="CY59" s="75">
        <v>1.73</v>
      </c>
      <c r="CZ59" s="75">
        <v>33.6</v>
      </c>
      <c r="DA59" s="75">
        <v>59.280343525100001</v>
      </c>
      <c r="DB59" s="75">
        <v>4.1047374300556552</v>
      </c>
      <c r="DC59" s="75">
        <v>4.2164648819459609</v>
      </c>
      <c r="DD59" s="75">
        <v>1.4116337871435312</v>
      </c>
      <c r="DE59" s="75">
        <v>4.2352488208682262</v>
      </c>
      <c r="DF59" s="75">
        <v>7.1792632451302856</v>
      </c>
      <c r="DG59" s="78">
        <v>496.23076923076923</v>
      </c>
      <c r="DH59" s="78">
        <v>671.31818702290082</v>
      </c>
      <c r="DI59" s="75">
        <v>37.84951250032281</v>
      </c>
      <c r="DJ59" s="75">
        <v>33.184158197342875</v>
      </c>
      <c r="DK59" s="75">
        <v>10.395968322534197</v>
      </c>
      <c r="DL59" s="75">
        <v>56.093066113798663</v>
      </c>
      <c r="DM59" s="85">
        <v>315</v>
      </c>
      <c r="DN59" s="85">
        <v>15</v>
      </c>
      <c r="DO59" s="75">
        <v>15.617158392201883</v>
      </c>
      <c r="DP59" s="75">
        <v>15.166134912865154</v>
      </c>
      <c r="DQ59" s="75">
        <v>80.314960629921259</v>
      </c>
      <c r="DR59" s="75">
        <v>100</v>
      </c>
      <c r="DS59" s="75">
        <v>5187.54873294347</v>
      </c>
      <c r="DT59" s="81">
        <v>10.928554309908662</v>
      </c>
      <c r="DU59" s="81">
        <v>9.1</v>
      </c>
      <c r="DV59" s="75">
        <v>91.525423728813564</v>
      </c>
      <c r="DW59" s="84" t="s">
        <v>11</v>
      </c>
      <c r="DX59" s="75" t="s">
        <v>11</v>
      </c>
      <c r="DY59" s="83">
        <v>195.2041206811144</v>
      </c>
      <c r="DZ59" s="75">
        <v>1.2457094955037342</v>
      </c>
      <c r="EA59" s="75">
        <v>1262.0972020027996</v>
      </c>
      <c r="EB59" s="82">
        <v>36700</v>
      </c>
      <c r="EC59" s="81">
        <v>3.5283428754027644</v>
      </c>
      <c r="ED59" s="81">
        <v>63.604281212347082</v>
      </c>
      <c r="EE59" s="75">
        <v>95.840032432663818</v>
      </c>
      <c r="EF59" s="75">
        <v>8.8718947549986709</v>
      </c>
      <c r="EG59" s="75">
        <v>86.117604747347599</v>
      </c>
      <c r="EH59" s="75">
        <v>249.39287710206779</v>
      </c>
      <c r="EI59" s="152">
        <v>79.599999999999994</v>
      </c>
      <c r="EJ59" s="152">
        <v>49.2</v>
      </c>
      <c r="EK59" s="152">
        <v>37.9</v>
      </c>
      <c r="EL59" s="152">
        <v>62.2</v>
      </c>
      <c r="EM59" s="152">
        <v>20.7</v>
      </c>
      <c r="EN59" s="80">
        <v>56</v>
      </c>
      <c r="EO59" s="79">
        <v>0.46484438277821993</v>
      </c>
      <c r="EP59" s="55">
        <v>1.0360144314411477</v>
      </c>
      <c r="EQ59" s="78">
        <v>0.82899999999999996</v>
      </c>
      <c r="ER59" s="75">
        <v>92.1</v>
      </c>
      <c r="ES59" s="75">
        <v>8.1</v>
      </c>
      <c r="ET59" s="75">
        <v>2.2000000000000002</v>
      </c>
      <c r="EU59" s="75">
        <v>417.58129963915866</v>
      </c>
      <c r="EV59" s="77">
        <v>50.5</v>
      </c>
      <c r="EW59" s="75">
        <v>54.8</v>
      </c>
      <c r="EX59" s="110" t="s">
        <v>9</v>
      </c>
      <c r="EY59" s="110" t="s">
        <v>9</v>
      </c>
      <c r="EZ59" s="75">
        <v>73.400000000000006</v>
      </c>
      <c r="FA59" s="75">
        <v>8.5644055978532645</v>
      </c>
      <c r="FB59" s="152">
        <v>38.9</v>
      </c>
      <c r="FC59" s="75">
        <v>11.77992799279928</v>
      </c>
      <c r="FD59" s="75">
        <v>72.19446320054017</v>
      </c>
      <c r="FE59" s="75">
        <v>80.948720764247284</v>
      </c>
      <c r="FF59" s="75">
        <v>72.618087299453265</v>
      </c>
      <c r="FG59" s="75">
        <v>72.213855421686745</v>
      </c>
      <c r="FH59" s="75">
        <v>76.493219804478088</v>
      </c>
      <c r="FI59" s="75">
        <v>78.003048780487802</v>
      </c>
      <c r="FJ59" s="75">
        <v>76.151151151151154</v>
      </c>
      <c r="FK59" s="75">
        <v>68.47086169682882</v>
      </c>
      <c r="FL59" s="75">
        <v>50.398071725951354</v>
      </c>
      <c r="FM59" s="75">
        <v>33.393081197347193</v>
      </c>
      <c r="FN59" s="75">
        <v>19.850734160785269</v>
      </c>
      <c r="FO59" s="75">
        <v>11.24783695443184</v>
      </c>
      <c r="FP59" s="75">
        <v>6.0638073103739698</v>
      </c>
      <c r="FQ59" s="75">
        <v>2.2159959246051959</v>
      </c>
      <c r="FR59" s="75">
        <v>1.45</v>
      </c>
      <c r="FS59" s="75">
        <v>10.55525426752968</v>
      </c>
      <c r="FT59" s="75">
        <v>0.27349803993071387</v>
      </c>
    </row>
    <row r="60" spans="1:176" s="76" customFormat="1" ht="11.1" customHeight="1" x14ac:dyDescent="0.15">
      <c r="A60" s="136">
        <v>382019</v>
      </c>
      <c r="B60" s="154" t="s">
        <v>408</v>
      </c>
      <c r="C60" s="146">
        <v>106.32288932451739</v>
      </c>
      <c r="D60" s="172">
        <v>1698.4299783640738</v>
      </c>
      <c r="E60" s="146">
        <v>313.30071982941428</v>
      </c>
      <c r="F60" s="175">
        <v>398645</v>
      </c>
      <c r="G60" s="146">
        <v>266.18444846292948</v>
      </c>
      <c r="H60" s="180">
        <v>83.544303797468359</v>
      </c>
      <c r="I60" s="180">
        <v>161.48282097649187</v>
      </c>
      <c r="J60" s="168">
        <v>32.799999999999997</v>
      </c>
      <c r="K60" s="174">
        <v>2.5</v>
      </c>
      <c r="L60" s="146">
        <v>100.44094867556687</v>
      </c>
      <c r="M60" s="174">
        <v>14.294699321485405</v>
      </c>
      <c r="N60" s="168">
        <v>78.21841624346915</v>
      </c>
      <c r="O60" s="168">
        <v>19.144616190725699</v>
      </c>
      <c r="P60" s="167">
        <v>13.017075517075517</v>
      </c>
      <c r="Q60" s="167">
        <v>0.65502183406113534</v>
      </c>
      <c r="R60" s="167">
        <v>1.4959723820483315</v>
      </c>
      <c r="S60" s="175">
        <v>15339</v>
      </c>
      <c r="T60" s="168">
        <v>33.606557377049178</v>
      </c>
      <c r="U60" s="179">
        <v>204</v>
      </c>
      <c r="V60" s="171">
        <v>33</v>
      </c>
      <c r="W60" s="146">
        <v>13.172817700102261</v>
      </c>
      <c r="X60" s="178">
        <v>68.553662278930787</v>
      </c>
      <c r="Y60" s="146">
        <v>75.409836065573771</v>
      </c>
      <c r="Z60" s="146">
        <v>90.983606557377044</v>
      </c>
      <c r="AA60" s="146">
        <v>4.3613941421964881</v>
      </c>
      <c r="AB60" s="170">
        <v>16.709881878421204</v>
      </c>
      <c r="AC60" s="170">
        <v>10.14116969173149</v>
      </c>
      <c r="AD60" s="170">
        <v>0.48016901949486218</v>
      </c>
      <c r="AE60" s="170">
        <v>91.127633209417596</v>
      </c>
      <c r="AF60" s="168">
        <v>95.4</v>
      </c>
      <c r="AG60" s="168">
        <v>94.9</v>
      </c>
      <c r="AH60" s="177">
        <v>798</v>
      </c>
      <c r="AI60" s="168">
        <v>71.099999999999994</v>
      </c>
      <c r="AJ60" s="169">
        <v>2.1399250481265578E-2</v>
      </c>
      <c r="AK60" s="169">
        <v>8.559700192506231E-2</v>
      </c>
      <c r="AL60" s="146">
        <v>1.010458341558373</v>
      </c>
      <c r="AM60" s="176">
        <v>96875.37386412808</v>
      </c>
      <c r="AN60" s="175">
        <v>183277.6017094017</v>
      </c>
      <c r="AO60" s="175">
        <v>268865.00259643915</v>
      </c>
      <c r="AP60" s="146">
        <v>11.376214926907997</v>
      </c>
      <c r="AQ60" s="146">
        <v>9.598011840404487</v>
      </c>
      <c r="AR60" s="174">
        <v>23.2</v>
      </c>
      <c r="AS60" s="146">
        <v>7.8100416496465348</v>
      </c>
      <c r="AT60" s="146">
        <v>247.43525346477762</v>
      </c>
      <c r="AU60" s="146">
        <v>2.149911365017815</v>
      </c>
      <c r="AV60" s="146">
        <v>2.325813203973818</v>
      </c>
      <c r="AW60" s="171">
        <v>22644</v>
      </c>
      <c r="AX60" s="171">
        <v>3037.6097560975609</v>
      </c>
      <c r="AY60" s="146">
        <v>0.80294197941256773</v>
      </c>
      <c r="AZ60" s="170">
        <v>422.4</v>
      </c>
      <c r="BA60" s="146">
        <v>0.96300784326755251</v>
      </c>
      <c r="BB60" s="146">
        <v>21.755912320938453</v>
      </c>
      <c r="BC60" s="146">
        <v>156.93551634030359</v>
      </c>
      <c r="BD60" s="146">
        <v>3.8830076869103625</v>
      </c>
      <c r="BE60" s="170">
        <v>1.2783396623679362</v>
      </c>
      <c r="BF60" s="146">
        <v>5.0757604241079814</v>
      </c>
      <c r="BG60" s="146">
        <v>38.432106113425725</v>
      </c>
      <c r="BH60" s="146">
        <v>0</v>
      </c>
      <c r="BI60" s="173">
        <v>100</v>
      </c>
      <c r="BJ60" s="170">
        <v>2.6358302865402603</v>
      </c>
      <c r="BK60" s="172">
        <v>0.93852651337400272</v>
      </c>
      <c r="BL60" s="168">
        <v>123</v>
      </c>
      <c r="BM60" s="168">
        <v>120.6</v>
      </c>
      <c r="BN60" s="146">
        <v>0.86031597059283582</v>
      </c>
      <c r="BO60" s="146">
        <v>48.113207547169814</v>
      </c>
      <c r="BP60" s="171">
        <v>28</v>
      </c>
      <c r="BQ60" s="146">
        <v>1.7883353627193641</v>
      </c>
      <c r="BR60" s="146">
        <v>29.799725984024207</v>
      </c>
      <c r="BS60" s="146">
        <v>11.701381220328781</v>
      </c>
      <c r="BT60" s="146">
        <v>909.1857894767702</v>
      </c>
      <c r="BU60" s="146" t="s">
        <v>11</v>
      </c>
      <c r="BV60" s="170">
        <v>1668.3312192538244</v>
      </c>
      <c r="BW60" s="170">
        <v>669.20877398372716</v>
      </c>
      <c r="BX60" s="146">
        <v>1.563571901831138</v>
      </c>
      <c r="BY60" s="169">
        <v>3.7037109424625084E-2</v>
      </c>
      <c r="BZ60" s="146">
        <v>0.39089297545778451</v>
      </c>
      <c r="CA60" s="169">
        <v>0.14890090667625658</v>
      </c>
      <c r="CB60" s="146">
        <v>0.19544648772889225</v>
      </c>
      <c r="CC60" s="169">
        <v>3.2878008165754258E-2</v>
      </c>
      <c r="CD60" s="146">
        <v>0.58633946318667685</v>
      </c>
      <c r="CE60" s="146">
        <v>8.8478624994869541</v>
      </c>
      <c r="CF60" s="168">
        <v>33</v>
      </c>
      <c r="CG60" s="167">
        <v>1.7751479289940828</v>
      </c>
      <c r="CH60" s="167">
        <v>56.639527227762521</v>
      </c>
      <c r="CI60" s="177">
        <v>282</v>
      </c>
      <c r="CJ60" s="146">
        <v>219.64080844485184</v>
      </c>
      <c r="CK60" s="166">
        <v>166.81553174148684</v>
      </c>
      <c r="CL60" s="75">
        <v>20.100000000000001</v>
      </c>
      <c r="CM60" s="75">
        <v>650.78861185256574</v>
      </c>
      <c r="CN60" s="88">
        <v>100</v>
      </c>
      <c r="CO60" s="88">
        <v>100</v>
      </c>
      <c r="CP60" s="83">
        <v>96.94</v>
      </c>
      <c r="CQ60" s="83">
        <v>95.33</v>
      </c>
      <c r="CR60" s="152">
        <v>63</v>
      </c>
      <c r="CS60" s="153">
        <v>71</v>
      </c>
      <c r="CT60" s="75">
        <v>2.806282218046924</v>
      </c>
      <c r="CU60" s="75">
        <v>3.9473684210526314</v>
      </c>
      <c r="CV60" s="87">
        <v>7.2264778147131095</v>
      </c>
      <c r="CW60" s="75">
        <v>56.220647479801954</v>
      </c>
      <c r="CX60" s="86">
        <v>41.045716887944664</v>
      </c>
      <c r="CY60" s="75">
        <v>1.53</v>
      </c>
      <c r="CZ60" s="75">
        <v>30.9</v>
      </c>
      <c r="DA60" s="75">
        <v>58.524296395599997</v>
      </c>
      <c r="DB60" s="75">
        <v>4.769581884929015</v>
      </c>
      <c r="DC60" s="75">
        <v>2.0824569187079423</v>
      </c>
      <c r="DD60" s="75">
        <v>1.139271258225854</v>
      </c>
      <c r="DE60" s="75">
        <v>2.6189829355671566</v>
      </c>
      <c r="DF60" s="75">
        <v>5.8379865884620115</v>
      </c>
      <c r="DG60" s="78">
        <v>725.2171428571429</v>
      </c>
      <c r="DH60" s="78">
        <v>1095.51918767507</v>
      </c>
      <c r="DI60" s="75">
        <v>39.850653475331718</v>
      </c>
      <c r="DJ60" s="75" t="s">
        <v>11</v>
      </c>
      <c r="DK60" s="75">
        <v>5.4987212276214841</v>
      </c>
      <c r="DL60" s="75">
        <v>61.411245865490628</v>
      </c>
      <c r="DM60" s="85">
        <v>850</v>
      </c>
      <c r="DN60" s="85">
        <v>24</v>
      </c>
      <c r="DO60" s="75">
        <v>11.749461056310087</v>
      </c>
      <c r="DP60" s="75">
        <v>15.833119970917561</v>
      </c>
      <c r="DQ60" s="75" t="s">
        <v>11</v>
      </c>
      <c r="DR60" s="75">
        <v>98.171846435100548</v>
      </c>
      <c r="DS60" s="75">
        <v>6252.7143065056034</v>
      </c>
      <c r="DT60" s="81">
        <v>16.001397298556125</v>
      </c>
      <c r="DU60" s="81">
        <v>7.64</v>
      </c>
      <c r="DV60" s="75">
        <v>302.65700483091791</v>
      </c>
      <c r="DW60" s="84">
        <v>4.3967427691559847E-2</v>
      </c>
      <c r="DX60" s="75">
        <v>85.123966942148769</v>
      </c>
      <c r="DY60" s="83">
        <v>178.147519100008</v>
      </c>
      <c r="DZ60" s="75">
        <v>1.0312505018387372</v>
      </c>
      <c r="EA60" s="75">
        <v>1119.7209602462647</v>
      </c>
      <c r="EB60" s="82">
        <v>1100</v>
      </c>
      <c r="EC60" s="81">
        <v>2.1805374941779228</v>
      </c>
      <c r="ED60" s="81">
        <v>67.227271891491014</v>
      </c>
      <c r="EE60" s="75">
        <v>94.864177114402366</v>
      </c>
      <c r="EF60" s="75">
        <v>8.675804175231109</v>
      </c>
      <c r="EG60" s="75">
        <v>71.981445825310701</v>
      </c>
      <c r="EH60" s="75">
        <v>449.47487594546419</v>
      </c>
      <c r="EI60" s="152">
        <v>74.2</v>
      </c>
      <c r="EJ60" s="152">
        <v>61.5</v>
      </c>
      <c r="EK60" s="152">
        <v>40.799999999999997</v>
      </c>
      <c r="EL60" s="152">
        <v>53.8</v>
      </c>
      <c r="EM60" s="152">
        <v>20.2</v>
      </c>
      <c r="EN60" s="80">
        <v>74</v>
      </c>
      <c r="EO60" s="79">
        <v>-0.11531342776004644</v>
      </c>
      <c r="EP60" s="55">
        <v>1.0103483437405922</v>
      </c>
      <c r="EQ60" s="78">
        <v>0.76500000000000001</v>
      </c>
      <c r="ER60" s="75">
        <v>87.7</v>
      </c>
      <c r="ES60" s="75">
        <v>7.5</v>
      </c>
      <c r="ET60" s="75">
        <v>3.1</v>
      </c>
      <c r="EU60" s="75">
        <v>347.96284757714761</v>
      </c>
      <c r="EV60" s="77">
        <v>44.1</v>
      </c>
      <c r="EW60" s="75">
        <v>55.4</v>
      </c>
      <c r="EX60" s="110" t="s">
        <v>9</v>
      </c>
      <c r="EY60" s="110" t="s">
        <v>9</v>
      </c>
      <c r="EZ60" s="75">
        <v>58.2</v>
      </c>
      <c r="FA60" s="75">
        <v>6.4301894462805551</v>
      </c>
      <c r="FB60" s="152">
        <v>38.700000000000003</v>
      </c>
      <c r="FC60" s="75">
        <v>14.33776798576392</v>
      </c>
      <c r="FD60" s="75">
        <v>69.484960857025129</v>
      </c>
      <c r="FE60" s="75">
        <v>79.539457903573989</v>
      </c>
      <c r="FF60" s="75">
        <v>71.337041470111956</v>
      </c>
      <c r="FG60" s="75">
        <v>71.62785055798156</v>
      </c>
      <c r="FH60" s="75">
        <v>74.447767458943275</v>
      </c>
      <c r="FI60" s="75">
        <v>77.294341417023304</v>
      </c>
      <c r="FJ60" s="75">
        <v>74.713827145539341</v>
      </c>
      <c r="FK60" s="75">
        <v>67.540297772855922</v>
      </c>
      <c r="FL60" s="75">
        <v>49.744969452384957</v>
      </c>
      <c r="FM60" s="75">
        <v>31.864846008173032</v>
      </c>
      <c r="FN60" s="75">
        <v>18.356340288924557</v>
      </c>
      <c r="FO60" s="75">
        <v>10.299596398633964</v>
      </c>
      <c r="FP60" s="75">
        <v>5.8289822819481296</v>
      </c>
      <c r="FQ60" s="75">
        <v>2.2305099332998637</v>
      </c>
      <c r="FR60" s="75">
        <v>1.4</v>
      </c>
      <c r="FS60" s="75">
        <v>6.3246483429069542</v>
      </c>
      <c r="FT60" s="75">
        <v>0.25508035031034776</v>
      </c>
    </row>
    <row r="61" spans="1:176" s="76" customFormat="1" ht="11.1" customHeight="1" x14ac:dyDescent="0.15">
      <c r="A61" s="136">
        <v>392014</v>
      </c>
      <c r="B61" s="154" t="s">
        <v>407</v>
      </c>
      <c r="C61" s="146">
        <v>101.19575587438315</v>
      </c>
      <c r="D61" s="172">
        <v>2984.3603788135101</v>
      </c>
      <c r="E61" s="146">
        <v>384.0561819328999</v>
      </c>
      <c r="F61" s="175">
        <v>424383</v>
      </c>
      <c r="G61" s="146">
        <v>266.14379084967322</v>
      </c>
      <c r="H61" s="180">
        <v>86.535947712418306</v>
      </c>
      <c r="I61" s="180">
        <v>161.56862745098039</v>
      </c>
      <c r="J61" s="168">
        <v>34.1</v>
      </c>
      <c r="K61" s="174">
        <v>1.2</v>
      </c>
      <c r="L61" s="146">
        <v>61.044522335507253</v>
      </c>
      <c r="M61" s="174">
        <v>11.18317339990973</v>
      </c>
      <c r="N61" s="168">
        <v>79.557159024965017</v>
      </c>
      <c r="O61" s="168">
        <v>22.278764439468731</v>
      </c>
      <c r="P61" s="167">
        <v>18.314006994294125</v>
      </c>
      <c r="Q61" s="167">
        <v>4.2183622828784122</v>
      </c>
      <c r="R61" s="167">
        <v>3.033419023136247</v>
      </c>
      <c r="S61" s="175">
        <v>19889</v>
      </c>
      <c r="T61" s="168">
        <v>52.845528455284551</v>
      </c>
      <c r="U61" s="179">
        <v>169</v>
      </c>
      <c r="V61" s="171">
        <v>34</v>
      </c>
      <c r="W61" s="146">
        <v>12.350457424349051</v>
      </c>
      <c r="X61" s="178">
        <v>85.291987622621633</v>
      </c>
      <c r="Y61" s="146">
        <v>1339.0243902439024</v>
      </c>
      <c r="Z61" s="146">
        <v>92.682926829268297</v>
      </c>
      <c r="AA61" s="146">
        <v>6.3685989082401875</v>
      </c>
      <c r="AB61" s="170">
        <v>25.009449414136323</v>
      </c>
      <c r="AC61" s="170">
        <v>13.544160262063752</v>
      </c>
      <c r="AD61" s="170">
        <v>1.9213808743857881</v>
      </c>
      <c r="AE61" s="170">
        <v>97.763975155279496</v>
      </c>
      <c r="AF61" s="168">
        <v>98</v>
      </c>
      <c r="AG61" s="168">
        <v>98.3</v>
      </c>
      <c r="AH61" s="177">
        <v>221</v>
      </c>
      <c r="AI61" s="168">
        <v>83</v>
      </c>
      <c r="AJ61" s="169">
        <v>0.12483542399899233</v>
      </c>
      <c r="AK61" s="169">
        <v>8.3223615999328218E-2</v>
      </c>
      <c r="AL61" s="146">
        <v>0.36576779231704748</v>
      </c>
      <c r="AM61" s="176">
        <v>81930.125914805772</v>
      </c>
      <c r="AN61" s="175">
        <v>150345.43176914778</v>
      </c>
      <c r="AO61" s="175">
        <v>299223.57719814894</v>
      </c>
      <c r="AP61" s="146">
        <v>12.164967813957372</v>
      </c>
      <c r="AQ61" s="146">
        <v>5.0704754353201391</v>
      </c>
      <c r="AR61" s="174">
        <v>35</v>
      </c>
      <c r="AS61" s="146">
        <v>8.1383333790543073</v>
      </c>
      <c r="AT61" s="146">
        <v>270.0585533274201</v>
      </c>
      <c r="AU61" s="146">
        <v>2.7432584423778565</v>
      </c>
      <c r="AV61" s="146">
        <v>2.6822971436583485</v>
      </c>
      <c r="AW61" s="171">
        <v>20378.875</v>
      </c>
      <c r="AX61" s="171">
        <v>2264.3194444444443</v>
      </c>
      <c r="AY61" s="146">
        <v>4.9070422189644916</v>
      </c>
      <c r="AZ61" s="170">
        <v>367.33333333333331</v>
      </c>
      <c r="BA61" s="146">
        <v>1.6616800324314109</v>
      </c>
      <c r="BB61" s="146">
        <v>15.590070184559396</v>
      </c>
      <c r="BC61" s="146">
        <v>346.65703478146901</v>
      </c>
      <c r="BD61" s="146">
        <v>7.0953312789375662</v>
      </c>
      <c r="BE61" s="170">
        <v>3.769170782427866</v>
      </c>
      <c r="BF61" s="146">
        <v>10.592669612685208</v>
      </c>
      <c r="BG61" s="146">
        <v>51.891704269350917</v>
      </c>
      <c r="BH61" s="146">
        <v>39.285714285714285</v>
      </c>
      <c r="BI61" s="173">
        <v>97.169811320754718</v>
      </c>
      <c r="BJ61" s="170">
        <v>3.1239153071850052</v>
      </c>
      <c r="BK61" s="172">
        <v>0.66193853427895977</v>
      </c>
      <c r="BL61" s="168">
        <v>94</v>
      </c>
      <c r="BM61" s="168">
        <v>90</v>
      </c>
      <c r="BN61" s="146">
        <v>0.23640661938534277</v>
      </c>
      <c r="BO61" s="146">
        <v>33.898305084745758</v>
      </c>
      <c r="BP61" s="171">
        <v>18</v>
      </c>
      <c r="BQ61" s="146">
        <v>2.2342315980699654</v>
      </c>
      <c r="BR61" s="146">
        <v>21.418752305099108</v>
      </c>
      <c r="BS61" s="146">
        <v>7.9005843140482268</v>
      </c>
      <c r="BT61" s="146">
        <v>1720.8490689685655</v>
      </c>
      <c r="BU61" s="146" t="s">
        <v>11</v>
      </c>
      <c r="BV61" s="170">
        <v>148.7455688755993</v>
      </c>
      <c r="BW61" s="170">
        <v>250.85574423077509</v>
      </c>
      <c r="BX61" s="146">
        <v>0.91441948079261881</v>
      </c>
      <c r="BY61" s="169">
        <v>8.2124013569985096E-2</v>
      </c>
      <c r="BZ61" s="146">
        <v>0.60961298719507928</v>
      </c>
      <c r="CA61" s="169">
        <v>0.14383818432867893</v>
      </c>
      <c r="CB61" s="146">
        <v>0.30480649359753964</v>
      </c>
      <c r="CC61" s="169">
        <v>0.12172447321817743</v>
      </c>
      <c r="CD61" s="146">
        <v>1.2192259743901586</v>
      </c>
      <c r="CE61" s="146">
        <v>10.695659860337665</v>
      </c>
      <c r="CF61" s="168">
        <v>45.2</v>
      </c>
      <c r="CG61" s="167">
        <v>0.78125</v>
      </c>
      <c r="CH61" s="167" t="s">
        <v>11</v>
      </c>
      <c r="CI61" s="177">
        <v>45</v>
      </c>
      <c r="CJ61" s="146">
        <v>345.40062241485992</v>
      </c>
      <c r="CK61" s="166">
        <v>296.58891053014992</v>
      </c>
      <c r="CL61" s="75">
        <v>17.3</v>
      </c>
      <c r="CM61" s="75">
        <v>936.34884660596504</v>
      </c>
      <c r="CN61" s="88">
        <v>100</v>
      </c>
      <c r="CO61" s="88">
        <v>91</v>
      </c>
      <c r="CP61" s="83">
        <v>96.5</v>
      </c>
      <c r="CQ61" s="83">
        <v>93.4</v>
      </c>
      <c r="CR61" s="152">
        <v>62.9</v>
      </c>
      <c r="CS61" s="153">
        <v>48.4</v>
      </c>
      <c r="CT61" s="75">
        <v>4.3844422226447728</v>
      </c>
      <c r="CU61" s="75">
        <v>7.9186991869918701</v>
      </c>
      <c r="CV61" s="87">
        <v>12.635633713833565</v>
      </c>
      <c r="CW61" s="75">
        <v>56.629294755877034</v>
      </c>
      <c r="CX61" s="86">
        <v>50.46071501507268</v>
      </c>
      <c r="CY61" s="75">
        <v>1.27</v>
      </c>
      <c r="CZ61" s="75">
        <v>37.5</v>
      </c>
      <c r="DA61" s="75">
        <v>59.512140832900002</v>
      </c>
      <c r="DB61" s="75">
        <v>4.7867437853145081</v>
      </c>
      <c r="DC61" s="75">
        <v>1.7838525711951767</v>
      </c>
      <c r="DD61" s="75">
        <v>1.1804149635603838</v>
      </c>
      <c r="DE61" s="75">
        <v>3.0145362216796667</v>
      </c>
      <c r="DF61" s="75">
        <v>7.8944881841762768</v>
      </c>
      <c r="DG61" s="78">
        <v>500.38</v>
      </c>
      <c r="DH61" s="78">
        <v>497.53769886363642</v>
      </c>
      <c r="DI61" s="75">
        <v>44.113113689774046</v>
      </c>
      <c r="DJ61" s="75">
        <v>26.625968903641525</v>
      </c>
      <c r="DK61" s="75" t="s">
        <v>11</v>
      </c>
      <c r="DL61" s="75">
        <v>61.953412341642832</v>
      </c>
      <c r="DM61" s="85">
        <v>270</v>
      </c>
      <c r="DN61" s="85">
        <v>115</v>
      </c>
      <c r="DO61" s="75">
        <v>10.147008171862094</v>
      </c>
      <c r="DP61" s="75">
        <v>18.315822200276155</v>
      </c>
      <c r="DQ61" s="75" t="s">
        <v>11</v>
      </c>
      <c r="DR61" s="75">
        <v>98.95010684753322</v>
      </c>
      <c r="DS61" s="75">
        <v>6122.0820189274446</v>
      </c>
      <c r="DT61" s="81">
        <v>14.362459546925569</v>
      </c>
      <c r="DU61" s="81">
        <v>8.56</v>
      </c>
      <c r="DV61" s="75">
        <v>95.788206979542721</v>
      </c>
      <c r="DW61" s="84" t="s">
        <v>11</v>
      </c>
      <c r="DX61" s="75" t="s">
        <v>11</v>
      </c>
      <c r="DY61" s="83">
        <v>637.68261719047655</v>
      </c>
      <c r="DZ61" s="75">
        <v>1.0665272248836111</v>
      </c>
      <c r="EA61" s="75">
        <v>20710.139838956118</v>
      </c>
      <c r="EB61" s="82">
        <v>0</v>
      </c>
      <c r="EC61" s="81">
        <v>3.8038964401294497</v>
      </c>
      <c r="ED61" s="81">
        <v>60.688397258614721</v>
      </c>
      <c r="EE61" s="75">
        <v>93.227472844362069</v>
      </c>
      <c r="EF61" s="75">
        <v>12.358178214369516</v>
      </c>
      <c r="EG61" s="75">
        <v>79.460062472110664</v>
      </c>
      <c r="EH61" s="75">
        <v>319.90234985984262</v>
      </c>
      <c r="EI61" s="152">
        <v>70.900000000000006</v>
      </c>
      <c r="EJ61" s="152">
        <v>49.7</v>
      </c>
      <c r="EK61" s="152">
        <v>29.8</v>
      </c>
      <c r="EL61" s="152">
        <v>48.2</v>
      </c>
      <c r="EM61" s="152">
        <v>17.7</v>
      </c>
      <c r="EN61" s="80">
        <v>75.5</v>
      </c>
      <c r="EO61" s="79">
        <v>-1.993434468127909</v>
      </c>
      <c r="EP61" s="55">
        <v>1.0275927518609687</v>
      </c>
      <c r="EQ61" s="78">
        <v>0.64300000000000002</v>
      </c>
      <c r="ER61" s="75">
        <v>98.4</v>
      </c>
      <c r="ES61" s="75">
        <v>14.5</v>
      </c>
      <c r="ET61" s="75">
        <v>0.6</v>
      </c>
      <c r="EU61" s="75">
        <v>615.08829939313023</v>
      </c>
      <c r="EV61" s="77">
        <v>37.299999999999997</v>
      </c>
      <c r="EW61" s="75">
        <v>58.9</v>
      </c>
      <c r="EX61" s="110" t="s">
        <v>9</v>
      </c>
      <c r="EY61" s="110" t="s">
        <v>9</v>
      </c>
      <c r="EZ61" s="75">
        <v>165.9</v>
      </c>
      <c r="FA61" s="75">
        <v>8.6595524831060988</v>
      </c>
      <c r="FB61" s="152">
        <v>30.1</v>
      </c>
      <c r="FC61" s="75">
        <v>13.222667429879795</v>
      </c>
      <c r="FD61" s="75">
        <v>66.926392572944295</v>
      </c>
      <c r="FE61" s="75">
        <v>84.978206724782069</v>
      </c>
      <c r="FF61" s="75">
        <v>79.979828542612211</v>
      </c>
      <c r="FG61" s="75">
        <v>81.839521980367053</v>
      </c>
      <c r="FH61" s="75">
        <v>83.009327870281581</v>
      </c>
      <c r="FI61" s="75">
        <v>82.650259330824767</v>
      </c>
      <c r="FJ61" s="75">
        <v>79.997947454844009</v>
      </c>
      <c r="FK61" s="75">
        <v>73.619631901840492</v>
      </c>
      <c r="FL61" s="75">
        <v>55.666759336484105</v>
      </c>
      <c r="FM61" s="75">
        <v>37.230912188322748</v>
      </c>
      <c r="FN61" s="75">
        <v>22.289395441030724</v>
      </c>
      <c r="FO61" s="75">
        <v>12.182490752157831</v>
      </c>
      <c r="FP61" s="75">
        <v>6.7337948395217122</v>
      </c>
      <c r="FQ61" s="75">
        <v>2.8380315336837074</v>
      </c>
      <c r="FR61" s="75">
        <v>1.46</v>
      </c>
      <c r="FS61" s="75">
        <v>5.1055087677587885</v>
      </c>
      <c r="FT61" s="75">
        <v>0.34710170079833391</v>
      </c>
    </row>
    <row r="62" spans="1:176" s="76" customFormat="1" ht="11.1" customHeight="1" x14ac:dyDescent="0.15">
      <c r="A62" s="136">
        <v>402036</v>
      </c>
      <c r="B62" s="154" t="s">
        <v>406</v>
      </c>
      <c r="C62" s="146">
        <v>113.88138613666423</v>
      </c>
      <c r="D62" s="172">
        <v>2170.3101052500306</v>
      </c>
      <c r="E62" s="146">
        <v>581.22171425945919</v>
      </c>
      <c r="F62" s="175">
        <v>387736</v>
      </c>
      <c r="G62" s="146">
        <v>287.10758914964953</v>
      </c>
      <c r="H62" s="180">
        <v>80.158488265772633</v>
      </c>
      <c r="I62" s="180">
        <v>118.25662907650107</v>
      </c>
      <c r="J62" s="168">
        <v>39.5</v>
      </c>
      <c r="K62" s="174">
        <v>1.2</v>
      </c>
      <c r="L62" s="146">
        <v>252.04381795612963</v>
      </c>
      <c r="M62" s="174">
        <v>15.319542136970078</v>
      </c>
      <c r="N62" s="168">
        <v>80.600144961320538</v>
      </c>
      <c r="O62" s="168">
        <v>18.381517485166015</v>
      </c>
      <c r="P62" s="167">
        <v>22.046891612109004</v>
      </c>
      <c r="Q62" s="167" t="s">
        <v>11</v>
      </c>
      <c r="R62" s="167">
        <v>2.1240441801189465</v>
      </c>
      <c r="S62" s="175">
        <v>11410</v>
      </c>
      <c r="T62" s="168">
        <v>70.930232558139537</v>
      </c>
      <c r="U62" s="179">
        <v>236</v>
      </c>
      <c r="V62" s="171">
        <v>54</v>
      </c>
      <c r="W62" s="146">
        <v>12.616175598180741</v>
      </c>
      <c r="X62" s="178">
        <v>71.006162597771976</v>
      </c>
      <c r="Y62" s="146">
        <v>100</v>
      </c>
      <c r="Z62" s="146">
        <v>87.20930232558139</v>
      </c>
      <c r="AA62" s="146">
        <v>5.7464454976303321</v>
      </c>
      <c r="AB62" s="170">
        <v>36.903060182619093</v>
      </c>
      <c r="AC62" s="170">
        <v>10.793780448671198</v>
      </c>
      <c r="AD62" s="170">
        <v>2.5379970244172818</v>
      </c>
      <c r="AE62" s="170">
        <v>96.474358974358978</v>
      </c>
      <c r="AF62" s="168">
        <v>92.6</v>
      </c>
      <c r="AG62" s="168">
        <v>93.7</v>
      </c>
      <c r="AH62" s="177">
        <v>161</v>
      </c>
      <c r="AI62" s="168">
        <v>53.3</v>
      </c>
      <c r="AJ62" s="169">
        <v>2.4491674079888216E-2</v>
      </c>
      <c r="AK62" s="169">
        <v>0.13470420743938516</v>
      </c>
      <c r="AL62" s="146">
        <v>0.37741669757107738</v>
      </c>
      <c r="AM62" s="176">
        <v>94559.342438594555</v>
      </c>
      <c r="AN62" s="175">
        <v>195418.715</v>
      </c>
      <c r="AO62" s="175">
        <v>272090.28526448365</v>
      </c>
      <c r="AP62" s="146">
        <v>6.8910355011382514</v>
      </c>
      <c r="AQ62" s="146">
        <v>13.019134928936197</v>
      </c>
      <c r="AR62" s="174">
        <v>21.5</v>
      </c>
      <c r="AS62" s="146">
        <v>6.1732244185321443</v>
      </c>
      <c r="AT62" s="146">
        <v>706.26150710692048</v>
      </c>
      <c r="AU62" s="146">
        <v>3.2818843267050211</v>
      </c>
      <c r="AV62" s="146">
        <v>4.6274569006540798</v>
      </c>
      <c r="AW62" s="171">
        <v>11211.416666666666</v>
      </c>
      <c r="AX62" s="171">
        <v>1724.8333333333333</v>
      </c>
      <c r="AY62" s="146">
        <v>1.4865798999531727</v>
      </c>
      <c r="AZ62" s="170">
        <v>600.20000000000005</v>
      </c>
      <c r="BA62" s="146">
        <v>1.252088098902866</v>
      </c>
      <c r="BB62" s="146">
        <v>38.615758293838866</v>
      </c>
      <c r="BC62" s="146">
        <v>274.42361906512247</v>
      </c>
      <c r="BD62" s="146">
        <v>4.8831813273909344</v>
      </c>
      <c r="BE62" s="170">
        <v>0</v>
      </c>
      <c r="BF62" s="146">
        <v>2.7251184834123223</v>
      </c>
      <c r="BG62" s="146">
        <v>28.91566265060241</v>
      </c>
      <c r="BH62" s="146">
        <v>0</v>
      </c>
      <c r="BI62" s="173">
        <v>100</v>
      </c>
      <c r="BJ62" s="170">
        <v>2.4096385542168677</v>
      </c>
      <c r="BK62" s="172">
        <v>5.1334702258726894</v>
      </c>
      <c r="BL62" s="168">
        <v>106.1</v>
      </c>
      <c r="BM62" s="168">
        <v>90.2</v>
      </c>
      <c r="BN62" s="146">
        <v>1.9712525667351131</v>
      </c>
      <c r="BO62" s="146">
        <v>76.923076923076934</v>
      </c>
      <c r="BP62" s="171">
        <v>19</v>
      </c>
      <c r="BQ62" s="146">
        <v>0.57432975717337864</v>
      </c>
      <c r="BR62" s="146">
        <v>29.678079966393504</v>
      </c>
      <c r="BS62" s="146" t="s">
        <v>11</v>
      </c>
      <c r="BT62" s="146">
        <v>1972.9835282225642</v>
      </c>
      <c r="BU62" s="146">
        <v>37.593984962406012</v>
      </c>
      <c r="BV62" s="170">
        <v>97.47196450313912</v>
      </c>
      <c r="BW62" s="170">
        <v>649.81309668759422</v>
      </c>
      <c r="BX62" s="146">
        <v>4.2664496247165271</v>
      </c>
      <c r="BY62" s="169">
        <v>7.2089871120402493E-2</v>
      </c>
      <c r="BZ62" s="146">
        <v>0.98456529801150627</v>
      </c>
      <c r="CA62" s="169">
        <v>0.21437596610469867</v>
      </c>
      <c r="CB62" s="146" t="s">
        <v>11</v>
      </c>
      <c r="CC62" s="169" t="s">
        <v>11</v>
      </c>
      <c r="CD62" s="146">
        <v>0.32818843267050213</v>
      </c>
      <c r="CE62" s="146">
        <v>1.2963443090484832</v>
      </c>
      <c r="CF62" s="168">
        <v>43.8</v>
      </c>
      <c r="CG62" s="167">
        <v>2.9325513196480939</v>
      </c>
      <c r="CH62" s="167">
        <v>68.13738971435366</v>
      </c>
      <c r="CI62" s="177">
        <v>243</v>
      </c>
      <c r="CJ62" s="146">
        <v>276.86632556948899</v>
      </c>
      <c r="CK62" s="166">
        <v>248.17937466976039</v>
      </c>
      <c r="CL62" s="75">
        <v>22.6</v>
      </c>
      <c r="CM62" s="75">
        <v>811.37172020056903</v>
      </c>
      <c r="CN62" s="88">
        <v>90.9</v>
      </c>
      <c r="CO62" s="88">
        <v>95.8</v>
      </c>
      <c r="CP62" s="83">
        <v>95.9</v>
      </c>
      <c r="CQ62" s="83">
        <v>88.5</v>
      </c>
      <c r="CR62" s="152">
        <v>82.5</v>
      </c>
      <c r="CS62" s="153">
        <v>36.1</v>
      </c>
      <c r="CT62" s="75">
        <v>5.9775377777117074</v>
      </c>
      <c r="CU62" s="75">
        <v>2.9593495934959351</v>
      </c>
      <c r="CV62" s="87">
        <v>3.7907787448805901</v>
      </c>
      <c r="CW62" s="75">
        <v>55.819471522794203</v>
      </c>
      <c r="CX62" s="86">
        <v>44.778029753563303</v>
      </c>
      <c r="CY62" s="75">
        <v>1.27</v>
      </c>
      <c r="CZ62" s="75">
        <v>34.700000000000003</v>
      </c>
      <c r="DA62" s="75">
        <v>60.531548196300001</v>
      </c>
      <c r="DB62" s="75">
        <v>4.7245313499141783</v>
      </c>
      <c r="DC62" s="75">
        <v>1.5947627689914441</v>
      </c>
      <c r="DD62" s="75">
        <v>1.0410662185800599</v>
      </c>
      <c r="DE62" s="75">
        <v>2.7206821068384626</v>
      </c>
      <c r="DF62" s="75">
        <v>7.2234274030777508</v>
      </c>
      <c r="DG62" s="78">
        <v>879.38356164383561</v>
      </c>
      <c r="DH62" s="78">
        <v>867.49935135135138</v>
      </c>
      <c r="DI62" s="75">
        <v>24.696133612074711</v>
      </c>
      <c r="DJ62" s="75" t="s">
        <v>11</v>
      </c>
      <c r="DK62" s="75">
        <v>58.907981008365361</v>
      </c>
      <c r="DL62" s="75">
        <v>65.650741350906088</v>
      </c>
      <c r="DM62" s="85">
        <v>851</v>
      </c>
      <c r="DN62" s="85">
        <v>189</v>
      </c>
      <c r="DO62" s="75">
        <v>19.698424367334749</v>
      </c>
      <c r="DP62" s="75">
        <v>7.8338578878448857</v>
      </c>
      <c r="DQ62" s="75">
        <v>75.925925925925924</v>
      </c>
      <c r="DR62" s="75">
        <v>100</v>
      </c>
      <c r="DS62" s="75">
        <v>5796.2700369913691</v>
      </c>
      <c r="DT62" s="81">
        <v>14.106801182814403</v>
      </c>
      <c r="DU62" s="81">
        <v>7.6</v>
      </c>
      <c r="DV62" s="75">
        <v>85.512091831048693</v>
      </c>
      <c r="DW62" s="84">
        <v>4.4621074759571625E-2</v>
      </c>
      <c r="DX62" s="75">
        <v>2.9197080291970803</v>
      </c>
      <c r="DY62" s="83">
        <v>196.92618713960809</v>
      </c>
      <c r="DZ62" s="75">
        <v>1.2807777786036556</v>
      </c>
      <c r="EA62" s="75">
        <v>1420.7412122264668</v>
      </c>
      <c r="EB62" s="82">
        <v>12566</v>
      </c>
      <c r="EC62" s="81">
        <v>5.5710806227169938</v>
      </c>
      <c r="ED62" s="81">
        <v>62.788918865119669</v>
      </c>
      <c r="EE62" s="75">
        <v>92.049145959773497</v>
      </c>
      <c r="EF62" s="75">
        <v>10.277197782417741</v>
      </c>
      <c r="EG62" s="75">
        <v>54.937148451570593</v>
      </c>
      <c r="EH62" s="75">
        <v>43.28920668663639</v>
      </c>
      <c r="EI62" s="152">
        <v>71.8</v>
      </c>
      <c r="EJ62" s="152">
        <v>60.5</v>
      </c>
      <c r="EK62" s="152">
        <v>30.5</v>
      </c>
      <c r="EL62" s="152">
        <v>57.9</v>
      </c>
      <c r="EM62" s="152">
        <v>21.8</v>
      </c>
      <c r="EN62" s="80">
        <v>74</v>
      </c>
      <c r="EO62" s="79">
        <v>1.0830218278126569</v>
      </c>
      <c r="EP62" s="55">
        <v>0.99549830570805642</v>
      </c>
      <c r="EQ62" s="78">
        <v>0.67</v>
      </c>
      <c r="ER62" s="75">
        <v>95.9</v>
      </c>
      <c r="ES62" s="75">
        <v>3.3</v>
      </c>
      <c r="ET62" s="75">
        <v>1.5</v>
      </c>
      <c r="EU62" s="75">
        <v>475.35625182554816</v>
      </c>
      <c r="EV62" s="77">
        <v>43.4</v>
      </c>
      <c r="EW62" s="75">
        <v>53.3</v>
      </c>
      <c r="EX62" s="110" t="s">
        <v>9</v>
      </c>
      <c r="EY62" s="110" t="s">
        <v>9</v>
      </c>
      <c r="EZ62" s="75">
        <v>27.9</v>
      </c>
      <c r="FA62" s="75">
        <v>6.1863519558389646</v>
      </c>
      <c r="FB62" s="152">
        <v>4307</v>
      </c>
      <c r="FC62" s="75">
        <v>13.892436497800484</v>
      </c>
      <c r="FD62" s="75">
        <v>68.957211674695387</v>
      </c>
      <c r="FE62" s="75">
        <v>81.220013708019195</v>
      </c>
      <c r="FF62" s="75">
        <v>75.075916841859382</v>
      </c>
      <c r="FG62" s="75">
        <v>76.268904081209868</v>
      </c>
      <c r="FH62" s="75">
        <v>79.354776206161588</v>
      </c>
      <c r="FI62" s="75">
        <v>79.850905218317365</v>
      </c>
      <c r="FJ62" s="75">
        <v>77.760583618879181</v>
      </c>
      <c r="FK62" s="75">
        <v>70.778029567281749</v>
      </c>
      <c r="FL62" s="75">
        <v>54.070588235294117</v>
      </c>
      <c r="FM62" s="75">
        <v>35.455173605113146</v>
      </c>
      <c r="FN62" s="75">
        <v>20.570354813750413</v>
      </c>
      <c r="FO62" s="75">
        <v>13.020961775585697</v>
      </c>
      <c r="FP62" s="75">
        <v>7.1768953068592056</v>
      </c>
      <c r="FQ62" s="75">
        <v>2.4434156378600824</v>
      </c>
      <c r="FR62" s="75">
        <v>1.72</v>
      </c>
      <c r="FS62" s="75">
        <v>12.933906131544488</v>
      </c>
      <c r="FT62" s="75">
        <v>0</v>
      </c>
    </row>
    <row r="63" spans="1:176" s="76" customFormat="1" ht="11.1" customHeight="1" x14ac:dyDescent="0.15">
      <c r="A63" s="136">
        <v>422011</v>
      </c>
      <c r="B63" s="154" t="s">
        <v>405</v>
      </c>
      <c r="C63" s="146">
        <v>141.52812185261027</v>
      </c>
      <c r="D63" s="172">
        <v>2582.112563783121</v>
      </c>
      <c r="E63" s="146">
        <v>485.44384460069023</v>
      </c>
      <c r="F63" s="175">
        <v>478131</v>
      </c>
      <c r="G63" s="146">
        <v>298.99497487437191</v>
      </c>
      <c r="H63" s="180">
        <v>66.099729416312329</v>
      </c>
      <c r="I63" s="180">
        <v>164.47622729029766</v>
      </c>
      <c r="J63" s="168">
        <v>32.299999999999997</v>
      </c>
      <c r="K63" s="174">
        <v>1.97</v>
      </c>
      <c r="L63" s="146">
        <v>125.4231535071435</v>
      </c>
      <c r="M63" s="174">
        <v>6.4296400201152863</v>
      </c>
      <c r="N63" s="168">
        <v>77.448075273708056</v>
      </c>
      <c r="O63" s="168">
        <v>17.273152166655539</v>
      </c>
      <c r="P63" s="167">
        <v>16.994431748688402</v>
      </c>
      <c r="Q63" s="167">
        <v>0.82918739635157546</v>
      </c>
      <c r="R63" s="167">
        <v>1.9886363636363635</v>
      </c>
      <c r="S63" s="175">
        <v>15839</v>
      </c>
      <c r="T63" s="168">
        <v>16.279069767441861</v>
      </c>
      <c r="U63" s="179">
        <v>25</v>
      </c>
      <c r="V63" s="171">
        <v>0</v>
      </c>
      <c r="W63" s="146">
        <v>12.595865288429476</v>
      </c>
      <c r="X63" s="178">
        <v>77.065731441628145</v>
      </c>
      <c r="Y63" s="146">
        <v>96.124031007751938</v>
      </c>
      <c r="Z63" s="146">
        <v>93.798449612403104</v>
      </c>
      <c r="AA63" s="146">
        <v>5.0587553354060182</v>
      </c>
      <c r="AB63" s="170">
        <v>23.476499952905719</v>
      </c>
      <c r="AC63" s="170">
        <v>12.927380615993219</v>
      </c>
      <c r="AD63" s="170">
        <v>1.7189413205236883</v>
      </c>
      <c r="AE63" s="170">
        <v>85.395131710570197</v>
      </c>
      <c r="AF63" s="168">
        <v>94.5</v>
      </c>
      <c r="AG63" s="168">
        <v>98.4</v>
      </c>
      <c r="AH63" s="177">
        <v>104</v>
      </c>
      <c r="AI63" s="168">
        <v>68.3</v>
      </c>
      <c r="AJ63" s="169">
        <v>3.7644262412852965E-2</v>
      </c>
      <c r="AK63" s="169">
        <v>0.15057704965141186</v>
      </c>
      <c r="AL63" s="146">
        <v>0.34129041188740761</v>
      </c>
      <c r="AM63" s="176">
        <v>93878.819341250797</v>
      </c>
      <c r="AN63" s="175">
        <v>161802.84892236869</v>
      </c>
      <c r="AO63" s="175">
        <v>266796.43591411842</v>
      </c>
      <c r="AP63" s="146">
        <v>12.418620404169646</v>
      </c>
      <c r="AQ63" s="146">
        <v>6.1792044556504724</v>
      </c>
      <c r="AR63" s="174">
        <v>30.3</v>
      </c>
      <c r="AS63" s="146">
        <v>2.9856944424555727</v>
      </c>
      <c r="AT63" s="146">
        <v>369.2141728600136</v>
      </c>
      <c r="AU63" s="146">
        <v>2.3866462369748782</v>
      </c>
      <c r="AV63" s="146">
        <v>2.2195810003866367</v>
      </c>
      <c r="AW63" s="171">
        <v>9878.2857142857138</v>
      </c>
      <c r="AX63" s="171">
        <v>3345.8709677419356</v>
      </c>
      <c r="AY63" s="146">
        <v>2.8923468502342802</v>
      </c>
      <c r="AZ63" s="170">
        <v>672.6</v>
      </c>
      <c r="BA63" s="146">
        <v>3.186208526055017</v>
      </c>
      <c r="BB63" s="146">
        <v>27.769246983190179</v>
      </c>
      <c r="BC63" s="146">
        <v>302.4107513639683</v>
      </c>
      <c r="BD63" s="146">
        <v>4.5139308540852223</v>
      </c>
      <c r="BE63" s="170">
        <v>2.0024239869315488</v>
      </c>
      <c r="BF63" s="146">
        <v>7.4300468988775883</v>
      </c>
      <c r="BG63" s="146">
        <v>41.685912240184763</v>
      </c>
      <c r="BH63" s="146">
        <v>98.165137614678898</v>
      </c>
      <c r="BI63" s="173">
        <v>98.260869565217391</v>
      </c>
      <c r="BJ63" s="170">
        <v>4.1570438799076213</v>
      </c>
      <c r="BK63" s="172">
        <v>0.50656728299019427</v>
      </c>
      <c r="BL63" s="168">
        <v>110</v>
      </c>
      <c r="BM63" s="168">
        <v>108</v>
      </c>
      <c r="BN63" s="146">
        <v>1.3387849621883707</v>
      </c>
      <c r="BO63" s="146">
        <v>34.210526315789473</v>
      </c>
      <c r="BP63" s="171">
        <v>26</v>
      </c>
      <c r="BQ63" s="146">
        <v>0.77804667325381027</v>
      </c>
      <c r="BR63" s="146">
        <v>27.000128878896799</v>
      </c>
      <c r="BS63" s="146" t="s">
        <v>11</v>
      </c>
      <c r="BT63" s="146">
        <v>1417.4721597716457</v>
      </c>
      <c r="BU63" s="146" t="s">
        <v>11</v>
      </c>
      <c r="BV63" s="170">
        <v>3625.3156339648403</v>
      </c>
      <c r="BW63" s="170">
        <v>306.20671220387686</v>
      </c>
      <c r="BX63" s="146">
        <v>1.9093169895799027</v>
      </c>
      <c r="BY63" s="169">
        <v>5.2164926801559909E-2</v>
      </c>
      <c r="BZ63" s="146">
        <v>0.23866462369748784</v>
      </c>
      <c r="CA63" s="169">
        <v>5.2506217213447316E-2</v>
      </c>
      <c r="CB63" s="146">
        <v>0.71599387109246349</v>
      </c>
      <c r="CC63" s="169">
        <v>0.24457634642647458</v>
      </c>
      <c r="CD63" s="146">
        <v>1.1933231184874391</v>
      </c>
      <c r="CE63" s="146">
        <v>12.34373433763407</v>
      </c>
      <c r="CF63" s="168">
        <v>38.5</v>
      </c>
      <c r="CG63" s="167">
        <v>1.228878648233487</v>
      </c>
      <c r="CH63" s="167">
        <v>9.4194095755963048</v>
      </c>
      <c r="CI63" s="177">
        <v>155</v>
      </c>
      <c r="CJ63" s="146">
        <v>233.25409667826577</v>
      </c>
      <c r="CK63" s="166">
        <v>179.96267285285373</v>
      </c>
      <c r="CL63" s="75">
        <v>14.1</v>
      </c>
      <c r="CM63" s="75">
        <v>829.98401862447179</v>
      </c>
      <c r="CN63" s="88">
        <v>91</v>
      </c>
      <c r="CO63" s="88">
        <v>94</v>
      </c>
      <c r="CP63" s="83">
        <v>97.85</v>
      </c>
      <c r="CQ63" s="83">
        <v>87</v>
      </c>
      <c r="CR63" s="152">
        <v>94.1</v>
      </c>
      <c r="CS63" s="153">
        <v>76.3</v>
      </c>
      <c r="CT63" s="75">
        <v>7.8565781608530489</v>
      </c>
      <c r="CU63" s="75">
        <v>4.211711711711712</v>
      </c>
      <c r="CV63" s="87">
        <v>2.024642795163996</v>
      </c>
      <c r="CW63" s="75">
        <v>58.736079605437688</v>
      </c>
      <c r="CX63" s="86">
        <v>44.964415104606708</v>
      </c>
      <c r="CY63" s="75">
        <v>1.06</v>
      </c>
      <c r="CZ63" s="75">
        <v>30.72</v>
      </c>
      <c r="DA63" s="75">
        <v>56.061098827800002</v>
      </c>
      <c r="DB63" s="75">
        <v>4.5225640700639111</v>
      </c>
      <c r="DC63" s="75">
        <v>1.7400846782084878</v>
      </c>
      <c r="DD63" s="75">
        <v>0.90596613826318984</v>
      </c>
      <c r="DE63" s="75">
        <v>2.2577673401782348</v>
      </c>
      <c r="DF63" s="75">
        <v>8.0119714175246664</v>
      </c>
      <c r="DG63" s="78" t="s">
        <v>11</v>
      </c>
      <c r="DH63" s="78">
        <v>1910.9870261437909</v>
      </c>
      <c r="DI63" s="75">
        <v>36.055014582408511</v>
      </c>
      <c r="DJ63" s="75" t="s">
        <v>11</v>
      </c>
      <c r="DK63" s="75">
        <v>3.6122708295516426</v>
      </c>
      <c r="DL63" s="75">
        <v>41.228367831693248</v>
      </c>
      <c r="DM63" s="85">
        <v>185</v>
      </c>
      <c r="DN63" s="85">
        <v>27</v>
      </c>
      <c r="DO63" s="75">
        <v>16.838743860352555</v>
      </c>
      <c r="DP63" s="75">
        <v>16.506045374918255</v>
      </c>
      <c r="DQ63" s="75">
        <v>80.952380952380949</v>
      </c>
      <c r="DR63" s="75">
        <v>98.297280765167102</v>
      </c>
      <c r="DS63" s="75">
        <v>7028.0152159319759</v>
      </c>
      <c r="DT63" s="81">
        <v>11.011186123293745</v>
      </c>
      <c r="DU63" s="81">
        <v>10.08</v>
      </c>
      <c r="DV63" s="75">
        <v>87.912087912087912</v>
      </c>
      <c r="DW63" s="84" t="s">
        <v>11</v>
      </c>
      <c r="DX63" s="75" t="s">
        <v>11</v>
      </c>
      <c r="DY63" s="83">
        <v>251.72912519868828</v>
      </c>
      <c r="DZ63" s="75">
        <v>0.83766703303060108</v>
      </c>
      <c r="EA63" s="75" t="s">
        <v>11</v>
      </c>
      <c r="EB63" s="82">
        <v>20700</v>
      </c>
      <c r="EC63" s="81">
        <v>2.5565663036515054</v>
      </c>
      <c r="ED63" s="81">
        <v>62.847542678065224</v>
      </c>
      <c r="EE63" s="75">
        <v>98.417901741186284</v>
      </c>
      <c r="EF63" s="75">
        <v>12.475019080983204</v>
      </c>
      <c r="EG63" s="75">
        <v>82.055275694204582</v>
      </c>
      <c r="EH63" s="75" t="s">
        <v>11</v>
      </c>
      <c r="EI63" s="152">
        <v>76.5</v>
      </c>
      <c r="EJ63" s="152">
        <v>54.2</v>
      </c>
      <c r="EK63" s="152">
        <v>36.5</v>
      </c>
      <c r="EL63" s="152">
        <v>59.5</v>
      </c>
      <c r="EM63" s="152">
        <v>17.100000000000001</v>
      </c>
      <c r="EN63" s="80">
        <v>68.7</v>
      </c>
      <c r="EO63" s="79">
        <v>-6.3580255753010757</v>
      </c>
      <c r="EP63" s="55">
        <v>1.0331425724317125</v>
      </c>
      <c r="EQ63" s="78">
        <v>0.59</v>
      </c>
      <c r="ER63" s="75">
        <v>97.5</v>
      </c>
      <c r="ES63" s="75">
        <v>7.6</v>
      </c>
      <c r="ET63" s="75">
        <v>2.4300000000000002</v>
      </c>
      <c r="EU63" s="75">
        <v>596.76300364202211</v>
      </c>
      <c r="EV63" s="77">
        <v>36.1</v>
      </c>
      <c r="EW63" s="75">
        <v>62.3</v>
      </c>
      <c r="EX63" s="110" t="s">
        <v>9</v>
      </c>
      <c r="EY63" s="110" t="s">
        <v>9</v>
      </c>
      <c r="EZ63" s="75">
        <v>69.5</v>
      </c>
      <c r="FA63" s="75">
        <v>7.4869092453901924</v>
      </c>
      <c r="FB63" s="152">
        <v>22.3</v>
      </c>
      <c r="FC63" s="75">
        <v>13.843597465988161</v>
      </c>
      <c r="FD63" s="75">
        <v>68.479888212396446</v>
      </c>
      <c r="FE63" s="75">
        <v>82.692509167103196</v>
      </c>
      <c r="FF63" s="75">
        <v>76.716697936210139</v>
      </c>
      <c r="FG63" s="75">
        <v>75.160083160083161</v>
      </c>
      <c r="FH63" s="75">
        <v>76.822237474262181</v>
      </c>
      <c r="FI63" s="75">
        <v>78.626345463864695</v>
      </c>
      <c r="FJ63" s="75">
        <v>75.873660620491634</v>
      </c>
      <c r="FK63" s="75">
        <v>67.330412850126109</v>
      </c>
      <c r="FL63" s="75">
        <v>48.957103502558049</v>
      </c>
      <c r="FM63" s="75">
        <v>31.042576419213972</v>
      </c>
      <c r="FN63" s="75">
        <v>15.787983865260774</v>
      </c>
      <c r="FO63" s="75">
        <v>7.7556520437191185</v>
      </c>
      <c r="FP63" s="75">
        <v>3.8864342988054328</v>
      </c>
      <c r="FQ63" s="75">
        <v>1.3728129205921937</v>
      </c>
      <c r="FR63" s="75">
        <v>1.48</v>
      </c>
      <c r="FS63" s="75">
        <v>8.8878705864944454</v>
      </c>
      <c r="FT63" s="75">
        <v>0.11547344110854503</v>
      </c>
    </row>
    <row r="64" spans="1:176" s="76" customFormat="1" ht="11.1" customHeight="1" x14ac:dyDescent="0.15">
      <c r="A64" s="136">
        <v>422029</v>
      </c>
      <c r="B64" s="154" t="s">
        <v>404</v>
      </c>
      <c r="C64" s="146">
        <v>99.22024092914954</v>
      </c>
      <c r="D64" s="172">
        <v>2110.0304462110271</v>
      </c>
      <c r="E64" s="146">
        <v>264.85403022216531</v>
      </c>
      <c r="F64" s="175">
        <v>412929.69268057094</v>
      </c>
      <c r="G64" s="146">
        <v>284.89771359807457</v>
      </c>
      <c r="H64" s="180">
        <v>72.202166064981952</v>
      </c>
      <c r="I64" s="180">
        <v>147.71359807460891</v>
      </c>
      <c r="J64" s="168">
        <v>35.9</v>
      </c>
      <c r="K64" s="174">
        <v>2.4774207726005995</v>
      </c>
      <c r="L64" s="146">
        <v>166.49848181932339</v>
      </c>
      <c r="M64" s="174">
        <v>12.51868284355815</v>
      </c>
      <c r="N64" s="168">
        <v>79.567444661936833</v>
      </c>
      <c r="O64" s="168">
        <v>19.75745325922183</v>
      </c>
      <c r="P64" s="167">
        <v>26.0346437091588</v>
      </c>
      <c r="Q64" s="167">
        <v>1.937046004842615</v>
      </c>
      <c r="R64" s="167">
        <v>2.4113475177304964</v>
      </c>
      <c r="S64" s="175">
        <v>15745</v>
      </c>
      <c r="T64" s="168">
        <v>16.161616161616163</v>
      </c>
      <c r="U64" s="179">
        <v>31</v>
      </c>
      <c r="V64" s="171">
        <v>0</v>
      </c>
      <c r="W64" s="146">
        <v>14.02044893642026</v>
      </c>
      <c r="X64" s="178">
        <v>90.86549799544062</v>
      </c>
      <c r="Y64" s="146">
        <v>86.868686868686879</v>
      </c>
      <c r="Z64" s="146">
        <v>77.777777777777786</v>
      </c>
      <c r="AA64" s="146">
        <v>5.3617333822989348</v>
      </c>
      <c r="AB64" s="170">
        <v>83.308202653799768</v>
      </c>
      <c r="AC64" s="170">
        <v>8.556996381182147</v>
      </c>
      <c r="AD64" s="170">
        <v>2.9402895054282268</v>
      </c>
      <c r="AE64" s="170">
        <v>89.170392449080964</v>
      </c>
      <c r="AF64" s="168">
        <v>95.1</v>
      </c>
      <c r="AG64" s="168">
        <v>93</v>
      </c>
      <c r="AH64" s="177">
        <v>40</v>
      </c>
      <c r="AI64" s="168">
        <v>75.84</v>
      </c>
      <c r="AJ64" s="169">
        <v>3.8717575804819021E-2</v>
      </c>
      <c r="AK64" s="169">
        <v>0.11615272741445706</v>
      </c>
      <c r="AL64" s="146">
        <v>0.20404162449139626</v>
      </c>
      <c r="AM64" s="176">
        <v>80218.503237858036</v>
      </c>
      <c r="AN64" s="175">
        <v>176211.82566510173</v>
      </c>
      <c r="AO64" s="175">
        <v>276151.58156028367</v>
      </c>
      <c r="AP64" s="146">
        <v>15.469442041243235</v>
      </c>
      <c r="AQ64" s="146">
        <v>17.974510284983797</v>
      </c>
      <c r="AR64" s="174">
        <v>21.3</v>
      </c>
      <c r="AS64" s="146">
        <v>3.144641506867401</v>
      </c>
      <c r="AT64" s="146">
        <v>344.47027193547484</v>
      </c>
      <c r="AU64" s="146">
        <v>2.8005713165485759</v>
      </c>
      <c r="AV64" s="146">
        <v>6.1212487347418874</v>
      </c>
      <c r="AW64" s="171">
        <v>7594.75</v>
      </c>
      <c r="AX64" s="171">
        <v>1959.9354838709678</v>
      </c>
      <c r="AY64" s="146">
        <v>2.4688106915961683</v>
      </c>
      <c r="AZ64" s="170">
        <v>591</v>
      </c>
      <c r="BA64" s="146">
        <v>4.227438397433076</v>
      </c>
      <c r="BB64" s="146">
        <v>29.390231362467865</v>
      </c>
      <c r="BC64" s="146">
        <v>236.65787820715428</v>
      </c>
      <c r="BD64" s="146">
        <v>4.1903388291211403</v>
      </c>
      <c r="BE64" s="170">
        <v>2.6441424899008448</v>
      </c>
      <c r="BF64" s="146">
        <v>8.4465662871832539</v>
      </c>
      <c r="BG64" s="146">
        <v>43.788517677586761</v>
      </c>
      <c r="BH64" s="146">
        <v>102.94117647058823</v>
      </c>
      <c r="BI64" s="173">
        <v>100</v>
      </c>
      <c r="BJ64" s="170">
        <v>2.108336036328252</v>
      </c>
      <c r="BK64" s="172">
        <v>1.6177139679490422</v>
      </c>
      <c r="BL64" s="168">
        <v>86.8</v>
      </c>
      <c r="BM64" s="168">
        <v>90.9</v>
      </c>
      <c r="BN64" s="146">
        <v>1.2638390374601891</v>
      </c>
      <c r="BO64" s="146">
        <v>35.61643835616438</v>
      </c>
      <c r="BP64" s="171">
        <v>24</v>
      </c>
      <c r="BQ64" s="146" t="s">
        <v>11</v>
      </c>
      <c r="BR64" s="146" t="s">
        <v>11</v>
      </c>
      <c r="BS64" s="146">
        <v>8.0016323329959302</v>
      </c>
      <c r="BT64" s="146" t="s">
        <v>11</v>
      </c>
      <c r="BU64" s="146">
        <v>42.793129798478887</v>
      </c>
      <c r="BV64" s="170">
        <v>954.59473732641459</v>
      </c>
      <c r="BW64" s="170">
        <v>164.43354444306638</v>
      </c>
      <c r="BX64" s="146">
        <v>2.8005713165485759</v>
      </c>
      <c r="BY64" s="169">
        <v>0.13829953310475337</v>
      </c>
      <c r="BZ64" s="146">
        <v>2.0004080832489826</v>
      </c>
      <c r="CA64" s="169">
        <v>0.25478305574337162</v>
      </c>
      <c r="CB64" s="146">
        <v>0.80016323329959316</v>
      </c>
      <c r="CC64" s="169">
        <v>0.20580742471464178</v>
      </c>
      <c r="CD64" s="146">
        <v>1.2002448499493896</v>
      </c>
      <c r="CE64" s="146">
        <v>15.743211615169495</v>
      </c>
      <c r="CF64" s="168">
        <v>38.9</v>
      </c>
      <c r="CG64" s="167" t="s">
        <v>11</v>
      </c>
      <c r="CH64" s="167">
        <v>14.804634780605024</v>
      </c>
      <c r="CI64" s="177">
        <v>104</v>
      </c>
      <c r="CJ64" s="146">
        <v>318.48897175023706</v>
      </c>
      <c r="CK64" s="166">
        <v>285.30220164913646</v>
      </c>
      <c r="CL64" s="75">
        <v>11.9</v>
      </c>
      <c r="CM64" s="75">
        <v>897.02682908957274</v>
      </c>
      <c r="CN64" s="88">
        <v>100</v>
      </c>
      <c r="CO64" s="88">
        <v>100</v>
      </c>
      <c r="CP64" s="83">
        <v>98.2</v>
      </c>
      <c r="CQ64" s="83">
        <v>86.3</v>
      </c>
      <c r="CR64" s="152">
        <v>58.5</v>
      </c>
      <c r="CS64" s="153">
        <v>43.6</v>
      </c>
      <c r="CT64" s="75">
        <v>7.5060074393495508</v>
      </c>
      <c r="CU64" s="75">
        <v>2.1784232365145226</v>
      </c>
      <c r="CV64" s="87">
        <v>1.2344053457980841</v>
      </c>
      <c r="CW64" s="75">
        <v>59.969567450740946</v>
      </c>
      <c r="CX64" s="86">
        <v>43.084789297016592</v>
      </c>
      <c r="CY64" s="75">
        <v>1.53</v>
      </c>
      <c r="CZ64" s="75">
        <v>44.6</v>
      </c>
      <c r="DA64" s="75">
        <v>56.883952466099998</v>
      </c>
      <c r="DB64" s="75">
        <v>5.147518871527355</v>
      </c>
      <c r="DC64" s="75">
        <v>1.0886700886980945</v>
      </c>
      <c r="DD64" s="75">
        <v>1.678482410411724</v>
      </c>
      <c r="DE64" s="75">
        <v>2.1924472592408848</v>
      </c>
      <c r="DF64" s="75">
        <v>7.8135939731705273</v>
      </c>
      <c r="DG64" s="78" t="s">
        <v>11</v>
      </c>
      <c r="DH64" s="78">
        <v>661.28566265060249</v>
      </c>
      <c r="DI64" s="75" t="s">
        <v>11</v>
      </c>
      <c r="DJ64" s="75" t="s">
        <v>11</v>
      </c>
      <c r="DK64" s="75">
        <v>16.905324621159458</v>
      </c>
      <c r="DL64" s="75">
        <v>68.218003674219233</v>
      </c>
      <c r="DM64" s="85">
        <v>424</v>
      </c>
      <c r="DN64" s="85">
        <v>70</v>
      </c>
      <c r="DO64" s="75">
        <v>29.834930325786459</v>
      </c>
      <c r="DP64" s="75">
        <v>20.504182853302073</v>
      </c>
      <c r="DQ64" s="75">
        <v>92.682926829268283</v>
      </c>
      <c r="DR64" s="75">
        <v>100</v>
      </c>
      <c r="DS64" s="75">
        <v>4853.4928229665065</v>
      </c>
      <c r="DT64" s="81">
        <v>7.3581185748486124</v>
      </c>
      <c r="DU64" s="81">
        <v>16.5</v>
      </c>
      <c r="DV64" s="75">
        <v>100</v>
      </c>
      <c r="DW64" s="84">
        <v>0.18399513500754155</v>
      </c>
      <c r="DX64" s="75">
        <v>35.12544802867383</v>
      </c>
      <c r="DY64" s="83">
        <v>149.64252707552342</v>
      </c>
      <c r="DZ64" s="75">
        <v>1.0890582310148458</v>
      </c>
      <c r="EA64" s="75">
        <v>516.92737099190151</v>
      </c>
      <c r="EB64" s="82">
        <v>9300</v>
      </c>
      <c r="EC64" s="81">
        <v>2.9016323991926019</v>
      </c>
      <c r="ED64" s="81">
        <v>68.323307647037907</v>
      </c>
      <c r="EE64" s="75">
        <v>98.1415475311195</v>
      </c>
      <c r="EF64" s="75">
        <v>8.9334591974974629</v>
      </c>
      <c r="EG64" s="75">
        <v>88.60449824982112</v>
      </c>
      <c r="EH64" s="75">
        <v>279.79854504756577</v>
      </c>
      <c r="EI64" s="152">
        <v>78.900000000000006</v>
      </c>
      <c r="EJ64" s="152">
        <v>49.8</v>
      </c>
      <c r="EK64" s="152">
        <v>34.5</v>
      </c>
      <c r="EL64" s="152">
        <v>50.3</v>
      </c>
      <c r="EM64" s="152">
        <v>14.3</v>
      </c>
      <c r="EN64" s="80">
        <v>82.1</v>
      </c>
      <c r="EO64" s="79">
        <v>-2.452500310063253</v>
      </c>
      <c r="EP64" s="55">
        <v>1.0136705828005903</v>
      </c>
      <c r="EQ64" s="78">
        <v>0.52</v>
      </c>
      <c r="ER64" s="75">
        <v>92.5</v>
      </c>
      <c r="ES64" s="75">
        <v>4.5999999999999996</v>
      </c>
      <c r="ET64" s="75">
        <v>6</v>
      </c>
      <c r="EU64" s="75">
        <v>414.49370071494587</v>
      </c>
      <c r="EV64" s="77">
        <v>42.7</v>
      </c>
      <c r="EW64" s="75">
        <v>51.9</v>
      </c>
      <c r="EX64" s="110" t="s">
        <v>9</v>
      </c>
      <c r="EY64" s="110" t="s">
        <v>9</v>
      </c>
      <c r="EZ64" s="75" t="s">
        <v>9</v>
      </c>
      <c r="FA64" s="75">
        <v>9.8260045049190037</v>
      </c>
      <c r="FB64" s="152">
        <v>24.5</v>
      </c>
      <c r="FC64" s="75">
        <v>12.764875402610611</v>
      </c>
      <c r="FD64" s="75">
        <v>71.26654064272212</v>
      </c>
      <c r="FE64" s="75">
        <v>79.607415485278082</v>
      </c>
      <c r="FF64" s="75">
        <v>75.265281721715738</v>
      </c>
      <c r="FG64" s="75">
        <v>75.925925925925924</v>
      </c>
      <c r="FH64" s="75">
        <v>78.706297965647465</v>
      </c>
      <c r="FI64" s="75">
        <v>79.612903225806448</v>
      </c>
      <c r="FJ64" s="75">
        <v>77.121029352633698</v>
      </c>
      <c r="FK64" s="75">
        <v>69.272772400099285</v>
      </c>
      <c r="FL64" s="75">
        <v>52.505010020040075</v>
      </c>
      <c r="FM64" s="75">
        <v>31.130935786636933</v>
      </c>
      <c r="FN64" s="75">
        <v>17.05009926427654</v>
      </c>
      <c r="FO64" s="75">
        <v>8.5779933622670423</v>
      </c>
      <c r="FP64" s="75">
        <v>4.1403026134800545</v>
      </c>
      <c r="FQ64" s="75">
        <v>1.5829990241786835</v>
      </c>
      <c r="FR64" s="75">
        <v>1.68</v>
      </c>
      <c r="FS64" s="75">
        <v>7.1734633865308526</v>
      </c>
      <c r="FT64" s="75">
        <v>0.1621796951021732</v>
      </c>
    </row>
    <row r="65" spans="1:176" s="76" customFormat="1" ht="11.1" customHeight="1" x14ac:dyDescent="0.15">
      <c r="A65" s="136">
        <v>442011</v>
      </c>
      <c r="B65" s="154" t="s">
        <v>403</v>
      </c>
      <c r="C65" s="146">
        <v>92.914631543261805</v>
      </c>
      <c r="D65" s="172">
        <v>1873.778402789113</v>
      </c>
      <c r="E65" s="146">
        <v>268.07126803359995</v>
      </c>
      <c r="F65" s="175">
        <v>438493</v>
      </c>
      <c r="G65" s="146">
        <v>270.31320926009988</v>
      </c>
      <c r="H65" s="180">
        <v>72.855197458011801</v>
      </c>
      <c r="I65" s="180">
        <v>137.08579210167954</v>
      </c>
      <c r="J65" s="168">
        <v>38</v>
      </c>
      <c r="K65" s="174">
        <v>1.9</v>
      </c>
      <c r="L65" s="146">
        <v>130.81559416288673</v>
      </c>
      <c r="M65" s="174">
        <v>12.980859415970837</v>
      </c>
      <c r="N65" s="168">
        <v>80.682907751530436</v>
      </c>
      <c r="O65" s="168">
        <v>20.860144986560233</v>
      </c>
      <c r="P65" s="167">
        <v>21.54160285860133</v>
      </c>
      <c r="Q65" s="167">
        <v>0.85470085470085477</v>
      </c>
      <c r="R65" s="167">
        <v>2.3964497041420119</v>
      </c>
      <c r="S65" s="175">
        <v>16272</v>
      </c>
      <c r="T65" s="168">
        <v>28.87323943661972</v>
      </c>
      <c r="U65" s="179">
        <v>85</v>
      </c>
      <c r="V65" s="171">
        <v>25</v>
      </c>
      <c r="W65" s="146">
        <v>11.114667520204849</v>
      </c>
      <c r="X65" s="178">
        <v>81.850516702715694</v>
      </c>
      <c r="Y65" s="146">
        <v>88.028169014084511</v>
      </c>
      <c r="Z65" s="146">
        <v>82.394366197183103</v>
      </c>
      <c r="AA65" s="146">
        <v>2.5383684148865546</v>
      </c>
      <c r="AB65" s="170">
        <v>63.518334620618639</v>
      </c>
      <c r="AC65" s="170">
        <v>5.5904961565338924</v>
      </c>
      <c r="AD65" s="170">
        <v>1.0298282393615066</v>
      </c>
      <c r="AE65" s="170">
        <v>93.232147300323462</v>
      </c>
      <c r="AF65" s="168">
        <v>95.8</v>
      </c>
      <c r="AG65" s="168">
        <v>95.7</v>
      </c>
      <c r="AH65" s="177">
        <v>838</v>
      </c>
      <c r="AI65" s="168">
        <v>59.7</v>
      </c>
      <c r="AJ65" s="169" t="s">
        <v>11</v>
      </c>
      <c r="AK65" s="169">
        <v>0.18094531307110864</v>
      </c>
      <c r="AL65" s="146">
        <v>0.60059683002063369</v>
      </c>
      <c r="AM65" s="176">
        <v>113922.2997247936</v>
      </c>
      <c r="AN65" s="175">
        <v>184742.27072310407</v>
      </c>
      <c r="AO65" s="175">
        <v>266994.4616079494</v>
      </c>
      <c r="AP65" s="146">
        <v>8.8469106650924836</v>
      </c>
      <c r="AQ65" s="146">
        <v>1.7158598976780797</v>
      </c>
      <c r="AR65" s="174">
        <v>17.829999999999998</v>
      </c>
      <c r="AS65" s="146">
        <v>3.2394560727245332</v>
      </c>
      <c r="AT65" s="146">
        <v>371.23999179672626</v>
      </c>
      <c r="AU65" s="146">
        <v>1.6741375052839966</v>
      </c>
      <c r="AV65" s="146">
        <v>2.2391589133173455</v>
      </c>
      <c r="AW65" s="171">
        <v>15764.142857142857</v>
      </c>
      <c r="AX65" s="171">
        <v>2829.4615384615386</v>
      </c>
      <c r="AY65" s="146">
        <v>2.7186472011527063</v>
      </c>
      <c r="AZ65" s="170">
        <v>369.6</v>
      </c>
      <c r="BA65" s="146">
        <v>1.7471738466238924</v>
      </c>
      <c r="BB65" s="146">
        <v>21.531221931503104</v>
      </c>
      <c r="BC65" s="146">
        <v>165.99408192391883</v>
      </c>
      <c r="BD65" s="146">
        <v>2.9965763888016941</v>
      </c>
      <c r="BE65" s="170">
        <v>2.1869020189791857</v>
      </c>
      <c r="BF65" s="146">
        <v>9.8801109071738189</v>
      </c>
      <c r="BG65" s="146">
        <v>53.536303771487212</v>
      </c>
      <c r="BH65" s="146">
        <v>96.385542168674704</v>
      </c>
      <c r="BI65" s="173">
        <v>100</v>
      </c>
      <c r="BJ65" s="170">
        <v>2.2235525528093731</v>
      </c>
      <c r="BK65" s="172">
        <v>0.1876675603217158</v>
      </c>
      <c r="BL65" s="168">
        <v>127.5</v>
      </c>
      <c r="BM65" s="168">
        <v>127</v>
      </c>
      <c r="BN65" s="146">
        <v>0.91152815013404831</v>
      </c>
      <c r="BO65" s="146">
        <v>37.647058823529413</v>
      </c>
      <c r="BP65" s="171">
        <v>14</v>
      </c>
      <c r="BQ65" s="146">
        <v>2.0843011940785754</v>
      </c>
      <c r="BR65" s="146">
        <v>17.398474023663933</v>
      </c>
      <c r="BS65" s="146">
        <v>6.6274918490430208</v>
      </c>
      <c r="BT65" s="146">
        <v>3153.9013681888759</v>
      </c>
      <c r="BU65" s="146">
        <v>31.593904465343257</v>
      </c>
      <c r="BV65" s="170">
        <v>237.42199565561316</v>
      </c>
      <c r="BW65" s="170">
        <v>579.61151639189882</v>
      </c>
      <c r="BX65" s="146">
        <v>0.83706875264199831</v>
      </c>
      <c r="BY65" s="169">
        <v>1.7446605476940848E-2</v>
      </c>
      <c r="BZ65" s="146">
        <v>1.2556031289629974</v>
      </c>
      <c r="CA65" s="169">
        <v>0.15531182903707796</v>
      </c>
      <c r="CB65" s="146">
        <v>0.20926718816049958</v>
      </c>
      <c r="CC65" s="169">
        <v>6.2581352619397387E-2</v>
      </c>
      <c r="CD65" s="146">
        <v>0.62780156448149871</v>
      </c>
      <c r="CE65" s="146">
        <v>4.9491689999958144</v>
      </c>
      <c r="CF65" s="168">
        <v>35.799999999999997</v>
      </c>
      <c r="CG65" s="167">
        <v>2.6809651474530831</v>
      </c>
      <c r="CH65" s="167">
        <v>16.855612647146781</v>
      </c>
      <c r="CI65" s="177">
        <v>271</v>
      </c>
      <c r="CJ65" s="146">
        <v>314.66879282129838</v>
      </c>
      <c r="CK65" s="166">
        <v>265.17710282134021</v>
      </c>
      <c r="CL65" s="75">
        <v>19.5</v>
      </c>
      <c r="CM65" s="75">
        <v>805.4378738178483</v>
      </c>
      <c r="CN65" s="88">
        <v>100</v>
      </c>
      <c r="CO65" s="88">
        <v>96.8</v>
      </c>
      <c r="CP65" s="83">
        <v>99.82</v>
      </c>
      <c r="CQ65" s="83">
        <v>88.76</v>
      </c>
      <c r="CR65" s="152">
        <v>63.4</v>
      </c>
      <c r="CS65" s="153">
        <v>71.5</v>
      </c>
      <c r="CT65" s="75">
        <v>6.3874615991082839</v>
      </c>
      <c r="CU65" s="75">
        <v>3.6682242990654204</v>
      </c>
      <c r="CV65" s="87">
        <v>3.8967276549855461</v>
      </c>
      <c r="CW65" s="75">
        <v>56.080756529570699</v>
      </c>
      <c r="CX65" s="86">
        <v>41.275860192776932</v>
      </c>
      <c r="CY65" s="75">
        <v>1.79</v>
      </c>
      <c r="CZ65" s="75">
        <v>38.4</v>
      </c>
      <c r="DA65" s="75">
        <v>59.4304394292</v>
      </c>
      <c r="DB65" s="75">
        <v>4.5434543454345437</v>
      </c>
      <c r="DC65" s="75">
        <v>1.9100444064973277</v>
      </c>
      <c r="DD65" s="75">
        <v>1.1617174976666709</v>
      </c>
      <c r="DE65" s="75">
        <v>2.5572450393213044</v>
      </c>
      <c r="DF65" s="75">
        <v>6.2256988477748614</v>
      </c>
      <c r="DG65" s="78">
        <v>1343.1612021857923</v>
      </c>
      <c r="DH65" s="78">
        <v>6808.1873809523813</v>
      </c>
      <c r="DI65" s="75" t="s">
        <v>11</v>
      </c>
      <c r="DJ65" s="75" t="s">
        <v>11</v>
      </c>
      <c r="DK65" s="75">
        <v>19</v>
      </c>
      <c r="DL65" s="75">
        <v>47.629058631160945</v>
      </c>
      <c r="DM65" s="85">
        <v>187</v>
      </c>
      <c r="DN65" s="85">
        <v>19</v>
      </c>
      <c r="DO65" s="75">
        <v>7.6573814815279855</v>
      </c>
      <c r="DP65" s="75">
        <v>12.719259696395165</v>
      </c>
      <c r="DQ65" s="75" t="s">
        <v>11</v>
      </c>
      <c r="DR65" s="75">
        <v>99.930486162401706</v>
      </c>
      <c r="DS65" s="75">
        <v>4864.731762702243</v>
      </c>
      <c r="DT65" s="81">
        <v>14.024960687911781</v>
      </c>
      <c r="DU65" s="81">
        <v>14.7</v>
      </c>
      <c r="DV65" s="75">
        <v>90.170584564177233</v>
      </c>
      <c r="DW65" s="84" t="s">
        <v>11</v>
      </c>
      <c r="DX65" s="75" t="s">
        <v>11</v>
      </c>
      <c r="DY65" s="83">
        <v>0</v>
      </c>
      <c r="DZ65" s="75">
        <v>1.2990421299694606</v>
      </c>
      <c r="EA65" s="75">
        <v>702.67908440961162</v>
      </c>
      <c r="EB65" s="82">
        <v>28681</v>
      </c>
      <c r="EC65" s="81">
        <v>3.3871229522880633</v>
      </c>
      <c r="ED65" s="81">
        <v>76.698523997462289</v>
      </c>
      <c r="EE65" s="75">
        <v>98.518481243582471</v>
      </c>
      <c r="EF65" s="75">
        <v>26.602187632968899</v>
      </c>
      <c r="EG65" s="75">
        <v>83.592019435909478</v>
      </c>
      <c r="EH65" s="75">
        <v>365.10525695747134</v>
      </c>
      <c r="EI65" s="152">
        <v>73.400000000000006</v>
      </c>
      <c r="EJ65" s="152">
        <v>54.6</v>
      </c>
      <c r="EK65" s="152">
        <v>35.299999999999997</v>
      </c>
      <c r="EL65" s="152">
        <v>58.3</v>
      </c>
      <c r="EM65" s="152">
        <v>21.5</v>
      </c>
      <c r="EN65" s="80">
        <v>87</v>
      </c>
      <c r="EO65" s="79">
        <v>-0.31808612600395936</v>
      </c>
      <c r="EP65" s="55">
        <v>1.0167773023302507</v>
      </c>
      <c r="EQ65" s="78">
        <v>0.90300000000000002</v>
      </c>
      <c r="ER65" s="75">
        <v>93.6</v>
      </c>
      <c r="ES65" s="75">
        <v>5.3</v>
      </c>
      <c r="ET65" s="75">
        <v>3.9</v>
      </c>
      <c r="EU65" s="75">
        <v>356.10058636666122</v>
      </c>
      <c r="EV65" s="77">
        <v>53.4</v>
      </c>
      <c r="EW65" s="75">
        <v>57.5</v>
      </c>
      <c r="EX65" s="110" t="s">
        <v>9</v>
      </c>
      <c r="EY65" s="110" t="s">
        <v>9</v>
      </c>
      <c r="EZ65" s="75">
        <v>42.3</v>
      </c>
      <c r="FA65" s="75">
        <v>6.7928129276898161</v>
      </c>
      <c r="FB65" s="152">
        <v>31</v>
      </c>
      <c r="FC65" s="75">
        <v>13.384023451813851</v>
      </c>
      <c r="FD65" s="75">
        <v>72.227195861931762</v>
      </c>
      <c r="FE65" s="75">
        <v>79.78142076502732</v>
      </c>
      <c r="FF65" s="75">
        <v>71.481587210962033</v>
      </c>
      <c r="FG65" s="75">
        <v>71.230244809420512</v>
      </c>
      <c r="FH65" s="75">
        <v>75.32734132268088</v>
      </c>
      <c r="FI65" s="75">
        <v>77.875525210084035</v>
      </c>
      <c r="FJ65" s="75">
        <v>76.552242888402617</v>
      </c>
      <c r="FK65" s="75">
        <v>66.970049057578109</v>
      </c>
      <c r="FL65" s="75">
        <v>48.329800034378046</v>
      </c>
      <c r="FM65" s="75">
        <v>29.84715690466011</v>
      </c>
      <c r="FN65" s="75">
        <v>15.118945256520494</v>
      </c>
      <c r="FO65" s="75">
        <v>7.1524004631691449</v>
      </c>
      <c r="FP65" s="75">
        <v>3.293352307379549</v>
      </c>
      <c r="FQ65" s="75">
        <v>1.5192210844384757</v>
      </c>
      <c r="FR65" s="75">
        <v>1.57</v>
      </c>
      <c r="FS65" s="75">
        <v>6.4119466452377072</v>
      </c>
      <c r="FT65" s="75" t="s">
        <v>11</v>
      </c>
    </row>
    <row r="66" spans="1:176" s="76" customFormat="1" ht="11.1" customHeight="1" x14ac:dyDescent="0.15">
      <c r="A66" s="136">
        <v>452017</v>
      </c>
      <c r="B66" s="154" t="s">
        <v>402</v>
      </c>
      <c r="C66" s="146">
        <v>106.47110478697071</v>
      </c>
      <c r="D66" s="172">
        <v>1762.4948070459991</v>
      </c>
      <c r="E66" s="146">
        <v>384.58955140340362</v>
      </c>
      <c r="F66" s="175">
        <v>372589</v>
      </c>
      <c r="G66" s="146">
        <v>280.95121353272862</v>
      </c>
      <c r="H66" s="180">
        <v>90.953665113998539</v>
      </c>
      <c r="I66" s="180">
        <v>163.76562883059572</v>
      </c>
      <c r="J66" s="168">
        <v>24.5</v>
      </c>
      <c r="K66" s="174">
        <v>2.1</v>
      </c>
      <c r="L66" s="146">
        <v>78.392635863399846</v>
      </c>
      <c r="M66" s="174">
        <v>12.429100931962966</v>
      </c>
      <c r="N66" s="168">
        <v>83.166040277339889</v>
      </c>
      <c r="O66" s="168">
        <v>19.762910035725888</v>
      </c>
      <c r="P66" s="167">
        <v>10.304238276108457</v>
      </c>
      <c r="Q66" s="167" t="s">
        <v>11</v>
      </c>
      <c r="R66" s="167" t="s">
        <v>11</v>
      </c>
      <c r="S66" s="175">
        <v>19828</v>
      </c>
      <c r="T66" s="168">
        <v>47.169811320754718</v>
      </c>
      <c r="U66" s="179">
        <v>246</v>
      </c>
      <c r="V66" s="171">
        <v>43</v>
      </c>
      <c r="W66" s="146" t="s">
        <v>11</v>
      </c>
      <c r="X66" s="178">
        <v>78.629353583649745</v>
      </c>
      <c r="Y66" s="146">
        <v>96.855345911949684</v>
      </c>
      <c r="Z66" s="146">
        <v>81.132075471698116</v>
      </c>
      <c r="AA66" s="146">
        <v>2.2804017015305003</v>
      </c>
      <c r="AB66" s="170">
        <v>25.461673832171261</v>
      </c>
      <c r="AC66" s="170">
        <v>13.833507830077298</v>
      </c>
      <c r="AD66" s="170">
        <v>1.5370564255641441</v>
      </c>
      <c r="AE66" s="170">
        <v>100.56396556841793</v>
      </c>
      <c r="AF66" s="168">
        <v>99.5</v>
      </c>
      <c r="AG66" s="168">
        <v>97.5</v>
      </c>
      <c r="AH66" s="177">
        <v>1701</v>
      </c>
      <c r="AI66" s="168">
        <v>68</v>
      </c>
      <c r="AJ66" s="169">
        <v>2.7336732255050511E-2</v>
      </c>
      <c r="AK66" s="169">
        <v>0.17313263761531988</v>
      </c>
      <c r="AL66" s="146">
        <v>0.91794013239234107</v>
      </c>
      <c r="AM66" s="176">
        <v>119373.62597673207</v>
      </c>
      <c r="AN66" s="175">
        <v>153707.70703437249</v>
      </c>
      <c r="AO66" s="175">
        <v>264755.21176470589</v>
      </c>
      <c r="AP66" s="146">
        <v>13.771495190906442</v>
      </c>
      <c r="AQ66" s="146">
        <v>6.4667735354124165</v>
      </c>
      <c r="AR66" s="174">
        <v>21.9</v>
      </c>
      <c r="AS66" s="146">
        <v>4.6817434394644604</v>
      </c>
      <c r="AT66" s="146">
        <v>760.72111784709455</v>
      </c>
      <c r="AU66" s="146">
        <v>1.4925855811257578</v>
      </c>
      <c r="AV66" s="146">
        <v>3.1344297203640914</v>
      </c>
      <c r="AW66" s="171">
        <v>21710.222222222223</v>
      </c>
      <c r="AX66" s="171">
        <v>2752</v>
      </c>
      <c r="AY66" s="146">
        <v>14.330167048804453</v>
      </c>
      <c r="AZ66" s="170">
        <v>289.875</v>
      </c>
      <c r="BA66" s="146">
        <v>2.1612465079716507</v>
      </c>
      <c r="BB66" s="146">
        <v>13.277244222251458</v>
      </c>
      <c r="BC66" s="146">
        <v>165.37549721757173</v>
      </c>
      <c r="BD66" s="146">
        <v>2.4018911059312864</v>
      </c>
      <c r="BE66" s="170">
        <v>1.1402008507652501</v>
      </c>
      <c r="BF66" s="146">
        <v>5.7010042538262509</v>
      </c>
      <c r="BG66" s="146">
        <v>43.368154479265591</v>
      </c>
      <c r="BH66" s="146">
        <v>9.7222222222222232</v>
      </c>
      <c r="BI66" s="173">
        <v>100</v>
      </c>
      <c r="BJ66" s="170">
        <v>1.5827793605571383</v>
      </c>
      <c r="BK66" s="172">
        <v>6.1957868649318466E-2</v>
      </c>
      <c r="BL66" s="168">
        <v>110.6</v>
      </c>
      <c r="BM66" s="168">
        <v>106.8</v>
      </c>
      <c r="BN66" s="146">
        <v>0.52664188351920693</v>
      </c>
      <c r="BO66" s="146">
        <v>27.27272727272727</v>
      </c>
      <c r="BP66" s="171">
        <v>18</v>
      </c>
      <c r="BQ66" s="146">
        <v>1.7338869167410886</v>
      </c>
      <c r="BR66" s="146">
        <v>23.35150141671248</v>
      </c>
      <c r="BS66" s="146">
        <v>9.1669631107473624</v>
      </c>
      <c r="BT66" s="146">
        <v>1485.9634764308298</v>
      </c>
      <c r="BU66" s="146" t="s">
        <v>11</v>
      </c>
      <c r="BV66" s="170">
        <v>493.18261535820812</v>
      </c>
      <c r="BW66" s="170">
        <v>475.91588782721828</v>
      </c>
      <c r="BX66" s="146">
        <v>4.7265210068982331</v>
      </c>
      <c r="BY66" s="169">
        <v>9.63538621895733E-2</v>
      </c>
      <c r="BZ66" s="146">
        <v>1.4925855811257578</v>
      </c>
      <c r="CA66" s="169">
        <v>0.42247634873764572</v>
      </c>
      <c r="CB66" s="146">
        <v>0.4975285270419193</v>
      </c>
      <c r="CC66" s="169">
        <v>0.16067683780818784</v>
      </c>
      <c r="CD66" s="146">
        <v>0.4975285270419193</v>
      </c>
      <c r="CE66" s="146">
        <v>1.990114108167677</v>
      </c>
      <c r="CF66" s="168">
        <v>41.9</v>
      </c>
      <c r="CG66" s="167">
        <v>3.7333333333333338</v>
      </c>
      <c r="CH66" s="167">
        <v>24.115623976416639</v>
      </c>
      <c r="CI66" s="177">
        <v>143</v>
      </c>
      <c r="CJ66" s="146">
        <v>306.70146049499112</v>
      </c>
      <c r="CK66" s="166">
        <v>246.61742792677373</v>
      </c>
      <c r="CL66" s="75">
        <v>14.4</v>
      </c>
      <c r="CM66" s="75">
        <v>840.50969957421444</v>
      </c>
      <c r="CN66" s="88">
        <v>100</v>
      </c>
      <c r="CO66" s="88">
        <v>100</v>
      </c>
      <c r="CP66" s="83">
        <v>99.5</v>
      </c>
      <c r="CQ66" s="83">
        <v>89.4</v>
      </c>
      <c r="CR66" s="152">
        <v>90.2</v>
      </c>
      <c r="CS66" s="153">
        <v>56.3</v>
      </c>
      <c r="CT66" s="75">
        <v>5.0590607599082871</v>
      </c>
      <c r="CU66" s="75">
        <v>1.6666666666666667</v>
      </c>
      <c r="CV66" s="87">
        <v>3.4290042581067803</v>
      </c>
      <c r="CW66" s="75">
        <v>57.237613751263908</v>
      </c>
      <c r="CX66" s="86">
        <v>45.006430556212017</v>
      </c>
      <c r="CY66" s="75">
        <v>1.6</v>
      </c>
      <c r="CZ66" s="75">
        <v>35.9</v>
      </c>
      <c r="DA66" s="75">
        <v>60.2109770649</v>
      </c>
      <c r="DB66" s="75">
        <v>4.6171010535324921</v>
      </c>
      <c r="DC66" s="75">
        <v>2.5696925522467144</v>
      </c>
      <c r="DD66" s="75">
        <v>1.1132151039710239</v>
      </c>
      <c r="DE66" s="75">
        <v>2.5970989111588185</v>
      </c>
      <c r="DF66" s="75">
        <v>7.1594355041332181</v>
      </c>
      <c r="DG66" s="78">
        <v>833.76056338028172</v>
      </c>
      <c r="DH66" s="78">
        <v>813.70395189003432</v>
      </c>
      <c r="DI66" s="75">
        <v>72.444596467049934</v>
      </c>
      <c r="DJ66" s="75">
        <v>17.54472657075975</v>
      </c>
      <c r="DK66" s="75">
        <v>37.605779153766768</v>
      </c>
      <c r="DL66" s="75">
        <v>69.742406766628221</v>
      </c>
      <c r="DM66" s="85">
        <v>1356</v>
      </c>
      <c r="DN66" s="85">
        <v>96</v>
      </c>
      <c r="DO66" s="75">
        <v>15.311440419715066</v>
      </c>
      <c r="DP66" s="75">
        <v>19.911091652217607</v>
      </c>
      <c r="DQ66" s="75">
        <v>100</v>
      </c>
      <c r="DR66" s="75">
        <v>99.034203084147066</v>
      </c>
      <c r="DS66" s="75">
        <v>5498.9721288792243</v>
      </c>
      <c r="DT66" s="81">
        <v>7.8596175058648079</v>
      </c>
      <c r="DU66" s="81">
        <v>23.6</v>
      </c>
      <c r="DV66" s="75">
        <v>79.858106938916777</v>
      </c>
      <c r="DW66" s="84" t="s">
        <v>11</v>
      </c>
      <c r="DX66" s="75" t="s">
        <v>11</v>
      </c>
      <c r="DY66" s="83">
        <v>82.928054887347102</v>
      </c>
      <c r="DZ66" s="75">
        <v>1.2527073779888633</v>
      </c>
      <c r="EA66" s="75" t="s">
        <v>11</v>
      </c>
      <c r="EB66" s="82">
        <v>3284</v>
      </c>
      <c r="EC66" s="81">
        <v>2.7998471266332126</v>
      </c>
      <c r="ED66" s="81">
        <v>78.298270617838511</v>
      </c>
      <c r="EE66" s="75">
        <v>94.067121666526646</v>
      </c>
      <c r="EF66" s="75">
        <v>11.836218298050126</v>
      </c>
      <c r="EG66" s="75">
        <v>77.778279985207703</v>
      </c>
      <c r="EH66" s="75">
        <v>268.99258925646905</v>
      </c>
      <c r="EI66" s="152">
        <v>69.599999999999994</v>
      </c>
      <c r="EJ66" s="152">
        <v>55.3</v>
      </c>
      <c r="EK66" s="152">
        <v>34.9</v>
      </c>
      <c r="EL66" s="152">
        <v>59.4</v>
      </c>
      <c r="EM66" s="152">
        <v>20.399999999999999</v>
      </c>
      <c r="EN66" s="80">
        <v>54.4</v>
      </c>
      <c r="EO66" s="79">
        <v>-0.12686977439568942</v>
      </c>
      <c r="EP66" s="55">
        <v>1.0159645807677158</v>
      </c>
      <c r="EQ66" s="78">
        <v>0.67600000000000005</v>
      </c>
      <c r="ER66" s="75">
        <v>91.2</v>
      </c>
      <c r="ES66" s="75">
        <v>7.6</v>
      </c>
      <c r="ET66" s="75">
        <v>3.8</v>
      </c>
      <c r="EU66" s="75">
        <v>451.34015776629593</v>
      </c>
      <c r="EV66" s="77">
        <v>41.6</v>
      </c>
      <c r="EW66" s="75">
        <v>59.6</v>
      </c>
      <c r="EX66" s="110" t="s">
        <v>9</v>
      </c>
      <c r="EY66" s="110" t="s">
        <v>9</v>
      </c>
      <c r="EZ66" s="75">
        <v>47.9</v>
      </c>
      <c r="FA66" s="75">
        <v>6.156915522143751</v>
      </c>
      <c r="FB66" s="152">
        <v>28</v>
      </c>
      <c r="FC66" s="75">
        <v>12.010685297441693</v>
      </c>
      <c r="FD66" s="75">
        <v>69.893514036786058</v>
      </c>
      <c r="FE66" s="75">
        <v>82.821213778020777</v>
      </c>
      <c r="FF66" s="75">
        <v>78.426601784266012</v>
      </c>
      <c r="FG66" s="75">
        <v>78.064415259537213</v>
      </c>
      <c r="FH66" s="75">
        <v>81.093314763231191</v>
      </c>
      <c r="FI66" s="75">
        <v>80.726846424384519</v>
      </c>
      <c r="FJ66" s="75">
        <v>78.560684031351428</v>
      </c>
      <c r="FK66" s="75">
        <v>71.805999695446928</v>
      </c>
      <c r="FL66" s="75">
        <v>54.436906377204885</v>
      </c>
      <c r="FM66" s="75">
        <v>35.164627223413646</v>
      </c>
      <c r="FN66" s="75">
        <v>20.935239407509474</v>
      </c>
      <c r="FO66" s="75">
        <v>10.603784920396516</v>
      </c>
      <c r="FP66" s="75">
        <v>5.3700856578080387</v>
      </c>
      <c r="FQ66" s="75">
        <v>1.9708029197080292</v>
      </c>
      <c r="FR66" s="75">
        <v>1.65</v>
      </c>
      <c r="FS66" s="75">
        <v>5.4529126563794348</v>
      </c>
      <c r="FT66" s="75" t="s">
        <v>11</v>
      </c>
    </row>
    <row r="67" spans="1:176" s="76" customFormat="1" ht="11.1" customHeight="1" x14ac:dyDescent="0.15">
      <c r="A67" s="136">
        <v>462012</v>
      </c>
      <c r="B67" s="154" t="s">
        <v>401</v>
      </c>
      <c r="C67" s="146">
        <v>105.75088941976462</v>
      </c>
      <c r="D67" s="172">
        <v>2118.1720535428208</v>
      </c>
      <c r="E67" s="146">
        <v>412.37866455054206</v>
      </c>
      <c r="F67" s="175">
        <v>448984</v>
      </c>
      <c r="G67" s="146">
        <v>267.25260416666669</v>
      </c>
      <c r="H67" s="180">
        <v>88.216145833333329</v>
      </c>
      <c r="I67" s="180">
        <v>148.4375</v>
      </c>
      <c r="J67" s="168">
        <v>33.700000000000003</v>
      </c>
      <c r="K67" s="174">
        <v>4.0999999999999996</v>
      </c>
      <c r="L67" s="146">
        <v>108.53942457590955</v>
      </c>
      <c r="M67" s="174">
        <v>23.035996556246459</v>
      </c>
      <c r="N67" s="168">
        <v>78.958667355803485</v>
      </c>
      <c r="O67" s="168">
        <v>21.379842202052561</v>
      </c>
      <c r="P67" s="167">
        <v>15.416263910575754</v>
      </c>
      <c r="Q67" s="167">
        <v>1.0362694300518136</v>
      </c>
      <c r="R67" s="167">
        <v>1.0635940615998227</v>
      </c>
      <c r="S67" s="175">
        <v>13747</v>
      </c>
      <c r="T67" s="168">
        <v>32.954545454545453</v>
      </c>
      <c r="U67" s="179">
        <v>94</v>
      </c>
      <c r="V67" s="171">
        <v>209</v>
      </c>
      <c r="W67" s="146">
        <v>16.410888316343677</v>
      </c>
      <c r="X67" s="178">
        <v>73.058966487592741</v>
      </c>
      <c r="Y67" s="146">
        <v>90.909090909090907</v>
      </c>
      <c r="Z67" s="146">
        <v>93.75</v>
      </c>
      <c r="AA67" s="146">
        <v>5.7302292091683666</v>
      </c>
      <c r="AB67" s="170">
        <v>38.322191398729665</v>
      </c>
      <c r="AC67" s="170">
        <v>12.066639380296209</v>
      </c>
      <c r="AD67" s="170">
        <v>1.0308184395227915</v>
      </c>
      <c r="AE67" s="170">
        <v>100.37418147801685</v>
      </c>
      <c r="AF67" s="168">
        <v>98.6</v>
      </c>
      <c r="AG67" s="168">
        <v>98.2</v>
      </c>
      <c r="AH67" s="177">
        <v>283</v>
      </c>
      <c r="AI67" s="168">
        <v>70.900000000000006</v>
      </c>
      <c r="AJ67" s="169">
        <v>4.3687882929754868E-2</v>
      </c>
      <c r="AK67" s="169">
        <v>0.11234027039079822</v>
      </c>
      <c r="AL67" s="146">
        <v>0.64745442501896711</v>
      </c>
      <c r="AM67" s="176">
        <v>87323.906340057642</v>
      </c>
      <c r="AN67" s="175">
        <v>165777.8983974359</v>
      </c>
      <c r="AO67" s="175">
        <v>264910.75529661018</v>
      </c>
      <c r="AP67" s="146">
        <v>15.861126196138651</v>
      </c>
      <c r="AQ67" s="146">
        <v>4.875064761583741</v>
      </c>
      <c r="AR67" s="174">
        <v>25.5</v>
      </c>
      <c r="AS67" s="146">
        <v>4.4392131602582507</v>
      </c>
      <c r="AT67" s="146">
        <v>427.81796237791752</v>
      </c>
      <c r="AU67" s="146">
        <v>2.822237237262164</v>
      </c>
      <c r="AV67" s="146">
        <v>2.2245869987831179</v>
      </c>
      <c r="AW67" s="171">
        <v>14082.714285714286</v>
      </c>
      <c r="AX67" s="171">
        <v>2816.542857142857</v>
      </c>
      <c r="AY67" s="146">
        <v>0.67627655653502938</v>
      </c>
      <c r="AZ67" s="170">
        <v>759.5</v>
      </c>
      <c r="BA67" s="146">
        <v>1.7561437614445869</v>
      </c>
      <c r="BB67" s="146">
        <v>27.633025321012841</v>
      </c>
      <c r="BC67" s="146">
        <v>157.3832216336105</v>
      </c>
      <c r="BD67" s="146">
        <v>3.1861298660765422</v>
      </c>
      <c r="BE67" s="170">
        <v>1.8000720028801152</v>
      </c>
      <c r="BF67" s="146">
        <v>3.3901356054242173</v>
      </c>
      <c r="BG67" s="146">
        <v>31.079432350863677</v>
      </c>
      <c r="BH67" s="146">
        <v>99.152542372881356</v>
      </c>
      <c r="BI67" s="173">
        <v>94.783715012722652</v>
      </c>
      <c r="BJ67" s="170">
        <v>1.3484877672895397</v>
      </c>
      <c r="BK67" s="172">
        <v>0.34761271853593706</v>
      </c>
      <c r="BL67" s="168">
        <v>104.6</v>
      </c>
      <c r="BM67" s="168">
        <v>101.6</v>
      </c>
      <c r="BN67" s="146">
        <v>0.81791227890808715</v>
      </c>
      <c r="BO67" s="146">
        <v>31.451612903225808</v>
      </c>
      <c r="BP67" s="171">
        <v>40</v>
      </c>
      <c r="BQ67" s="146">
        <v>3.1459644497716477</v>
      </c>
      <c r="BR67" s="146">
        <v>21.198321930941514</v>
      </c>
      <c r="BS67" s="146">
        <v>5.7972073132467514</v>
      </c>
      <c r="BT67" s="146">
        <v>910.50353692731414</v>
      </c>
      <c r="BU67" s="146">
        <v>25.974875448030161</v>
      </c>
      <c r="BV67" s="170">
        <v>49632.030068447551</v>
      </c>
      <c r="BW67" s="170">
        <v>321.40301713762057</v>
      </c>
      <c r="BX67" s="146">
        <v>1.8261535064637531</v>
      </c>
      <c r="BY67" s="169">
        <v>6.6604798799387077E-2</v>
      </c>
      <c r="BZ67" s="146">
        <v>0.16601395513306849</v>
      </c>
      <c r="CA67" s="169">
        <v>2.6520729332507691E-2</v>
      </c>
      <c r="CB67" s="146">
        <v>0.16601395513306849</v>
      </c>
      <c r="CC67" s="169">
        <v>4.640090045969264E-2</v>
      </c>
      <c r="CD67" s="146">
        <v>0.66405582053227397</v>
      </c>
      <c r="CE67" s="146">
        <v>6.8065721604558078</v>
      </c>
      <c r="CF67" s="168">
        <v>50.9</v>
      </c>
      <c r="CG67" s="167">
        <v>3.0927835051546393</v>
      </c>
      <c r="CH67" s="167">
        <v>36.86045371394178</v>
      </c>
      <c r="CI67" s="177">
        <v>141</v>
      </c>
      <c r="CJ67" s="146">
        <v>231.57286601511723</v>
      </c>
      <c r="CK67" s="166">
        <v>182.84777018356164</v>
      </c>
      <c r="CL67" s="75">
        <v>13.6</v>
      </c>
      <c r="CM67" s="75">
        <v>840.32170593575154</v>
      </c>
      <c r="CN67" s="88">
        <v>100</v>
      </c>
      <c r="CO67" s="88">
        <v>100</v>
      </c>
      <c r="CP67" s="83">
        <v>96.8</v>
      </c>
      <c r="CQ67" s="83">
        <v>92.3</v>
      </c>
      <c r="CR67" s="152">
        <v>79.3</v>
      </c>
      <c r="CS67" s="153">
        <v>72.8</v>
      </c>
      <c r="CT67" s="75">
        <v>5.6682119585983495</v>
      </c>
      <c r="CU67" s="75">
        <v>5.2730627306273066</v>
      </c>
      <c r="CV67" s="87">
        <v>7.5066697775388276</v>
      </c>
      <c r="CW67" s="75">
        <v>54.126083618865742</v>
      </c>
      <c r="CX67" s="86">
        <v>45.286946820749755</v>
      </c>
      <c r="CY67" s="75">
        <v>1.46</v>
      </c>
      <c r="CZ67" s="75">
        <v>29.3</v>
      </c>
      <c r="DA67" s="75">
        <v>59.048166140100001</v>
      </c>
      <c r="DB67" s="75">
        <v>4.9149818120294393</v>
      </c>
      <c r="DC67" s="75">
        <v>3.2243844617578552</v>
      </c>
      <c r="DD67" s="75">
        <v>1.1001993827601149</v>
      </c>
      <c r="DE67" s="75">
        <v>3.129363054258341</v>
      </c>
      <c r="DF67" s="75">
        <v>7.0024686275128287</v>
      </c>
      <c r="DG67" s="78">
        <v>702.3451327433628</v>
      </c>
      <c r="DH67" s="78">
        <v>753.43006593406596</v>
      </c>
      <c r="DI67" s="75">
        <v>53.536791182666818</v>
      </c>
      <c r="DJ67" s="75">
        <v>26.696425221504121</v>
      </c>
      <c r="DK67" s="75">
        <v>12.86903860711582</v>
      </c>
      <c r="DL67" s="75">
        <v>25.778167470407716</v>
      </c>
      <c r="DM67" s="85">
        <v>171</v>
      </c>
      <c r="DN67" s="85">
        <v>112</v>
      </c>
      <c r="DO67" s="75">
        <v>16.923462586265</v>
      </c>
      <c r="DP67" s="75">
        <v>15.452578943786014</v>
      </c>
      <c r="DQ67" s="75">
        <v>59.523809523809526</v>
      </c>
      <c r="DR67" s="75">
        <v>89.679715302491104</v>
      </c>
      <c r="DS67" s="75">
        <v>6469.3390534924247</v>
      </c>
      <c r="DT67" s="81">
        <v>13.621256391526662</v>
      </c>
      <c r="DU67" s="81">
        <v>7.8</v>
      </c>
      <c r="DV67" s="75">
        <v>94.549220538537014</v>
      </c>
      <c r="DW67" s="84" t="s">
        <v>11</v>
      </c>
      <c r="DX67" s="75" t="s">
        <v>11</v>
      </c>
      <c r="DY67" s="83">
        <v>73.170650724899929</v>
      </c>
      <c r="DZ67" s="75">
        <v>1.1110682802625305</v>
      </c>
      <c r="EA67" s="75">
        <v>628.26048280906173</v>
      </c>
      <c r="EB67" s="82">
        <v>28611</v>
      </c>
      <c r="EC67" s="81">
        <v>3.8979238495252004</v>
      </c>
      <c r="ED67" s="81">
        <v>81.320511278977676</v>
      </c>
      <c r="EE67" s="75">
        <v>98.562663939724843</v>
      </c>
      <c r="EF67" s="75">
        <v>23.520690847041859</v>
      </c>
      <c r="EG67" s="75">
        <v>84.637067490552795</v>
      </c>
      <c r="EH67" s="75">
        <v>28.741753652738751</v>
      </c>
      <c r="EI67" s="152">
        <v>67.599999999999994</v>
      </c>
      <c r="EJ67" s="152">
        <v>56.2</v>
      </c>
      <c r="EK67" s="152">
        <v>29.8</v>
      </c>
      <c r="EL67" s="152">
        <v>63.9</v>
      </c>
      <c r="EM67" s="152">
        <v>19.7</v>
      </c>
      <c r="EN67" s="80">
        <v>54</v>
      </c>
      <c r="EO67" s="79">
        <v>-0.39013279456271094</v>
      </c>
      <c r="EP67" s="55">
        <v>1.0144844901919594</v>
      </c>
      <c r="EQ67" s="78">
        <v>0.72899999999999998</v>
      </c>
      <c r="ER67" s="75">
        <v>91.8</v>
      </c>
      <c r="ES67" s="75">
        <v>2.2999999999999998</v>
      </c>
      <c r="ET67" s="75">
        <v>4.5</v>
      </c>
      <c r="EU67" s="75">
        <v>449.19891958118001</v>
      </c>
      <c r="EV67" s="77">
        <v>46.6</v>
      </c>
      <c r="EW67" s="75">
        <v>58.8</v>
      </c>
      <c r="EX67" s="110" t="s">
        <v>9</v>
      </c>
      <c r="EY67" s="110" t="s">
        <v>9</v>
      </c>
      <c r="EZ67" s="75">
        <v>23.9</v>
      </c>
      <c r="FA67" s="75">
        <v>9.3034220456571575</v>
      </c>
      <c r="FB67" s="152">
        <v>35.799999999999997</v>
      </c>
      <c r="FC67" s="75">
        <v>13.439587973273943</v>
      </c>
      <c r="FD67" s="75">
        <v>72.233716201755016</v>
      </c>
      <c r="FE67" s="75">
        <v>82.062541583499666</v>
      </c>
      <c r="FF67" s="75">
        <v>74.183959298004922</v>
      </c>
      <c r="FG67" s="75">
        <v>73.410973084886137</v>
      </c>
      <c r="FH67" s="75">
        <v>76.618581064447838</v>
      </c>
      <c r="FI67" s="75">
        <v>78.338968723584117</v>
      </c>
      <c r="FJ67" s="75">
        <v>75.60552724215836</v>
      </c>
      <c r="FK67" s="75">
        <v>67.361902402774334</v>
      </c>
      <c r="FL67" s="75">
        <v>52.007914736700087</v>
      </c>
      <c r="FM67" s="75">
        <v>32.49872253449157</v>
      </c>
      <c r="FN67" s="75">
        <v>17.147026632615834</v>
      </c>
      <c r="FO67" s="75">
        <v>9.177411570019995</v>
      </c>
      <c r="FP67" s="75">
        <v>4.1766109785202863</v>
      </c>
      <c r="FQ67" s="75">
        <v>1.6421832079302521</v>
      </c>
      <c r="FR67" s="75">
        <v>1.51</v>
      </c>
      <c r="FS67" s="75">
        <v>5.011961305467338</v>
      </c>
      <c r="FT67" s="75">
        <v>0.12842740640852757</v>
      </c>
    </row>
    <row r="68" spans="1:176" s="76" customFormat="1" ht="12" customHeight="1" x14ac:dyDescent="0.15">
      <c r="A68" s="136">
        <v>472018</v>
      </c>
      <c r="B68" s="154" t="s">
        <v>400</v>
      </c>
      <c r="C68" s="146">
        <v>93.742019470933741</v>
      </c>
      <c r="D68" s="172">
        <v>1115.8726105128094</v>
      </c>
      <c r="E68" s="146">
        <v>292.12629323500283</v>
      </c>
      <c r="F68" s="175">
        <v>350207.19919583097</v>
      </c>
      <c r="G68" s="146">
        <v>266.27864678064748</v>
      </c>
      <c r="H68" s="180">
        <v>74.208803201164059</v>
      </c>
      <c r="I68" s="180">
        <v>125.86395052746452</v>
      </c>
      <c r="J68" s="168">
        <v>38.5</v>
      </c>
      <c r="K68" s="174">
        <v>2.7</v>
      </c>
      <c r="L68" s="146">
        <v>23.515421630275064</v>
      </c>
      <c r="M68" s="174">
        <v>11.606795040380808</v>
      </c>
      <c r="N68" s="168">
        <v>80.444059514705899</v>
      </c>
      <c r="O68" s="168">
        <v>26.266311210888173</v>
      </c>
      <c r="P68" s="167">
        <v>10.979985302381879</v>
      </c>
      <c r="Q68" s="167">
        <v>0.20491803278688525</v>
      </c>
      <c r="R68" s="167">
        <v>3.4570596797671036</v>
      </c>
      <c r="S68" s="175">
        <v>13596</v>
      </c>
      <c r="T68" s="168">
        <v>69.871794871794862</v>
      </c>
      <c r="U68" s="179">
        <v>320</v>
      </c>
      <c r="V68" s="171">
        <v>250</v>
      </c>
      <c r="W68" s="146" t="s">
        <v>11</v>
      </c>
      <c r="X68" s="178">
        <v>68.793484709562591</v>
      </c>
      <c r="Y68" s="146">
        <v>75.641025641025635</v>
      </c>
      <c r="Z68" s="146">
        <v>99.358974358974365</v>
      </c>
      <c r="AA68" s="146">
        <v>4.6331653174481948</v>
      </c>
      <c r="AB68" s="170">
        <v>67.764998445756916</v>
      </c>
      <c r="AC68" s="170">
        <v>7.1495181846440783</v>
      </c>
      <c r="AD68" s="170">
        <v>1.2174904155009845</v>
      </c>
      <c r="AE68" s="170">
        <v>90.272635476270608</v>
      </c>
      <c r="AF68" s="168">
        <v>89</v>
      </c>
      <c r="AG68" s="168">
        <v>87.2</v>
      </c>
      <c r="AH68" s="177">
        <v>47</v>
      </c>
      <c r="AI68" s="168">
        <v>29.7</v>
      </c>
      <c r="AJ68" s="169">
        <v>5.4878463547899797E-2</v>
      </c>
      <c r="AK68" s="169">
        <v>0.24695308596554907</v>
      </c>
      <c r="AL68" s="146">
        <v>0.16817505154253892</v>
      </c>
      <c r="AM68" s="176">
        <v>130297.9323526134</v>
      </c>
      <c r="AN68" s="175">
        <v>179835.80052724076</v>
      </c>
      <c r="AO68" s="175">
        <v>274104.06172839506</v>
      </c>
      <c r="AP68" s="146">
        <v>8.46439493228484</v>
      </c>
      <c r="AQ68" s="146">
        <v>5.7885539536915687</v>
      </c>
      <c r="AR68" s="174">
        <v>40.11</v>
      </c>
      <c r="AS68" s="146">
        <v>5.5902632873862483</v>
      </c>
      <c r="AT68" s="146">
        <v>339.77589117205554</v>
      </c>
      <c r="AU68" s="146">
        <v>2.4914822450746512</v>
      </c>
      <c r="AV68" s="146">
        <v>2.67834341345525</v>
      </c>
      <c r="AW68" s="171">
        <v>21780.571428571428</v>
      </c>
      <c r="AX68" s="171">
        <v>2242.1176470588234</v>
      </c>
      <c r="AY68" s="146">
        <v>4.5912477699653689</v>
      </c>
      <c r="AZ68" s="170">
        <v>281</v>
      </c>
      <c r="BA68" s="146">
        <v>1.2422001033965131</v>
      </c>
      <c r="BB68" s="146">
        <v>22.195611221424571</v>
      </c>
      <c r="BC68" s="146">
        <v>205.70674008234349</v>
      </c>
      <c r="BD68" s="146">
        <v>3.3724049655241144</v>
      </c>
      <c r="BE68" s="170">
        <v>2.4438674201924542</v>
      </c>
      <c r="BF68" s="146">
        <v>12.626648337661015</v>
      </c>
      <c r="BG68" s="146">
        <v>46.103307657453563</v>
      </c>
      <c r="BH68" s="146">
        <v>0</v>
      </c>
      <c r="BI68" s="173">
        <v>85.398230088495581</v>
      </c>
      <c r="BJ68" s="170">
        <v>1.1327594019030358</v>
      </c>
      <c r="BK68" s="172">
        <v>0.73764445537251044</v>
      </c>
      <c r="BL68" s="168">
        <v>132</v>
      </c>
      <c r="BM68" s="168">
        <v>127.1</v>
      </c>
      <c r="BN68" s="146">
        <v>0.49176297024834031</v>
      </c>
      <c r="BO68" s="146">
        <v>40.298507462686565</v>
      </c>
      <c r="BP68" s="171">
        <v>7</v>
      </c>
      <c r="BQ68" s="146">
        <v>0</v>
      </c>
      <c r="BR68" s="146">
        <v>9.1157106641668797</v>
      </c>
      <c r="BS68" s="146" t="s">
        <v>11</v>
      </c>
      <c r="BT68" s="146" t="s">
        <v>11</v>
      </c>
      <c r="BU68" s="146" t="s">
        <v>11</v>
      </c>
      <c r="BV68" s="170">
        <v>316.41824512448068</v>
      </c>
      <c r="BW68" s="170">
        <v>344.13598510093618</v>
      </c>
      <c r="BX68" s="146">
        <v>0.3114352806343314</v>
      </c>
      <c r="BY68" s="169">
        <v>3.1498564283356276E-2</v>
      </c>
      <c r="BZ68" s="146">
        <v>0.3114352806343314</v>
      </c>
      <c r="CA68" s="169">
        <v>0.15694889969915352</v>
      </c>
      <c r="CB68" s="146" t="s">
        <v>11</v>
      </c>
      <c r="CC68" s="169" t="s">
        <v>11</v>
      </c>
      <c r="CD68" s="146">
        <v>0.3114352806343314</v>
      </c>
      <c r="CE68" s="146">
        <v>0.8969336082268744</v>
      </c>
      <c r="CF68" s="168">
        <v>40.9</v>
      </c>
      <c r="CG68" s="167">
        <v>29.931972789115648</v>
      </c>
      <c r="CH68" s="167">
        <v>3.9025606044705636</v>
      </c>
      <c r="CI68" s="177">
        <v>123</v>
      </c>
      <c r="CJ68" s="146">
        <v>335.57462923629839</v>
      </c>
      <c r="CK68" s="166">
        <v>275.00358150572731</v>
      </c>
      <c r="CL68" s="75">
        <v>15.38</v>
      </c>
      <c r="CM68" s="75">
        <v>800.57638564595652</v>
      </c>
      <c r="CN68" s="88">
        <v>100</v>
      </c>
      <c r="CO68" s="88">
        <v>96</v>
      </c>
      <c r="CP68" s="83">
        <v>100</v>
      </c>
      <c r="CQ68" s="83">
        <v>96.61</v>
      </c>
      <c r="CR68" s="152">
        <v>98.18</v>
      </c>
      <c r="CS68" s="153">
        <v>48.7</v>
      </c>
      <c r="CT68" s="75">
        <v>5.4885087627243152</v>
      </c>
      <c r="CU68" s="75">
        <v>15.821138211382113</v>
      </c>
      <c r="CV68" s="87">
        <v>0</v>
      </c>
      <c r="CW68" s="75">
        <v>39.040993973662673</v>
      </c>
      <c r="CX68" s="86">
        <v>53.999763309186719</v>
      </c>
      <c r="CY68" s="75">
        <v>1.18</v>
      </c>
      <c r="CZ68" s="75">
        <v>34.200000000000003</v>
      </c>
      <c r="DA68" s="75">
        <v>61.117776086699998</v>
      </c>
      <c r="DB68" s="75">
        <v>6.5259904344068378</v>
      </c>
      <c r="DC68" s="75">
        <v>1.6237114365263754</v>
      </c>
      <c r="DD68" s="75">
        <v>1.0215108348334132</v>
      </c>
      <c r="DE68" s="75">
        <v>2.3077354295003953</v>
      </c>
      <c r="DF68" s="75">
        <v>7.4962472048683555</v>
      </c>
      <c r="DG68" s="78">
        <v>23.602150537634408</v>
      </c>
      <c r="DH68" s="78">
        <v>336.90276595744683</v>
      </c>
      <c r="DI68" s="75" t="s">
        <v>11</v>
      </c>
      <c r="DJ68" s="75" t="s">
        <v>11</v>
      </c>
      <c r="DK68" s="75">
        <v>0</v>
      </c>
      <c r="DL68" s="75">
        <v>64.788732394366207</v>
      </c>
      <c r="DM68" s="85">
        <v>0</v>
      </c>
      <c r="DN68" s="85">
        <v>0</v>
      </c>
      <c r="DO68" s="75">
        <v>27.109590960902416</v>
      </c>
      <c r="DP68" s="75">
        <v>55.295334076625537</v>
      </c>
      <c r="DQ68" s="75">
        <v>73.504273504273513</v>
      </c>
      <c r="DR68" s="75">
        <v>99.954633095157078</v>
      </c>
      <c r="DS68" s="75">
        <v>8285.1822916666679</v>
      </c>
      <c r="DT68" s="81">
        <v>96.024006001500368</v>
      </c>
      <c r="DU68" s="81">
        <v>5.72</v>
      </c>
      <c r="DV68" s="75">
        <v>25.824175824175828</v>
      </c>
      <c r="DW68" s="84">
        <v>4.1399561140760981E-2</v>
      </c>
      <c r="DX68" s="75">
        <v>40.059347181008903</v>
      </c>
      <c r="DY68" s="83">
        <v>0</v>
      </c>
      <c r="DZ68" s="75">
        <v>0.9589804806380523</v>
      </c>
      <c r="EA68" s="75">
        <v>1646.7801730232029</v>
      </c>
      <c r="EB68" s="82">
        <v>0</v>
      </c>
      <c r="EC68" s="81">
        <v>7.8103750937734429</v>
      </c>
      <c r="ED68" s="81">
        <v>102.46305418719213</v>
      </c>
      <c r="EE68" s="75">
        <v>101.95263200749093</v>
      </c>
      <c r="EF68" s="75">
        <v>52.507073647355782</v>
      </c>
      <c r="EG68" s="75">
        <v>86.7757756815883</v>
      </c>
      <c r="EH68" s="75" t="s">
        <v>11</v>
      </c>
      <c r="EI68" s="152">
        <v>77.7</v>
      </c>
      <c r="EJ68" s="152">
        <v>57.2</v>
      </c>
      <c r="EK68" s="152">
        <v>35.299999999999997</v>
      </c>
      <c r="EL68" s="152">
        <v>52.1</v>
      </c>
      <c r="EM68" s="152">
        <v>15.9</v>
      </c>
      <c r="EN68" s="80">
        <v>16.399999999999999</v>
      </c>
      <c r="EO68" s="79">
        <v>-2.3606794272082321</v>
      </c>
      <c r="EP68" s="55">
        <v>1.095621957518744</v>
      </c>
      <c r="EQ68" s="78">
        <v>0.83</v>
      </c>
      <c r="ER68" s="75">
        <v>92.5</v>
      </c>
      <c r="ES68" s="75">
        <v>11.5</v>
      </c>
      <c r="ET68" s="75">
        <v>6.5</v>
      </c>
      <c r="EU68" s="75">
        <v>416.43375460145626</v>
      </c>
      <c r="EV68" s="77">
        <v>44.89</v>
      </c>
      <c r="EW68" s="75">
        <v>60.5</v>
      </c>
      <c r="EX68" s="110" t="s">
        <v>9</v>
      </c>
      <c r="EY68" s="110" t="s">
        <v>9</v>
      </c>
      <c r="EZ68" s="75">
        <v>74.2</v>
      </c>
      <c r="FA68" s="75">
        <v>7.2969286252623835</v>
      </c>
      <c r="FB68" s="152">
        <v>32.5</v>
      </c>
      <c r="FC68" s="75">
        <v>13.690042280215774</v>
      </c>
      <c r="FD68" s="75">
        <v>68.615034908264334</v>
      </c>
      <c r="FE68" s="75">
        <v>82.822085889570545</v>
      </c>
      <c r="FF68" s="75">
        <v>77.96651594769645</v>
      </c>
      <c r="FG68" s="75">
        <v>76.1252665843529</v>
      </c>
      <c r="FH68" s="75">
        <v>76.435074269286048</v>
      </c>
      <c r="FI68" s="75">
        <v>76.689902830587243</v>
      </c>
      <c r="FJ68" s="75">
        <v>73.518728717366628</v>
      </c>
      <c r="FK68" s="75">
        <v>67.791551882460979</v>
      </c>
      <c r="FL68" s="75">
        <v>50.847810256943724</v>
      </c>
      <c r="FM68" s="75">
        <v>33.487354085603108</v>
      </c>
      <c r="FN68" s="75">
        <v>17.078443483631872</v>
      </c>
      <c r="FO68" s="75">
        <v>7.8785211267605639</v>
      </c>
      <c r="FP68" s="75">
        <v>4.8161764705882355</v>
      </c>
      <c r="FQ68" s="75">
        <v>2.2290284158584313</v>
      </c>
      <c r="FR68" s="75">
        <v>1.53</v>
      </c>
      <c r="FS68" s="75">
        <v>15.388017216142313</v>
      </c>
      <c r="FT68" s="75">
        <v>0.33982782057091077</v>
      </c>
    </row>
    <row r="69" spans="1:176" s="76" customFormat="1" ht="11.1" customHeight="1" x14ac:dyDescent="0.15">
      <c r="A69" s="205"/>
      <c r="B69" s="205"/>
    </row>
    <row r="70" spans="1:176" s="76" customFormat="1" ht="11.1" customHeight="1" x14ac:dyDescent="0.15">
      <c r="A70" s="205"/>
      <c r="B70" s="205"/>
    </row>
    <row r="71" spans="1:176" s="76" customFormat="1" ht="11.1" customHeight="1" x14ac:dyDescent="0.15">
      <c r="A71" s="205"/>
      <c r="B71" s="205"/>
    </row>
    <row r="72" spans="1:176" s="76" customFormat="1" ht="11.1" customHeight="1" x14ac:dyDescent="0.15">
      <c r="A72" s="205"/>
      <c r="B72" s="205"/>
    </row>
    <row r="73" spans="1:176" s="76" customFormat="1" ht="11.1" customHeight="1" x14ac:dyDescent="0.15">
      <c r="A73" s="205"/>
      <c r="B73" s="205"/>
    </row>
    <row r="74" spans="1:176" s="76" customFormat="1" ht="11.1" customHeight="1" x14ac:dyDescent="0.15">
      <c r="A74" s="205"/>
      <c r="B74" s="205"/>
    </row>
    <row r="75" spans="1:176" s="89" customFormat="1" ht="11.1" customHeight="1" x14ac:dyDescent="0.15">
      <c r="A75" s="205"/>
      <c r="B75" s="205"/>
    </row>
    <row r="76" spans="1:176" s="89" customFormat="1" ht="11.1" customHeight="1" x14ac:dyDescent="0.15">
      <c r="A76" s="205"/>
      <c r="B76" s="205"/>
    </row>
    <row r="77" spans="1:176" s="89" customFormat="1" ht="11.1" customHeight="1" x14ac:dyDescent="0.15">
      <c r="A77" s="205"/>
      <c r="B77" s="205"/>
    </row>
    <row r="78" spans="1:176" s="89" customFormat="1" ht="11.1" customHeight="1" x14ac:dyDescent="0.15">
      <c r="A78" s="205"/>
      <c r="B78" s="205"/>
    </row>
    <row r="79" spans="1:176" s="89" customFormat="1" ht="11.1" customHeight="1" x14ac:dyDescent="0.15">
      <c r="A79" s="205"/>
      <c r="B79" s="205"/>
    </row>
    <row r="80" spans="1:176" s="89" customFormat="1" ht="11.1" customHeight="1" x14ac:dyDescent="0.15">
      <c r="A80" s="205"/>
      <c r="B80" s="205"/>
    </row>
    <row r="81" spans="1:2" s="89" customFormat="1" ht="11.1" customHeight="1" x14ac:dyDescent="0.15">
      <c r="A81" s="205"/>
      <c r="B81" s="205"/>
    </row>
    <row r="82" spans="1:2" s="89" customFormat="1" ht="11.1" customHeight="1" x14ac:dyDescent="0.15">
      <c r="A82" s="205"/>
      <c r="B82" s="205"/>
    </row>
    <row r="83" spans="1:2" s="89" customFormat="1" ht="11.1" customHeight="1" x14ac:dyDescent="0.15">
      <c r="A83" s="205"/>
      <c r="B83" s="205"/>
    </row>
    <row r="84" spans="1:2" s="89" customFormat="1" ht="11.1" customHeight="1" x14ac:dyDescent="0.15">
      <c r="A84" s="205"/>
      <c r="B84" s="205"/>
    </row>
    <row r="85" spans="1:2" s="76" customFormat="1" ht="11.1" customHeight="1" x14ac:dyDescent="0.15">
      <c r="A85" s="205"/>
      <c r="B85" s="205"/>
    </row>
    <row r="86" spans="1:2" s="76" customFormat="1" ht="11.1" customHeight="1" x14ac:dyDescent="0.15">
      <c r="A86" s="205"/>
      <c r="B86" s="205"/>
    </row>
    <row r="87" spans="1:2" s="76" customFormat="1" ht="11.1" customHeight="1" x14ac:dyDescent="0.15">
      <c r="A87" s="205"/>
      <c r="B87" s="205"/>
    </row>
    <row r="88" spans="1:2" s="76" customFormat="1" ht="11.1" customHeight="1" x14ac:dyDescent="0.15">
      <c r="A88" s="205"/>
      <c r="B88" s="205"/>
    </row>
    <row r="89" spans="1:2" s="76" customFormat="1" ht="11.1" customHeight="1" x14ac:dyDescent="0.15">
      <c r="A89" s="205"/>
      <c r="B89" s="205"/>
    </row>
    <row r="90" spans="1:2" s="76" customFormat="1" ht="11.1" customHeight="1" x14ac:dyDescent="0.15">
      <c r="A90" s="205"/>
      <c r="B90" s="205"/>
    </row>
    <row r="91" spans="1:2" s="76" customFormat="1" ht="11.1" customHeight="1" x14ac:dyDescent="0.15">
      <c r="A91" s="205"/>
      <c r="B91" s="205"/>
    </row>
    <row r="92" spans="1:2" s="76" customFormat="1" ht="11.1" customHeight="1" x14ac:dyDescent="0.15">
      <c r="A92" s="205"/>
      <c r="B92" s="205"/>
    </row>
    <row r="93" spans="1:2" s="76" customFormat="1" ht="11.1" customHeight="1" x14ac:dyDescent="0.15">
      <c r="A93" s="205"/>
      <c r="B93" s="205"/>
    </row>
    <row r="94" spans="1:2" s="76" customFormat="1" ht="11.1" customHeight="1" x14ac:dyDescent="0.15">
      <c r="A94" s="205"/>
      <c r="B94" s="205"/>
    </row>
    <row r="95" spans="1:2" s="76" customFormat="1" ht="11.1" customHeight="1" x14ac:dyDescent="0.15">
      <c r="A95" s="205"/>
      <c r="B95" s="205"/>
    </row>
    <row r="96" spans="1:2" s="76" customFormat="1" ht="11.1" customHeight="1" x14ac:dyDescent="0.15">
      <c r="A96" s="205"/>
      <c r="B96" s="205"/>
    </row>
    <row r="97" spans="1:2" s="76" customFormat="1" ht="11.1" customHeight="1" x14ac:dyDescent="0.15">
      <c r="A97" s="205"/>
      <c r="B97" s="205"/>
    </row>
    <row r="98" spans="1:2" s="76" customFormat="1" ht="11.1" customHeight="1" x14ac:dyDescent="0.15">
      <c r="A98" s="205"/>
      <c r="B98" s="205"/>
    </row>
    <row r="99" spans="1:2" s="76" customFormat="1" ht="11.1" customHeight="1" x14ac:dyDescent="0.15">
      <c r="A99" s="205"/>
      <c r="B99" s="205"/>
    </row>
    <row r="100" spans="1:2" s="76" customFormat="1" ht="11.1" customHeight="1" x14ac:dyDescent="0.15">
      <c r="A100" s="205"/>
      <c r="B100" s="205"/>
    </row>
    <row r="101" spans="1:2" s="76" customFormat="1" ht="11.1" customHeight="1" x14ac:dyDescent="0.15">
      <c r="A101" s="205"/>
      <c r="B101" s="205"/>
    </row>
    <row r="102" spans="1:2" s="76" customFormat="1" ht="11.1" customHeight="1" x14ac:dyDescent="0.15">
      <c r="A102" s="205"/>
      <c r="B102" s="205"/>
    </row>
    <row r="103" spans="1:2" s="76" customFormat="1" ht="11.1" customHeight="1" x14ac:dyDescent="0.15">
      <c r="A103" s="205"/>
      <c r="B103" s="205"/>
    </row>
    <row r="104" spans="1:2" s="76" customFormat="1" ht="11.1" customHeight="1" x14ac:dyDescent="0.15">
      <c r="A104" s="205"/>
      <c r="B104" s="205"/>
    </row>
    <row r="105" spans="1:2" s="76" customFormat="1" ht="11.1" customHeight="1" x14ac:dyDescent="0.15">
      <c r="A105" s="205"/>
      <c r="B105" s="205"/>
    </row>
    <row r="106" spans="1:2" s="76" customFormat="1" ht="11.1" customHeight="1" x14ac:dyDescent="0.15">
      <c r="A106" s="205"/>
      <c r="B106" s="205"/>
    </row>
    <row r="107" spans="1:2" s="76" customFormat="1" ht="11.1" customHeight="1" x14ac:dyDescent="0.15">
      <c r="A107" s="205"/>
      <c r="B107" s="205"/>
    </row>
    <row r="108" spans="1:2" s="76" customFormat="1" ht="11.1" customHeight="1" x14ac:dyDescent="0.15">
      <c r="A108" s="205"/>
      <c r="B108" s="205"/>
    </row>
    <row r="109" spans="1:2" s="76" customFormat="1" ht="11.1" customHeight="1" x14ac:dyDescent="0.15">
      <c r="A109" s="205"/>
      <c r="B109" s="205"/>
    </row>
    <row r="110" spans="1:2" s="76" customFormat="1" ht="11.1" customHeight="1" x14ac:dyDescent="0.15">
      <c r="A110" s="205"/>
      <c r="B110" s="205"/>
    </row>
    <row r="111" spans="1:2" s="76" customFormat="1" ht="11.1" customHeight="1" x14ac:dyDescent="0.15">
      <c r="A111" s="205"/>
      <c r="B111" s="205"/>
    </row>
    <row r="112" spans="1:2" s="76" customFormat="1" ht="11.1" customHeight="1" x14ac:dyDescent="0.15">
      <c r="A112" s="205"/>
      <c r="B112" s="205"/>
    </row>
    <row r="113" spans="1:2" s="76" customFormat="1" ht="11.1" customHeight="1" x14ac:dyDescent="0.15">
      <c r="A113" s="205"/>
      <c r="B113" s="205"/>
    </row>
    <row r="114" spans="1:2" s="76" customFormat="1" ht="11.1" customHeight="1" x14ac:dyDescent="0.15">
      <c r="A114" s="205"/>
      <c r="B114" s="205"/>
    </row>
    <row r="115" spans="1:2" s="76" customFormat="1" ht="11.1" customHeight="1" x14ac:dyDescent="0.15">
      <c r="A115" s="205"/>
      <c r="B115" s="205"/>
    </row>
    <row r="116" spans="1:2" s="76" customFormat="1" ht="11.1" customHeight="1" x14ac:dyDescent="0.15">
      <c r="A116" s="205"/>
      <c r="B116" s="205"/>
    </row>
    <row r="117" spans="1:2" s="76" customFormat="1" ht="11.1" customHeight="1" x14ac:dyDescent="0.15">
      <c r="A117" s="205"/>
      <c r="B117" s="205"/>
    </row>
    <row r="118" spans="1:2" s="76" customFormat="1" ht="11.1" customHeight="1" x14ac:dyDescent="0.15">
      <c r="A118" s="205"/>
      <c r="B118" s="205"/>
    </row>
    <row r="119" spans="1:2" s="76" customFormat="1" ht="11.1" customHeight="1" x14ac:dyDescent="0.15">
      <c r="A119" s="205"/>
      <c r="B119" s="205"/>
    </row>
    <row r="120" spans="1:2" s="76" customFormat="1" ht="11.1" customHeight="1" x14ac:dyDescent="0.15">
      <c r="A120" s="205"/>
      <c r="B120" s="205"/>
    </row>
    <row r="121" spans="1:2" s="76" customFormat="1" ht="11.1" customHeight="1" x14ac:dyDescent="0.15">
      <c r="A121" s="205"/>
      <c r="B121" s="205"/>
    </row>
    <row r="122" spans="1:2" s="76" customFormat="1" ht="11.1" customHeight="1" x14ac:dyDescent="0.15">
      <c r="A122" s="205"/>
      <c r="B122" s="205"/>
    </row>
    <row r="123" spans="1:2" s="76" customFormat="1" ht="11.1" customHeight="1" x14ac:dyDescent="0.15">
      <c r="A123" s="205"/>
      <c r="B123" s="205"/>
    </row>
    <row r="124" spans="1:2" s="76" customFormat="1" ht="11.1" customHeight="1" x14ac:dyDescent="0.15">
      <c r="A124" s="205"/>
      <c r="B124" s="205"/>
    </row>
    <row r="125" spans="1:2" s="76" customFormat="1" ht="11.1" customHeight="1" x14ac:dyDescent="0.15">
      <c r="A125" s="205"/>
      <c r="B125" s="205"/>
    </row>
    <row r="126" spans="1:2" s="76" customFormat="1" ht="11.1" customHeight="1" x14ac:dyDescent="0.15">
      <c r="A126" s="205"/>
      <c r="B126" s="205"/>
    </row>
    <row r="127" spans="1:2" ht="11.1" hidden="1" customHeight="1" x14ac:dyDescent="0.15">
      <c r="A127" s="147"/>
      <c r="B127" s="147"/>
    </row>
    <row r="128" spans="1:2" ht="11.1" hidden="1" customHeight="1" x14ac:dyDescent="0.15">
      <c r="A128" s="147"/>
      <c r="B128" s="147"/>
    </row>
    <row r="129" spans="1:2" ht="11.1" hidden="1" customHeight="1" x14ac:dyDescent="0.15">
      <c r="A129" s="204"/>
      <c r="B129" s="147"/>
    </row>
    <row r="130" spans="1:2" ht="11.1" customHeight="1" outlineLevel="1" x14ac:dyDescent="0.15">
      <c r="A130" s="74"/>
    </row>
    <row r="131" spans="1:2" ht="11.1" customHeight="1" outlineLevel="1" x14ac:dyDescent="0.15">
      <c r="A131" s="74"/>
    </row>
    <row r="132" spans="1:2" ht="11.1" customHeight="1" outlineLevel="1" x14ac:dyDescent="0.15">
      <c r="A132" s="74"/>
    </row>
    <row r="133" spans="1:2" s="73" customFormat="1" ht="11.1" customHeight="1" outlineLevel="1" x14ac:dyDescent="0.15"/>
    <row r="134" spans="1:2" s="73" customFormat="1" ht="11.1" customHeight="1" outlineLevel="1" x14ac:dyDescent="0.15"/>
  </sheetData>
  <mergeCells count="16">
    <mergeCell ref="CG2:CK2"/>
    <mergeCell ref="A1:B1"/>
    <mergeCell ref="C1:AZ1"/>
    <mergeCell ref="BA1:CF1"/>
    <mergeCell ref="CG1:CK1"/>
    <mergeCell ref="A2:B2"/>
    <mergeCell ref="C2:K2"/>
    <mergeCell ref="L2:O2"/>
    <mergeCell ref="P2:U2"/>
    <mergeCell ref="V2:AI2"/>
    <mergeCell ref="AJ2:AR2"/>
    <mergeCell ref="AS2:AZ2"/>
    <mergeCell ref="BA2:BE2"/>
    <mergeCell ref="BF2:BR2"/>
    <mergeCell ref="BS2:BW2"/>
    <mergeCell ref="BX2:CF2"/>
  </mergeCells>
  <phoneticPr fontId="2"/>
  <conditionalFormatting sqref="A6:XFD6">
    <cfRule type="containsText" dxfId="1" priority="1" operator="containsText" text="FALSE">
      <formula>NOT(ISERROR(SEARCH("FALSE",A6)))</formula>
    </cfRule>
  </conditionalFormatting>
  <printOptions horizontalCentered="1" gridLines="1"/>
  <pageMargins left="0.47244094488188981" right="0.39370078740157483" top="0.74803149606299213" bottom="0.59055118110236227" header="0.43307086614173229" footer="0.19685039370078741"/>
  <pageSetup paperSize="9" scale="72" firstPageNumber="32" pageOrder="overThenDown" orientation="landscape" useFirstPageNumber="1" horizontalDpi="300" verticalDpi="300" r:id="rId1"/>
  <headerFooter alignWithMargins="0">
    <oddHeader>&amp;C&amp;14令和２年度　行政水準比較 （集計編）：平成31年3月31日基準</oddHeader>
    <oddFooter>&amp;C- &amp;P -</oddFooter>
  </headerFooter>
  <colBreaks count="7" manualBreakCount="7">
    <brk id="12" min="1" max="141" man="1"/>
    <brk id="23" min="1" max="141" man="1"/>
    <brk id="34" min="1" max="141" man="1"/>
    <brk id="45" min="1" max="141" man="1"/>
    <brk id="56" min="1" max="141" man="1"/>
    <brk id="67" min="1" max="141" man="1"/>
    <brk id="78" min="1" max="141"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EC1CD6-AD1F-4A2F-9B56-2976305369D0}">
  <dimension ref="A1:GB69"/>
  <sheetViews>
    <sheetView topLeftCell="A3" zoomScaleNormal="100" zoomScaleSheetLayoutView="100" workbookViewId="0">
      <pane xSplit="2" ySplit="2" topLeftCell="AP5" activePane="bottomRight" state="frozen"/>
      <selection activeCell="I18" sqref="I18"/>
      <selection pane="topRight" activeCell="I18" sqref="I18"/>
      <selection pane="bottomLeft" activeCell="I18" sqref="I18"/>
      <selection pane="bottomRight" activeCell="I18" sqref="I18"/>
    </sheetView>
  </sheetViews>
  <sheetFormatPr defaultColWidth="10.625" defaultRowHeight="12" x14ac:dyDescent="0.15"/>
  <cols>
    <col min="1" max="1" width="11.125" style="72" customWidth="1"/>
    <col min="2" max="2" width="10" style="72" customWidth="1"/>
    <col min="3" max="3" width="8.75" style="72" customWidth="1"/>
    <col min="4" max="4" width="9.125" style="72" customWidth="1"/>
    <col min="5" max="5" width="9.625" style="72" customWidth="1"/>
    <col min="6" max="6" width="10.125" style="72" customWidth="1"/>
    <col min="7" max="7" width="8.875" style="72" customWidth="1"/>
    <col min="8" max="9" width="8.125" style="72" customWidth="1"/>
    <col min="10" max="10" width="9.75" style="72" customWidth="1"/>
    <col min="11" max="11" width="8.625" style="72" customWidth="1"/>
    <col min="12" max="12" width="8.25" style="72" customWidth="1"/>
    <col min="13" max="15" width="8.125" style="72" customWidth="1"/>
    <col min="16" max="16" width="9.75" style="72" customWidth="1"/>
    <col min="17" max="17" width="8.125" style="72" customWidth="1"/>
    <col min="18" max="18" width="8.75" style="72" customWidth="1"/>
    <col min="19" max="20" width="8.125" style="72" customWidth="1"/>
    <col min="21" max="21" width="7.5" style="72" customWidth="1"/>
    <col min="22" max="22" width="7.875" style="72" customWidth="1"/>
    <col min="23" max="23" width="8.5" style="72" customWidth="1"/>
    <col min="24" max="24" width="9.125" style="72" customWidth="1"/>
    <col min="25" max="30" width="8.125" style="72" customWidth="1"/>
    <col min="31" max="31" width="8.875" style="72" customWidth="1"/>
    <col min="32" max="32" width="8.25" style="72" customWidth="1"/>
    <col min="33" max="34" width="8.125" style="72" customWidth="1"/>
    <col min="35" max="35" width="8.125" style="72" bestFit="1" customWidth="1"/>
    <col min="36" max="36" width="8.25" style="72" customWidth="1"/>
    <col min="37" max="37" width="9.625" style="72" bestFit="1" customWidth="1"/>
    <col min="38" max="38" width="8.625" style="72" customWidth="1"/>
    <col min="39" max="39" width="8.125" style="72" customWidth="1"/>
    <col min="40" max="40" width="9.125" style="72" customWidth="1"/>
    <col min="41" max="41" width="8.875" style="72" customWidth="1"/>
    <col min="42" max="47" width="8.125" style="72" customWidth="1"/>
    <col min="48" max="48" width="7.25" style="72" customWidth="1"/>
    <col min="49" max="49" width="9.375" style="72" customWidth="1"/>
    <col min="50" max="50" width="8.125" style="72" customWidth="1"/>
    <col min="51" max="51" width="7.5" style="72" customWidth="1"/>
    <col min="52" max="69" width="8.125" style="72" customWidth="1"/>
    <col min="70" max="70" width="7.125" style="72" customWidth="1"/>
    <col min="71" max="71" width="7.5" style="72" customWidth="1"/>
    <col min="72" max="89" width="8.125" style="72" customWidth="1"/>
    <col min="90" max="90" width="8.75" style="72" customWidth="1"/>
    <col min="91" max="91" width="9.125" style="72" customWidth="1"/>
    <col min="92" max="92" width="9.625" style="72" customWidth="1"/>
    <col min="93" max="93" width="10.125" style="72" customWidth="1"/>
    <col min="94" max="94" width="8.875" style="72" customWidth="1"/>
    <col min="95" max="96" width="8.125" style="72" customWidth="1"/>
    <col min="97" max="97" width="9.75" style="72" customWidth="1"/>
    <col min="98" max="98" width="8.625" style="72" customWidth="1"/>
    <col min="99" max="99" width="8.25" style="72" customWidth="1"/>
    <col min="100" max="102" width="8.125" style="72" customWidth="1"/>
    <col min="103" max="103" width="9.75" style="72" customWidth="1"/>
    <col min="104" max="104" width="8.125" style="72" customWidth="1"/>
    <col min="105" max="105" width="8.75" style="72" customWidth="1"/>
    <col min="106" max="107" width="8.125" style="72" customWidth="1"/>
    <col min="108" max="108" width="7.5" style="72" customWidth="1"/>
    <col min="109" max="109" width="7.875" style="72" customWidth="1"/>
    <col min="110" max="110" width="8.5" style="72" customWidth="1"/>
    <col min="111" max="111" width="9.125" style="72" customWidth="1"/>
    <col min="112" max="117" width="8.125" style="72" customWidth="1"/>
    <col min="118" max="118" width="8.875" style="72" customWidth="1"/>
    <col min="119" max="119" width="8.25" style="72" customWidth="1"/>
    <col min="120" max="121" width="8.125" style="72" customWidth="1"/>
    <col min="122" max="122" width="8.125" style="72" bestFit="1" customWidth="1"/>
    <col min="123" max="123" width="8.25" style="72" customWidth="1"/>
    <col min="124" max="124" width="9.625" style="72" bestFit="1" customWidth="1"/>
    <col min="125" max="125" width="8.625" style="72" customWidth="1"/>
    <col min="126" max="126" width="8.125" style="72" customWidth="1"/>
    <col min="127" max="127" width="9.125" style="72" customWidth="1"/>
    <col min="128" max="128" width="8.875" style="72" customWidth="1"/>
    <col min="129" max="134" width="8.125" style="72" customWidth="1"/>
    <col min="135" max="135" width="7.25" style="72" customWidth="1"/>
    <col min="136" max="136" width="9.375" style="72" customWidth="1"/>
    <col min="137" max="137" width="8.125" style="72" customWidth="1"/>
    <col min="138" max="138" width="7.5" style="72" customWidth="1"/>
    <col min="139" max="156" width="8.125" style="72" customWidth="1"/>
    <col min="157" max="157" width="7.125" style="72" customWidth="1"/>
    <col min="158" max="158" width="7.5" style="72" customWidth="1"/>
    <col min="159" max="176" width="8.125" style="72" customWidth="1"/>
    <col min="177" max="16384" width="10.625" style="72"/>
  </cols>
  <sheetData>
    <row r="1" spans="1:184" ht="15" hidden="1" customHeight="1" x14ac:dyDescent="0.15">
      <c r="A1" s="73" t="s">
        <v>365</v>
      </c>
      <c r="B1" s="73"/>
      <c r="C1" s="73" t="s">
        <v>366</v>
      </c>
      <c r="D1" s="273"/>
      <c r="E1" s="273"/>
      <c r="F1" s="273"/>
      <c r="G1" s="273"/>
      <c r="H1" s="273"/>
      <c r="I1" s="273"/>
      <c r="J1" s="273"/>
      <c r="K1" s="273"/>
      <c r="L1" s="273"/>
      <c r="M1" s="273"/>
      <c r="N1" s="273"/>
      <c r="O1" s="273"/>
      <c r="P1" s="273"/>
      <c r="Q1" s="273"/>
      <c r="R1" s="273"/>
      <c r="S1" s="273"/>
      <c r="T1" s="273"/>
      <c r="U1" s="273"/>
      <c r="V1" s="273"/>
      <c r="W1" s="273"/>
      <c r="X1" s="273"/>
      <c r="Y1" s="273"/>
      <c r="Z1" s="273"/>
      <c r="AA1" s="273"/>
      <c r="AB1" s="273"/>
      <c r="AC1" s="273"/>
      <c r="AD1" s="273"/>
      <c r="AE1" s="273"/>
      <c r="AF1" s="273"/>
      <c r="AG1" s="273"/>
      <c r="AH1" s="273"/>
      <c r="AI1" s="273"/>
      <c r="AJ1" s="273"/>
      <c r="AK1" s="273"/>
      <c r="AL1" s="273"/>
      <c r="AM1" s="273"/>
      <c r="AN1" s="273"/>
      <c r="AO1" s="273"/>
      <c r="AP1" s="273"/>
      <c r="AQ1" s="273"/>
      <c r="AR1" s="273"/>
      <c r="AS1" s="273"/>
      <c r="AT1" s="273"/>
      <c r="AU1" s="273"/>
      <c r="AV1" s="273"/>
      <c r="AW1" s="273"/>
      <c r="AX1" s="273"/>
      <c r="AY1" s="273"/>
      <c r="AZ1" s="273"/>
      <c r="BA1" s="72" t="s">
        <v>367</v>
      </c>
      <c r="BB1" s="273"/>
      <c r="BC1" s="273"/>
      <c r="BD1" s="273"/>
      <c r="BE1" s="273"/>
      <c r="BF1" s="273"/>
      <c r="BG1" s="273"/>
      <c r="BH1" s="273"/>
      <c r="BI1" s="273"/>
      <c r="BJ1" s="273"/>
      <c r="BK1" s="273"/>
      <c r="BL1" s="273"/>
      <c r="BM1" s="273"/>
      <c r="BN1" s="273"/>
      <c r="BO1" s="273"/>
      <c r="BP1" s="273"/>
      <c r="BQ1" s="273"/>
      <c r="BR1" s="273"/>
      <c r="BS1" s="273"/>
      <c r="BT1" s="273"/>
      <c r="BU1" s="273"/>
      <c r="BV1" s="273"/>
      <c r="BW1" s="273"/>
      <c r="BX1" s="273"/>
      <c r="BY1" s="273"/>
      <c r="BZ1" s="273"/>
      <c r="CA1" s="273"/>
      <c r="CB1" s="273"/>
      <c r="CC1" s="273"/>
      <c r="CD1" s="273"/>
      <c r="CE1" s="273"/>
      <c r="CF1" s="273"/>
      <c r="CG1" s="73" t="s">
        <v>368</v>
      </c>
      <c r="CH1" s="273"/>
      <c r="CI1" s="273"/>
      <c r="CJ1" s="273"/>
      <c r="CK1" s="273"/>
      <c r="CL1" s="159"/>
      <c r="CM1" s="371"/>
      <c r="CN1" s="371"/>
      <c r="CO1" s="371"/>
      <c r="CP1" s="371"/>
      <c r="CQ1" s="371"/>
      <c r="CR1" s="371"/>
      <c r="CS1" s="371"/>
      <c r="CT1" s="371"/>
      <c r="CU1" s="371"/>
      <c r="CV1" s="371"/>
      <c r="CW1" s="159" t="s">
        <v>758</v>
      </c>
      <c r="CX1" s="371"/>
      <c r="CY1" s="371"/>
      <c r="CZ1" s="371"/>
      <c r="DA1" s="371"/>
      <c r="DB1" s="371"/>
      <c r="DC1" s="371"/>
      <c r="DD1" s="371"/>
      <c r="DE1" s="371"/>
      <c r="DF1" s="371"/>
      <c r="DG1" s="371"/>
      <c r="DH1" s="371"/>
      <c r="DI1" s="371"/>
      <c r="DJ1" s="371"/>
      <c r="DK1" s="371"/>
      <c r="DL1" s="371"/>
      <c r="DM1" s="371"/>
      <c r="DN1" s="371"/>
      <c r="DO1" s="371"/>
      <c r="DP1" s="159" t="s">
        <v>757</v>
      </c>
      <c r="DQ1" s="159"/>
      <c r="DR1" s="159"/>
      <c r="DS1" s="159"/>
      <c r="DT1" s="159"/>
      <c r="DU1" s="159"/>
      <c r="DV1" s="159"/>
      <c r="DW1" s="159"/>
      <c r="DX1" s="159"/>
      <c r="DY1" s="159"/>
      <c r="DZ1" s="159"/>
      <c r="EA1" s="159"/>
      <c r="EB1" s="159"/>
      <c r="EC1" s="159"/>
      <c r="ED1" s="159"/>
      <c r="EE1" s="159"/>
      <c r="EF1" s="159"/>
      <c r="EG1" s="159" t="s">
        <v>756</v>
      </c>
      <c r="EH1" s="159"/>
      <c r="EI1" s="159"/>
      <c r="EJ1" s="159"/>
      <c r="EK1" s="159"/>
      <c r="EL1" s="159"/>
      <c r="EM1" s="159"/>
      <c r="EN1" s="159" t="s">
        <v>756</v>
      </c>
      <c r="EO1" s="159"/>
      <c r="EP1" s="159"/>
      <c r="EQ1" s="159"/>
      <c r="ER1" s="159"/>
      <c r="ES1" s="159"/>
      <c r="ET1" s="159"/>
      <c r="EU1" s="159"/>
      <c r="EV1" s="159"/>
      <c r="EW1" s="159"/>
      <c r="EX1" s="159"/>
      <c r="EY1" s="159" t="s">
        <v>756</v>
      </c>
      <c r="EZ1" s="159"/>
      <c r="FA1" s="159"/>
      <c r="FB1" s="159"/>
      <c r="FC1" s="159"/>
      <c r="FD1" s="159"/>
      <c r="FE1" s="159"/>
      <c r="FF1" s="159"/>
      <c r="FG1" s="159"/>
      <c r="FH1" s="159"/>
      <c r="FI1" s="159"/>
      <c r="FJ1" s="159" t="s">
        <v>756</v>
      </c>
      <c r="FK1" s="159"/>
      <c r="FL1" s="159"/>
      <c r="FM1" s="159"/>
      <c r="FN1" s="159"/>
      <c r="FO1" s="159"/>
      <c r="FP1" s="159"/>
      <c r="FQ1" s="159"/>
      <c r="FR1" s="159"/>
      <c r="FS1" s="159"/>
      <c r="FT1" s="159"/>
    </row>
    <row r="2" spans="1:184" ht="15" hidden="1" customHeight="1" x14ac:dyDescent="0.15">
      <c r="A2" s="73" t="s">
        <v>369</v>
      </c>
      <c r="B2" s="73"/>
      <c r="C2" s="73" t="s">
        <v>370</v>
      </c>
      <c r="D2" s="273"/>
      <c r="E2" s="273"/>
      <c r="F2" s="273"/>
      <c r="G2" s="273"/>
      <c r="H2" s="273"/>
      <c r="I2" s="273"/>
      <c r="J2" s="273"/>
      <c r="K2" s="273"/>
      <c r="L2" s="274" t="s">
        <v>371</v>
      </c>
      <c r="M2" s="273"/>
      <c r="N2" s="273"/>
      <c r="O2" s="273"/>
      <c r="P2" s="274" t="s">
        <v>372</v>
      </c>
      <c r="Q2" s="273"/>
      <c r="R2" s="273"/>
      <c r="S2" s="273"/>
      <c r="T2" s="273"/>
      <c r="U2" s="273"/>
      <c r="V2" s="274" t="s">
        <v>373</v>
      </c>
      <c r="W2" s="273"/>
      <c r="X2" s="273"/>
      <c r="Y2" s="273"/>
      <c r="Z2" s="273"/>
      <c r="AA2" s="273"/>
      <c r="AB2" s="273"/>
      <c r="AC2" s="273"/>
      <c r="AD2" s="273"/>
      <c r="AE2" s="273"/>
      <c r="AF2" s="273"/>
      <c r="AG2" s="273"/>
      <c r="AH2" s="273"/>
      <c r="AI2" s="273"/>
      <c r="AJ2" s="274" t="s">
        <v>374</v>
      </c>
      <c r="AK2" s="273"/>
      <c r="AL2" s="273"/>
      <c r="AM2" s="273"/>
      <c r="AN2" s="273"/>
      <c r="AO2" s="273"/>
      <c r="AP2" s="273"/>
      <c r="AQ2" s="273"/>
      <c r="AR2" s="273"/>
      <c r="AS2" s="73" t="s">
        <v>375</v>
      </c>
      <c r="AT2" s="273"/>
      <c r="AU2" s="273"/>
      <c r="AV2" s="273"/>
      <c r="AW2" s="273"/>
      <c r="AX2" s="273"/>
      <c r="AY2" s="273"/>
      <c r="AZ2" s="273"/>
      <c r="BA2" s="73" t="s">
        <v>376</v>
      </c>
      <c r="BB2" s="273"/>
      <c r="BC2" s="273"/>
      <c r="BD2" s="273"/>
      <c r="BE2" s="273"/>
      <c r="BF2" s="73" t="s">
        <v>377</v>
      </c>
      <c r="BG2" s="273"/>
      <c r="BH2" s="273"/>
      <c r="BI2" s="273"/>
      <c r="BJ2" s="273"/>
      <c r="BK2" s="273"/>
      <c r="BL2" s="273"/>
      <c r="BM2" s="273"/>
      <c r="BN2" s="273"/>
      <c r="BO2" s="273"/>
      <c r="BP2" s="273"/>
      <c r="BQ2" s="273"/>
      <c r="BR2" s="273"/>
      <c r="BS2" s="73" t="s">
        <v>378</v>
      </c>
      <c r="BT2" s="273"/>
      <c r="BU2" s="273"/>
      <c r="BV2" s="273"/>
      <c r="BW2" s="273"/>
      <c r="BX2" s="73" t="s">
        <v>379</v>
      </c>
      <c r="BY2" s="273"/>
      <c r="BZ2" s="273"/>
      <c r="CA2" s="273"/>
      <c r="CB2" s="273"/>
      <c r="CC2" s="273"/>
      <c r="CD2" s="273"/>
      <c r="CE2" s="273"/>
      <c r="CF2" s="273"/>
      <c r="CG2" s="73" t="s">
        <v>380</v>
      </c>
      <c r="CH2" s="273"/>
      <c r="CI2" s="273"/>
      <c r="CJ2" s="273"/>
      <c r="CK2" s="273"/>
      <c r="CL2" s="159"/>
      <c r="CM2" s="371"/>
      <c r="CN2" s="382" t="s">
        <v>755</v>
      </c>
      <c r="CO2" s="273"/>
      <c r="CP2" s="159" t="s">
        <v>754</v>
      </c>
      <c r="CQ2" s="273"/>
      <c r="CR2" s="273"/>
      <c r="CS2" s="379" t="s">
        <v>753</v>
      </c>
      <c r="CT2" s="371"/>
      <c r="CU2" s="371"/>
      <c r="CV2" s="371"/>
      <c r="CW2" s="159" t="s">
        <v>752</v>
      </c>
      <c r="CX2" s="371"/>
      <c r="CY2" s="371"/>
      <c r="CZ2" s="371"/>
      <c r="DA2" s="371"/>
      <c r="DB2" s="159" t="s">
        <v>751</v>
      </c>
      <c r="DC2" s="371"/>
      <c r="DD2" s="371"/>
      <c r="DE2" s="371"/>
      <c r="DF2" s="371"/>
      <c r="DG2" s="371"/>
      <c r="DH2" s="371"/>
      <c r="DI2" s="371"/>
      <c r="DJ2" s="159" t="s">
        <v>750</v>
      </c>
      <c r="DK2" s="371"/>
      <c r="DL2" s="371"/>
      <c r="DM2" s="371"/>
      <c r="DN2" s="159" t="s">
        <v>749</v>
      </c>
      <c r="DO2" s="371"/>
      <c r="DP2" s="159" t="s">
        <v>748</v>
      </c>
      <c r="DQ2" s="371"/>
      <c r="DR2" s="371"/>
      <c r="DS2" s="371"/>
      <c r="DT2" s="371"/>
      <c r="DU2" s="371"/>
      <c r="DV2" s="159" t="s">
        <v>747</v>
      </c>
      <c r="DW2" s="371"/>
      <c r="DX2" s="371"/>
      <c r="DY2" s="371"/>
      <c r="DZ2" s="371"/>
      <c r="EA2" s="371"/>
      <c r="EB2" s="371"/>
      <c r="EC2" s="371"/>
      <c r="ED2" s="371"/>
      <c r="EE2" s="371"/>
      <c r="EF2" s="371"/>
      <c r="EG2" s="159" t="s">
        <v>746</v>
      </c>
      <c r="EH2" s="371"/>
      <c r="EI2" s="371"/>
      <c r="EJ2" s="371"/>
      <c r="EK2" s="371"/>
      <c r="EL2" s="371"/>
      <c r="EM2" s="159" t="s">
        <v>745</v>
      </c>
      <c r="EN2" s="371"/>
      <c r="EO2" s="371"/>
      <c r="EP2" s="159" t="s">
        <v>744</v>
      </c>
      <c r="EQ2" s="371"/>
      <c r="ER2" s="371"/>
      <c r="ES2" s="371"/>
      <c r="ET2" s="371"/>
      <c r="EU2" s="371"/>
      <c r="EV2" s="371"/>
      <c r="EW2" s="371"/>
      <c r="EX2" s="371"/>
      <c r="EY2" s="371"/>
      <c r="EZ2" s="371"/>
      <c r="FA2" s="147" t="s">
        <v>743</v>
      </c>
      <c r="FB2" s="371"/>
      <c r="FC2" s="371"/>
      <c r="FD2" s="371"/>
      <c r="FE2" s="371"/>
      <c r="FF2" s="371"/>
      <c r="FG2" s="371"/>
      <c r="FH2" s="371"/>
      <c r="FI2" s="371"/>
      <c r="FJ2" s="371"/>
      <c r="FK2" s="371"/>
      <c r="FL2" s="371"/>
      <c r="FM2" s="371"/>
      <c r="FN2" s="371"/>
      <c r="FO2" s="371"/>
      <c r="FP2" s="371"/>
      <c r="FQ2" s="371"/>
      <c r="FR2" s="371"/>
      <c r="FS2" s="371"/>
      <c r="FT2" s="147"/>
    </row>
    <row r="3" spans="1:184" ht="15" customHeight="1" x14ac:dyDescent="0.15">
      <c r="B3" s="207" t="s">
        <v>5</v>
      </c>
      <c r="C3" s="159">
        <v>1</v>
      </c>
      <c r="D3" s="159">
        <v>2</v>
      </c>
      <c r="E3" s="159">
        <v>3</v>
      </c>
      <c r="F3" s="159">
        <v>4</v>
      </c>
      <c r="G3" s="159">
        <v>5</v>
      </c>
      <c r="H3" s="159">
        <v>6</v>
      </c>
      <c r="I3" s="159">
        <v>7</v>
      </c>
      <c r="J3" s="159">
        <v>8</v>
      </c>
      <c r="K3" s="159">
        <v>9</v>
      </c>
      <c r="L3" s="159">
        <v>10</v>
      </c>
      <c r="M3" s="159">
        <v>11</v>
      </c>
      <c r="N3" s="159">
        <v>12</v>
      </c>
      <c r="O3" s="159">
        <v>13</v>
      </c>
      <c r="P3" s="159">
        <v>14</v>
      </c>
      <c r="Q3" s="159">
        <v>15</v>
      </c>
      <c r="R3" s="159">
        <v>16</v>
      </c>
      <c r="S3" s="159">
        <v>17</v>
      </c>
      <c r="T3" s="159">
        <v>18</v>
      </c>
      <c r="U3" s="159">
        <v>19</v>
      </c>
      <c r="V3" s="159">
        <v>20</v>
      </c>
      <c r="W3" s="159">
        <v>21</v>
      </c>
      <c r="X3" s="159">
        <v>22</v>
      </c>
      <c r="Y3" s="159">
        <v>23</v>
      </c>
      <c r="Z3" s="159">
        <v>24</v>
      </c>
      <c r="AA3" s="159">
        <v>25</v>
      </c>
      <c r="AB3" s="159">
        <v>26</v>
      </c>
      <c r="AC3" s="159">
        <v>27</v>
      </c>
      <c r="AD3" s="159">
        <v>28</v>
      </c>
      <c r="AE3" s="159">
        <v>29</v>
      </c>
      <c r="AF3" s="159">
        <v>30</v>
      </c>
      <c r="AG3" s="159">
        <v>31</v>
      </c>
      <c r="AH3" s="159">
        <v>32</v>
      </c>
      <c r="AI3" s="159">
        <v>33</v>
      </c>
      <c r="AJ3" s="159">
        <v>34</v>
      </c>
      <c r="AK3" s="159">
        <v>35</v>
      </c>
      <c r="AL3" s="159">
        <v>36</v>
      </c>
      <c r="AM3" s="159">
        <v>37</v>
      </c>
      <c r="AN3" s="159">
        <v>38</v>
      </c>
      <c r="AO3" s="159">
        <v>39</v>
      </c>
      <c r="AP3" s="159">
        <v>40</v>
      </c>
      <c r="AQ3" s="159">
        <v>41</v>
      </c>
      <c r="AR3" s="159">
        <v>42</v>
      </c>
      <c r="AS3" s="159">
        <v>43</v>
      </c>
      <c r="AT3" s="159">
        <v>44</v>
      </c>
      <c r="AU3" s="159">
        <v>45</v>
      </c>
      <c r="AV3" s="159">
        <v>46</v>
      </c>
      <c r="AW3" s="159">
        <v>47</v>
      </c>
      <c r="AX3" s="159">
        <v>48</v>
      </c>
      <c r="AY3" s="159">
        <v>49</v>
      </c>
      <c r="AZ3" s="159">
        <v>50</v>
      </c>
      <c r="BA3" s="159">
        <v>51</v>
      </c>
      <c r="BB3" s="159">
        <v>52</v>
      </c>
      <c r="BC3" s="159">
        <v>53</v>
      </c>
      <c r="BD3" s="159">
        <v>54</v>
      </c>
      <c r="BE3" s="159">
        <v>55</v>
      </c>
      <c r="BF3" s="159">
        <v>56</v>
      </c>
      <c r="BG3" s="159">
        <v>57</v>
      </c>
      <c r="BH3" s="159">
        <v>58</v>
      </c>
      <c r="BI3" s="159">
        <v>59</v>
      </c>
      <c r="BJ3" s="159">
        <v>60</v>
      </c>
      <c r="BK3" s="159">
        <v>61</v>
      </c>
      <c r="BL3" s="159">
        <v>62</v>
      </c>
      <c r="BM3" s="159">
        <v>63</v>
      </c>
      <c r="BN3" s="159">
        <v>64</v>
      </c>
      <c r="BO3" s="159">
        <v>65</v>
      </c>
      <c r="BP3" s="159">
        <v>66</v>
      </c>
      <c r="BQ3" s="159">
        <v>67</v>
      </c>
      <c r="BR3" s="159">
        <v>68</v>
      </c>
      <c r="BS3" s="159">
        <v>69</v>
      </c>
      <c r="BT3" s="159">
        <v>70</v>
      </c>
      <c r="BU3" s="159">
        <v>71</v>
      </c>
      <c r="BV3" s="159">
        <v>72</v>
      </c>
      <c r="BW3" s="159">
        <v>73</v>
      </c>
      <c r="BX3" s="159">
        <v>74</v>
      </c>
      <c r="BY3" s="159">
        <v>75</v>
      </c>
      <c r="BZ3" s="159">
        <v>76</v>
      </c>
      <c r="CA3" s="159">
        <v>77</v>
      </c>
      <c r="CB3" s="159">
        <v>78</v>
      </c>
      <c r="CC3" s="159">
        <v>79</v>
      </c>
      <c r="CD3" s="159">
        <v>80</v>
      </c>
      <c r="CE3" s="159">
        <v>81</v>
      </c>
      <c r="CF3" s="159">
        <v>82</v>
      </c>
      <c r="CG3" s="159">
        <v>83</v>
      </c>
      <c r="CH3" s="159">
        <v>84</v>
      </c>
      <c r="CI3" s="159">
        <v>85</v>
      </c>
      <c r="CJ3" s="159">
        <v>86</v>
      </c>
      <c r="CK3" s="159">
        <v>87</v>
      </c>
      <c r="CL3" s="159">
        <v>88</v>
      </c>
      <c r="CM3" s="159">
        <v>89</v>
      </c>
      <c r="CN3" s="159">
        <v>90</v>
      </c>
      <c r="CO3" s="159">
        <v>91</v>
      </c>
      <c r="CP3" s="159">
        <v>92</v>
      </c>
      <c r="CQ3" s="159">
        <v>93</v>
      </c>
      <c r="CR3" s="159">
        <v>94</v>
      </c>
      <c r="CS3" s="159">
        <v>95</v>
      </c>
      <c r="CT3" s="159">
        <v>96</v>
      </c>
      <c r="CU3" s="159">
        <v>97</v>
      </c>
      <c r="CV3" s="159">
        <v>98</v>
      </c>
      <c r="CW3" s="159">
        <v>99</v>
      </c>
      <c r="CX3" s="159">
        <v>100</v>
      </c>
      <c r="CY3" s="159">
        <v>101</v>
      </c>
      <c r="CZ3" s="159">
        <v>102</v>
      </c>
      <c r="DA3" s="159">
        <v>103</v>
      </c>
      <c r="DB3" s="159">
        <v>104</v>
      </c>
      <c r="DC3" s="159">
        <v>105</v>
      </c>
      <c r="DD3" s="159">
        <v>106</v>
      </c>
      <c r="DE3" s="159">
        <v>107</v>
      </c>
      <c r="DF3" s="159">
        <v>108</v>
      </c>
      <c r="DG3" s="159">
        <v>109</v>
      </c>
      <c r="DH3" s="159">
        <v>110</v>
      </c>
      <c r="DI3" s="159">
        <v>111</v>
      </c>
      <c r="DJ3" s="159">
        <v>112</v>
      </c>
      <c r="DK3" s="159">
        <v>113</v>
      </c>
      <c r="DL3" s="159">
        <v>114</v>
      </c>
      <c r="DM3" s="159">
        <v>115</v>
      </c>
      <c r="DN3" s="159">
        <v>116</v>
      </c>
      <c r="DO3" s="159">
        <v>117</v>
      </c>
      <c r="DP3" s="159">
        <v>118</v>
      </c>
      <c r="DQ3" s="159">
        <v>119</v>
      </c>
      <c r="DR3" s="159">
        <v>120</v>
      </c>
      <c r="DS3" s="159">
        <v>121</v>
      </c>
      <c r="DT3" s="159">
        <v>122</v>
      </c>
      <c r="DU3" s="159">
        <v>123</v>
      </c>
      <c r="DV3" s="159">
        <v>124</v>
      </c>
      <c r="DW3" s="159">
        <v>125</v>
      </c>
      <c r="DX3" s="159">
        <v>126</v>
      </c>
      <c r="DY3" s="159">
        <v>127</v>
      </c>
      <c r="DZ3" s="159">
        <v>128</v>
      </c>
      <c r="EA3" s="159">
        <v>129</v>
      </c>
      <c r="EB3" s="159">
        <v>130</v>
      </c>
      <c r="EC3" s="159">
        <v>131</v>
      </c>
      <c r="ED3" s="159">
        <v>132</v>
      </c>
      <c r="EE3" s="159">
        <v>133</v>
      </c>
      <c r="EF3" s="159">
        <v>134</v>
      </c>
      <c r="EG3" s="159">
        <v>135</v>
      </c>
      <c r="EH3" s="159">
        <v>136</v>
      </c>
      <c r="EI3" s="159">
        <v>137</v>
      </c>
      <c r="EJ3" s="159">
        <v>138</v>
      </c>
      <c r="EK3" s="159">
        <v>139</v>
      </c>
      <c r="EL3" s="159">
        <v>140</v>
      </c>
      <c r="EM3" s="159">
        <v>141</v>
      </c>
      <c r="EN3" s="159">
        <v>142</v>
      </c>
      <c r="EO3" s="159">
        <v>143</v>
      </c>
      <c r="EP3" s="159">
        <v>144</v>
      </c>
      <c r="EQ3" s="159">
        <v>145</v>
      </c>
      <c r="ER3" s="159">
        <v>146</v>
      </c>
      <c r="ES3" s="159">
        <v>147</v>
      </c>
      <c r="ET3" s="159">
        <v>148</v>
      </c>
      <c r="EU3" s="159">
        <v>149</v>
      </c>
      <c r="EV3" s="159">
        <v>150</v>
      </c>
      <c r="EW3" s="159">
        <v>151</v>
      </c>
      <c r="EX3" s="159">
        <v>152</v>
      </c>
      <c r="EY3" s="159">
        <v>153</v>
      </c>
      <c r="EZ3" s="159">
        <v>154</v>
      </c>
      <c r="FA3" s="159">
        <v>155</v>
      </c>
      <c r="FB3" s="159">
        <v>156</v>
      </c>
      <c r="FC3" s="159">
        <v>157</v>
      </c>
      <c r="FD3" s="159">
        <v>158</v>
      </c>
      <c r="FE3" s="159">
        <v>159</v>
      </c>
      <c r="FF3" s="159">
        <v>160</v>
      </c>
      <c r="FG3" s="159">
        <v>161</v>
      </c>
      <c r="FH3" s="159">
        <v>162</v>
      </c>
      <c r="FI3" s="159">
        <v>163</v>
      </c>
      <c r="FJ3" s="159">
        <v>164</v>
      </c>
      <c r="FK3" s="159">
        <v>165</v>
      </c>
      <c r="FL3" s="159">
        <v>166</v>
      </c>
      <c r="FM3" s="159">
        <v>167</v>
      </c>
      <c r="FN3" s="159">
        <v>168</v>
      </c>
      <c r="FO3" s="159">
        <v>169</v>
      </c>
      <c r="FP3" s="159">
        <v>170</v>
      </c>
      <c r="FQ3" s="159">
        <v>171</v>
      </c>
      <c r="FR3" s="159">
        <v>172</v>
      </c>
      <c r="FS3" s="159">
        <v>173</v>
      </c>
      <c r="FT3" s="159">
        <v>174</v>
      </c>
    </row>
    <row r="4" spans="1:184" s="104" customFormat="1" ht="56.25" customHeight="1" thickBot="1" x14ac:dyDescent="0.2">
      <c r="B4" s="207" t="s">
        <v>381</v>
      </c>
      <c r="C4" s="189" t="s">
        <v>25</v>
      </c>
      <c r="D4" s="189" t="s">
        <v>26</v>
      </c>
      <c r="E4" s="189" t="s">
        <v>27</v>
      </c>
      <c r="F4" s="189" t="s">
        <v>28</v>
      </c>
      <c r="G4" s="189" t="s">
        <v>29</v>
      </c>
      <c r="H4" s="189" t="s">
        <v>30</v>
      </c>
      <c r="I4" s="189" t="s">
        <v>31</v>
      </c>
      <c r="J4" s="189" t="s">
        <v>32</v>
      </c>
      <c r="K4" s="190" t="s">
        <v>356</v>
      </c>
      <c r="L4" s="189" t="s">
        <v>33</v>
      </c>
      <c r="M4" s="189" t="s">
        <v>34</v>
      </c>
      <c r="N4" s="191" t="s">
        <v>35</v>
      </c>
      <c r="O4" s="191" t="s">
        <v>36</v>
      </c>
      <c r="P4" s="192" t="s">
        <v>37</v>
      </c>
      <c r="Q4" s="192" t="s">
        <v>382</v>
      </c>
      <c r="R4" s="192" t="s">
        <v>38</v>
      </c>
      <c r="S4" s="192" t="s">
        <v>39</v>
      </c>
      <c r="T4" s="191" t="s">
        <v>40</v>
      </c>
      <c r="U4" s="191" t="s">
        <v>41</v>
      </c>
      <c r="V4" s="191" t="s">
        <v>42</v>
      </c>
      <c r="W4" s="191" t="s">
        <v>43</v>
      </c>
      <c r="X4" s="191" t="s">
        <v>44</v>
      </c>
      <c r="Y4" s="191" t="s">
        <v>45</v>
      </c>
      <c r="Z4" s="191" t="s">
        <v>46</v>
      </c>
      <c r="AA4" s="191" t="s">
        <v>47</v>
      </c>
      <c r="AB4" s="191" t="s">
        <v>557</v>
      </c>
      <c r="AC4" s="191" t="s">
        <v>556</v>
      </c>
      <c r="AD4" s="191" t="s">
        <v>555</v>
      </c>
      <c r="AE4" s="191" t="s">
        <v>48</v>
      </c>
      <c r="AF4" s="191" t="s">
        <v>49</v>
      </c>
      <c r="AG4" s="191" t="s">
        <v>50</v>
      </c>
      <c r="AH4" s="191" t="s">
        <v>52</v>
      </c>
      <c r="AI4" s="191" t="s">
        <v>711</v>
      </c>
      <c r="AJ4" s="191" t="s">
        <v>53</v>
      </c>
      <c r="AK4" s="191" t="s">
        <v>54</v>
      </c>
      <c r="AL4" s="191" t="s">
        <v>55</v>
      </c>
      <c r="AM4" s="191" t="s">
        <v>56</v>
      </c>
      <c r="AN4" s="191" t="s">
        <v>57</v>
      </c>
      <c r="AO4" s="191" t="s">
        <v>58</v>
      </c>
      <c r="AP4" s="192" t="s">
        <v>59</v>
      </c>
      <c r="AQ4" s="191" t="s">
        <v>60</v>
      </c>
      <c r="AR4" s="191" t="s">
        <v>61</v>
      </c>
      <c r="AS4" s="191" t="s">
        <v>62</v>
      </c>
      <c r="AT4" s="191" t="s">
        <v>63</v>
      </c>
      <c r="AU4" s="191" t="s">
        <v>64</v>
      </c>
      <c r="AV4" s="191" t="s">
        <v>65</v>
      </c>
      <c r="AW4" s="191" t="s">
        <v>66</v>
      </c>
      <c r="AX4" s="191" t="s">
        <v>67</v>
      </c>
      <c r="AY4" s="191" t="s">
        <v>68</v>
      </c>
      <c r="AZ4" s="191" t="s">
        <v>69</v>
      </c>
      <c r="BA4" s="191" t="s">
        <v>70</v>
      </c>
      <c r="BB4" s="191" t="s">
        <v>71</v>
      </c>
      <c r="BC4" s="191" t="s">
        <v>72</v>
      </c>
      <c r="BD4" s="191" t="s">
        <v>73</v>
      </c>
      <c r="BE4" s="191" t="s">
        <v>74</v>
      </c>
      <c r="BF4" s="191" t="s">
        <v>75</v>
      </c>
      <c r="BG4" s="191" t="s">
        <v>76</v>
      </c>
      <c r="BH4" s="193" t="s">
        <v>77</v>
      </c>
      <c r="BI4" s="191" t="s">
        <v>78</v>
      </c>
      <c r="BJ4" s="191" t="s">
        <v>79</v>
      </c>
      <c r="BK4" s="191" t="s">
        <v>80</v>
      </c>
      <c r="BL4" s="194" t="s">
        <v>81</v>
      </c>
      <c r="BM4" s="194" t="s">
        <v>82</v>
      </c>
      <c r="BN4" s="191" t="s">
        <v>83</v>
      </c>
      <c r="BO4" s="192" t="s">
        <v>84</v>
      </c>
      <c r="BP4" s="191" t="s">
        <v>85</v>
      </c>
      <c r="BQ4" s="191" t="s">
        <v>86</v>
      </c>
      <c r="BR4" s="191" t="s">
        <v>87</v>
      </c>
      <c r="BS4" s="192" t="s">
        <v>383</v>
      </c>
      <c r="BT4" s="191" t="s">
        <v>88</v>
      </c>
      <c r="BU4" s="191" t="s">
        <v>89</v>
      </c>
      <c r="BV4" s="191" t="s">
        <v>90</v>
      </c>
      <c r="BW4" s="191" t="s">
        <v>91</v>
      </c>
      <c r="BX4" s="191" t="s">
        <v>92</v>
      </c>
      <c r="BY4" s="191" t="s">
        <v>93</v>
      </c>
      <c r="BZ4" s="191" t="s">
        <v>94</v>
      </c>
      <c r="CA4" s="191" t="s">
        <v>95</v>
      </c>
      <c r="CB4" s="191" t="s">
        <v>96</v>
      </c>
      <c r="CC4" s="191" t="s">
        <v>97</v>
      </c>
      <c r="CD4" s="191" t="s">
        <v>98</v>
      </c>
      <c r="CE4" s="191" t="s">
        <v>99</v>
      </c>
      <c r="CF4" s="191" t="s">
        <v>100</v>
      </c>
      <c r="CG4" s="191" t="s">
        <v>101</v>
      </c>
      <c r="CH4" s="191" t="s">
        <v>102</v>
      </c>
      <c r="CI4" s="191" t="s">
        <v>716</v>
      </c>
      <c r="CJ4" s="191" t="s">
        <v>104</v>
      </c>
      <c r="CK4" s="191" t="s">
        <v>105</v>
      </c>
      <c r="CL4" s="191" t="s">
        <v>243</v>
      </c>
      <c r="CM4" s="191" t="s">
        <v>164</v>
      </c>
      <c r="CN4" s="191" t="s">
        <v>244</v>
      </c>
      <c r="CO4" s="191" t="s">
        <v>719</v>
      </c>
      <c r="CP4" s="191" t="s">
        <v>245</v>
      </c>
      <c r="CQ4" s="191" t="s">
        <v>246</v>
      </c>
      <c r="CR4" s="191" t="s">
        <v>247</v>
      </c>
      <c r="CS4" s="195" t="s">
        <v>248</v>
      </c>
      <c r="CT4" s="191" t="s">
        <v>249</v>
      </c>
      <c r="CU4" s="191" t="s">
        <v>250</v>
      </c>
      <c r="CV4" s="195" t="s">
        <v>251</v>
      </c>
      <c r="CW4" s="195" t="s">
        <v>252</v>
      </c>
      <c r="CX4" s="191" t="s">
        <v>174</v>
      </c>
      <c r="CY4" s="191" t="s">
        <v>175</v>
      </c>
      <c r="CZ4" s="191" t="s">
        <v>253</v>
      </c>
      <c r="DA4" s="191" t="s">
        <v>254</v>
      </c>
      <c r="DB4" s="191" t="s">
        <v>255</v>
      </c>
      <c r="DC4" s="191" t="s">
        <v>179</v>
      </c>
      <c r="DD4" s="191" t="s">
        <v>180</v>
      </c>
      <c r="DE4" s="191" t="s">
        <v>256</v>
      </c>
      <c r="DF4" s="191" t="s">
        <v>257</v>
      </c>
      <c r="DG4" s="192" t="s">
        <v>183</v>
      </c>
      <c r="DH4" s="191" t="s">
        <v>184</v>
      </c>
      <c r="DI4" s="191" t="s">
        <v>185</v>
      </c>
      <c r="DJ4" s="191" t="s">
        <v>186</v>
      </c>
      <c r="DK4" s="191" t="s">
        <v>258</v>
      </c>
      <c r="DL4" s="191" t="s">
        <v>259</v>
      </c>
      <c r="DM4" s="191" t="s">
        <v>189</v>
      </c>
      <c r="DN4" s="191" t="s">
        <v>190</v>
      </c>
      <c r="DO4" s="191" t="s">
        <v>260</v>
      </c>
      <c r="DP4" s="191" t="s">
        <v>261</v>
      </c>
      <c r="DQ4" s="191" t="s">
        <v>262</v>
      </c>
      <c r="DR4" s="191" t="s">
        <v>263</v>
      </c>
      <c r="DS4" s="191" t="s">
        <v>264</v>
      </c>
      <c r="DT4" s="196" t="s">
        <v>265</v>
      </c>
      <c r="DU4" s="196" t="s">
        <v>266</v>
      </c>
      <c r="DV4" s="191" t="s">
        <v>198</v>
      </c>
      <c r="DW4" s="191" t="s">
        <v>199</v>
      </c>
      <c r="DX4" s="191" t="s">
        <v>267</v>
      </c>
      <c r="DY4" s="191" t="s">
        <v>268</v>
      </c>
      <c r="DZ4" s="191" t="s">
        <v>384</v>
      </c>
      <c r="EA4" s="191" t="s">
        <v>202</v>
      </c>
      <c r="EB4" s="191" t="s">
        <v>203</v>
      </c>
      <c r="EC4" s="191" t="s">
        <v>269</v>
      </c>
      <c r="ED4" s="191" t="s">
        <v>270</v>
      </c>
      <c r="EE4" s="191" t="s">
        <v>271</v>
      </c>
      <c r="EF4" s="191" t="s">
        <v>272</v>
      </c>
      <c r="EG4" s="191" t="s">
        <v>273</v>
      </c>
      <c r="EH4" s="191" t="s">
        <v>209</v>
      </c>
      <c r="EI4" s="191" t="s">
        <v>385</v>
      </c>
      <c r="EJ4" s="191" t="s">
        <v>386</v>
      </c>
      <c r="EK4" s="191" t="s">
        <v>387</v>
      </c>
      <c r="EL4" s="191" t="s">
        <v>388</v>
      </c>
      <c r="EM4" s="191" t="s">
        <v>389</v>
      </c>
      <c r="EN4" s="191" t="s">
        <v>274</v>
      </c>
      <c r="EO4" s="191" t="s">
        <v>211</v>
      </c>
      <c r="EP4" s="191" t="s">
        <v>275</v>
      </c>
      <c r="EQ4" s="191" t="s">
        <v>276</v>
      </c>
      <c r="ER4" s="191" t="s">
        <v>277</v>
      </c>
      <c r="ES4" s="191" t="s">
        <v>278</v>
      </c>
      <c r="ET4" s="191" t="s">
        <v>279</v>
      </c>
      <c r="EU4" s="191" t="s">
        <v>217</v>
      </c>
      <c r="EV4" s="191" t="s">
        <v>280</v>
      </c>
      <c r="EW4" s="191" t="s">
        <v>281</v>
      </c>
      <c r="EX4" s="197" t="s">
        <v>282</v>
      </c>
      <c r="EY4" s="197" t="s">
        <v>283</v>
      </c>
      <c r="EZ4" s="197" t="s">
        <v>284</v>
      </c>
      <c r="FA4" s="197" t="s">
        <v>285</v>
      </c>
      <c r="FB4" s="197" t="s">
        <v>286</v>
      </c>
      <c r="FC4" s="197" t="s">
        <v>287</v>
      </c>
      <c r="FD4" s="197" t="s">
        <v>288</v>
      </c>
      <c r="FE4" s="197" t="s">
        <v>289</v>
      </c>
      <c r="FF4" s="197" t="s">
        <v>290</v>
      </c>
      <c r="FG4" s="197" t="s">
        <v>291</v>
      </c>
      <c r="FH4" s="197" t="s">
        <v>292</v>
      </c>
      <c r="FI4" s="197" t="s">
        <v>293</v>
      </c>
      <c r="FJ4" s="197" t="s">
        <v>294</v>
      </c>
      <c r="FK4" s="197" t="s">
        <v>295</v>
      </c>
      <c r="FL4" s="197" t="s">
        <v>296</v>
      </c>
      <c r="FM4" s="197" t="s">
        <v>297</v>
      </c>
      <c r="FN4" s="197" t="s">
        <v>298</v>
      </c>
      <c r="FO4" s="197" t="s">
        <v>299</v>
      </c>
      <c r="FP4" s="197" t="s">
        <v>300</v>
      </c>
      <c r="FQ4" s="197" t="s">
        <v>301</v>
      </c>
      <c r="FR4" s="197" t="s">
        <v>302</v>
      </c>
      <c r="FS4" s="197" t="s">
        <v>303</v>
      </c>
      <c r="FT4" s="197" t="s">
        <v>304</v>
      </c>
      <c r="FU4" s="272"/>
      <c r="FV4" s="272"/>
      <c r="FW4" s="272"/>
      <c r="FX4" s="272"/>
      <c r="FY4" s="272"/>
      <c r="FZ4" s="272"/>
      <c r="GA4" s="272"/>
      <c r="GB4" s="272"/>
    </row>
    <row r="5" spans="1:184" s="104" customFormat="1" ht="56.25" customHeight="1" thickTop="1" x14ac:dyDescent="0.15">
      <c r="A5" s="136" t="s">
        <v>381</v>
      </c>
      <c r="B5" s="136"/>
      <c r="C5" s="126" t="s">
        <v>25</v>
      </c>
      <c r="D5" s="126" t="s">
        <v>106</v>
      </c>
      <c r="E5" s="126" t="s">
        <v>107</v>
      </c>
      <c r="F5" s="126" t="s">
        <v>28</v>
      </c>
      <c r="G5" s="126" t="s">
        <v>108</v>
      </c>
      <c r="H5" s="126" t="s">
        <v>109</v>
      </c>
      <c r="I5" s="126" t="s">
        <v>110</v>
      </c>
      <c r="J5" s="126" t="s">
        <v>111</v>
      </c>
      <c r="K5" s="57" t="s">
        <v>112</v>
      </c>
      <c r="L5" s="126" t="s">
        <v>113</v>
      </c>
      <c r="M5" s="126" t="s">
        <v>114</v>
      </c>
      <c r="N5" s="372" t="s">
        <v>35</v>
      </c>
      <c r="O5" s="372" t="s">
        <v>36</v>
      </c>
      <c r="P5" s="373" t="s">
        <v>37</v>
      </c>
      <c r="Q5" s="373" t="s">
        <v>759</v>
      </c>
      <c r="R5" s="373" t="s">
        <v>38</v>
      </c>
      <c r="S5" s="373" t="s">
        <v>39</v>
      </c>
      <c r="T5" s="372" t="s">
        <v>115</v>
      </c>
      <c r="U5" s="372" t="s">
        <v>6</v>
      </c>
      <c r="V5" s="372" t="s">
        <v>116</v>
      </c>
      <c r="W5" s="372" t="s">
        <v>117</v>
      </c>
      <c r="X5" s="372" t="s">
        <v>44</v>
      </c>
      <c r="Y5" s="372" t="s">
        <v>118</v>
      </c>
      <c r="Z5" s="372" t="s">
        <v>119</v>
      </c>
      <c r="AA5" s="372" t="s">
        <v>47</v>
      </c>
      <c r="AB5" s="372" t="s">
        <v>760</v>
      </c>
      <c r="AC5" s="372" t="s">
        <v>761</v>
      </c>
      <c r="AD5" s="372" t="s">
        <v>762</v>
      </c>
      <c r="AE5" s="372" t="s">
        <v>48</v>
      </c>
      <c r="AF5" s="372" t="s">
        <v>120</v>
      </c>
      <c r="AG5" s="372" t="s">
        <v>121</v>
      </c>
      <c r="AH5" s="372" t="s">
        <v>122</v>
      </c>
      <c r="AI5" s="372" t="s">
        <v>763</v>
      </c>
      <c r="AJ5" s="372" t="s">
        <v>123</v>
      </c>
      <c r="AK5" s="372" t="s">
        <v>124</v>
      </c>
      <c r="AL5" s="372" t="s">
        <v>125</v>
      </c>
      <c r="AM5" s="372" t="s">
        <v>56</v>
      </c>
      <c r="AN5" s="372" t="s">
        <v>57</v>
      </c>
      <c r="AO5" s="372" t="s">
        <v>58</v>
      </c>
      <c r="AP5" s="373" t="s">
        <v>126</v>
      </c>
      <c r="AQ5" s="372" t="s">
        <v>127</v>
      </c>
      <c r="AR5" s="372" t="s">
        <v>128</v>
      </c>
      <c r="AS5" s="372" t="s">
        <v>129</v>
      </c>
      <c r="AT5" s="372" t="s">
        <v>729</v>
      </c>
      <c r="AU5" s="372" t="s">
        <v>130</v>
      </c>
      <c r="AV5" s="372" t="s">
        <v>65</v>
      </c>
      <c r="AW5" s="372" t="s">
        <v>131</v>
      </c>
      <c r="AX5" s="372" t="s">
        <v>132</v>
      </c>
      <c r="AY5" s="372" t="s">
        <v>133</v>
      </c>
      <c r="AZ5" s="372" t="s">
        <v>134</v>
      </c>
      <c r="BA5" s="372" t="s">
        <v>135</v>
      </c>
      <c r="BB5" s="372" t="s">
        <v>136</v>
      </c>
      <c r="BC5" s="372" t="s">
        <v>72</v>
      </c>
      <c r="BD5" s="372" t="s">
        <v>73</v>
      </c>
      <c r="BE5" s="372" t="s">
        <v>137</v>
      </c>
      <c r="BF5" s="372" t="s">
        <v>138</v>
      </c>
      <c r="BG5" s="372" t="s">
        <v>139</v>
      </c>
      <c r="BH5" s="374" t="s">
        <v>140</v>
      </c>
      <c r="BI5" s="372" t="s">
        <v>141</v>
      </c>
      <c r="BJ5" s="372" t="s">
        <v>142</v>
      </c>
      <c r="BK5" s="372" t="s">
        <v>764</v>
      </c>
      <c r="BL5" s="375" t="s">
        <v>143</v>
      </c>
      <c r="BM5" s="375" t="s">
        <v>144</v>
      </c>
      <c r="BN5" s="372" t="s">
        <v>145</v>
      </c>
      <c r="BO5" s="373" t="s">
        <v>146</v>
      </c>
      <c r="BP5" s="372" t="s">
        <v>147</v>
      </c>
      <c r="BQ5" s="372" t="s">
        <v>148</v>
      </c>
      <c r="BR5" s="372" t="s">
        <v>149</v>
      </c>
      <c r="BS5" s="373" t="s">
        <v>383</v>
      </c>
      <c r="BT5" s="372" t="s">
        <v>88</v>
      </c>
      <c r="BU5" s="372" t="s">
        <v>150</v>
      </c>
      <c r="BV5" s="372" t="s">
        <v>90</v>
      </c>
      <c r="BW5" s="372" t="s">
        <v>91</v>
      </c>
      <c r="BX5" s="372" t="s">
        <v>151</v>
      </c>
      <c r="BY5" s="372" t="s">
        <v>152</v>
      </c>
      <c r="BZ5" s="372" t="s">
        <v>153</v>
      </c>
      <c r="CA5" s="372" t="s">
        <v>154</v>
      </c>
      <c r="CB5" s="372" t="s">
        <v>155</v>
      </c>
      <c r="CC5" s="372" t="s">
        <v>156</v>
      </c>
      <c r="CD5" s="372" t="s">
        <v>157</v>
      </c>
      <c r="CE5" s="372" t="s">
        <v>158</v>
      </c>
      <c r="CF5" s="372" t="s">
        <v>159</v>
      </c>
      <c r="CG5" s="372" t="s">
        <v>160</v>
      </c>
      <c r="CH5" s="372" t="s">
        <v>102</v>
      </c>
      <c r="CI5" s="372" t="s">
        <v>716</v>
      </c>
      <c r="CJ5" s="372" t="s">
        <v>162</v>
      </c>
      <c r="CK5" s="372" t="s">
        <v>105</v>
      </c>
      <c r="CL5" s="372" t="s">
        <v>163</v>
      </c>
      <c r="CM5" s="372" t="s">
        <v>164</v>
      </c>
      <c r="CN5" s="372" t="s">
        <v>165</v>
      </c>
      <c r="CO5" s="372" t="s">
        <v>720</v>
      </c>
      <c r="CP5" s="372" t="s">
        <v>166</v>
      </c>
      <c r="CQ5" s="372" t="s">
        <v>167</v>
      </c>
      <c r="CR5" s="372" t="s">
        <v>168</v>
      </c>
      <c r="CS5" s="58" t="s">
        <v>169</v>
      </c>
      <c r="CT5" s="372" t="s">
        <v>170</v>
      </c>
      <c r="CU5" s="372" t="s">
        <v>171</v>
      </c>
      <c r="CV5" s="58" t="s">
        <v>172</v>
      </c>
      <c r="CW5" s="58" t="s">
        <v>173</v>
      </c>
      <c r="CX5" s="372" t="s">
        <v>174</v>
      </c>
      <c r="CY5" s="372" t="s">
        <v>175</v>
      </c>
      <c r="CZ5" s="372" t="s">
        <v>176</v>
      </c>
      <c r="DA5" s="372" t="s">
        <v>177</v>
      </c>
      <c r="DB5" s="372" t="s">
        <v>178</v>
      </c>
      <c r="DC5" s="372" t="s">
        <v>179</v>
      </c>
      <c r="DD5" s="372" t="s">
        <v>180</v>
      </c>
      <c r="DE5" s="372" t="s">
        <v>181</v>
      </c>
      <c r="DF5" s="372" t="s">
        <v>182</v>
      </c>
      <c r="DG5" s="373" t="s">
        <v>183</v>
      </c>
      <c r="DH5" s="372" t="s">
        <v>184</v>
      </c>
      <c r="DI5" s="372" t="s">
        <v>185</v>
      </c>
      <c r="DJ5" s="372" t="s">
        <v>186</v>
      </c>
      <c r="DK5" s="372" t="s">
        <v>187</v>
      </c>
      <c r="DL5" s="372" t="s">
        <v>188</v>
      </c>
      <c r="DM5" s="372" t="s">
        <v>189</v>
      </c>
      <c r="DN5" s="372" t="s">
        <v>190</v>
      </c>
      <c r="DO5" s="372" t="s">
        <v>191</v>
      </c>
      <c r="DP5" s="372" t="s">
        <v>192</v>
      </c>
      <c r="DQ5" s="372" t="s">
        <v>193</v>
      </c>
      <c r="DR5" s="372" t="s">
        <v>194</v>
      </c>
      <c r="DS5" s="372" t="s">
        <v>195</v>
      </c>
      <c r="DT5" s="376" t="s">
        <v>196</v>
      </c>
      <c r="DU5" s="376" t="s">
        <v>197</v>
      </c>
      <c r="DV5" s="372" t="s">
        <v>198</v>
      </c>
      <c r="DW5" s="372" t="s">
        <v>199</v>
      </c>
      <c r="DX5" s="372" t="s">
        <v>200</v>
      </c>
      <c r="DY5" s="372" t="s">
        <v>201</v>
      </c>
      <c r="DZ5" s="372" t="s">
        <v>384</v>
      </c>
      <c r="EA5" s="372" t="s">
        <v>202</v>
      </c>
      <c r="EB5" s="372" t="s">
        <v>203</v>
      </c>
      <c r="EC5" s="372" t="s">
        <v>204</v>
      </c>
      <c r="ED5" s="372" t="s">
        <v>205</v>
      </c>
      <c r="EE5" s="372" t="s">
        <v>206</v>
      </c>
      <c r="EF5" s="372" t="s">
        <v>207</v>
      </c>
      <c r="EG5" s="372" t="s">
        <v>208</v>
      </c>
      <c r="EH5" s="372" t="s">
        <v>209</v>
      </c>
      <c r="EI5" s="377" t="s">
        <v>385</v>
      </c>
      <c r="EJ5" s="377" t="s">
        <v>386</v>
      </c>
      <c r="EK5" s="377" t="s">
        <v>387</v>
      </c>
      <c r="EL5" s="377" t="s">
        <v>388</v>
      </c>
      <c r="EM5" s="377" t="s">
        <v>389</v>
      </c>
      <c r="EN5" s="377" t="s">
        <v>210</v>
      </c>
      <c r="EO5" s="372" t="s">
        <v>211</v>
      </c>
      <c r="EP5" s="372" t="s">
        <v>212</v>
      </c>
      <c r="EQ5" s="372" t="s">
        <v>213</v>
      </c>
      <c r="ER5" s="372" t="s">
        <v>214</v>
      </c>
      <c r="ES5" s="372" t="s">
        <v>215</v>
      </c>
      <c r="ET5" s="372" t="s">
        <v>216</v>
      </c>
      <c r="EU5" s="372" t="s">
        <v>217</v>
      </c>
      <c r="EV5" s="372" t="s">
        <v>218</v>
      </c>
      <c r="EW5" s="372" t="s">
        <v>219</v>
      </c>
      <c r="EX5" s="378" t="s">
        <v>220</v>
      </c>
      <c r="EY5" s="378" t="s">
        <v>221</v>
      </c>
      <c r="EZ5" s="378" t="s">
        <v>222</v>
      </c>
      <c r="FA5" s="378" t="s">
        <v>223</v>
      </c>
      <c r="FB5" s="378" t="s">
        <v>224</v>
      </c>
      <c r="FC5" s="378" t="s">
        <v>225</v>
      </c>
      <c r="FD5" s="378" t="s">
        <v>226</v>
      </c>
      <c r="FE5" s="378" t="s">
        <v>227</v>
      </c>
      <c r="FF5" s="378" t="s">
        <v>228</v>
      </c>
      <c r="FG5" s="378" t="s">
        <v>229</v>
      </c>
      <c r="FH5" s="378" t="s">
        <v>230</v>
      </c>
      <c r="FI5" s="378" t="s">
        <v>231</v>
      </c>
      <c r="FJ5" s="378" t="s">
        <v>232</v>
      </c>
      <c r="FK5" s="378" t="s">
        <v>233</v>
      </c>
      <c r="FL5" s="378" t="s">
        <v>234</v>
      </c>
      <c r="FM5" s="378" t="s">
        <v>235</v>
      </c>
      <c r="FN5" s="378" t="s">
        <v>236</v>
      </c>
      <c r="FO5" s="378" t="s">
        <v>237</v>
      </c>
      <c r="FP5" s="378" t="s">
        <v>238</v>
      </c>
      <c r="FQ5" s="378" t="s">
        <v>239</v>
      </c>
      <c r="FR5" s="378" t="s">
        <v>240</v>
      </c>
      <c r="FS5" s="378" t="s">
        <v>241</v>
      </c>
      <c r="FT5" s="378" t="s">
        <v>242</v>
      </c>
    </row>
    <row r="6" spans="1:184" s="68" customFormat="1" ht="14.25" thickBot="1" x14ac:dyDescent="0.2">
      <c r="A6" s="69"/>
      <c r="B6" s="70"/>
      <c r="C6" s="71" t="b">
        <f>AND(C4=C5)</f>
        <v>1</v>
      </c>
      <c r="D6" s="71" t="b">
        <f t="shared" ref="D6:BO6" si="0">AND(D4=D5)</f>
        <v>1</v>
      </c>
      <c r="E6" s="71" t="b">
        <f t="shared" si="0"/>
        <v>1</v>
      </c>
      <c r="F6" s="71" t="b">
        <f t="shared" si="0"/>
        <v>1</v>
      </c>
      <c r="G6" s="71" t="b">
        <f t="shared" si="0"/>
        <v>1</v>
      </c>
      <c r="H6" s="71" t="b">
        <f t="shared" si="0"/>
        <v>1</v>
      </c>
      <c r="I6" s="71" t="b">
        <f t="shared" si="0"/>
        <v>1</v>
      </c>
      <c r="J6" s="71" t="b">
        <f t="shared" si="0"/>
        <v>1</v>
      </c>
      <c r="K6" s="71" t="b">
        <f t="shared" si="0"/>
        <v>1</v>
      </c>
      <c r="L6" s="71" t="b">
        <f t="shared" si="0"/>
        <v>1</v>
      </c>
      <c r="M6" s="71" t="b">
        <f t="shared" si="0"/>
        <v>1</v>
      </c>
      <c r="N6" s="71" t="b">
        <f t="shared" si="0"/>
        <v>1</v>
      </c>
      <c r="O6" s="71" t="b">
        <f t="shared" si="0"/>
        <v>1</v>
      </c>
      <c r="P6" s="71" t="b">
        <f t="shared" si="0"/>
        <v>1</v>
      </c>
      <c r="Q6" s="71" t="b">
        <f t="shared" si="0"/>
        <v>1</v>
      </c>
      <c r="R6" s="71" t="b">
        <f t="shared" si="0"/>
        <v>1</v>
      </c>
      <c r="S6" s="71" t="b">
        <f t="shared" si="0"/>
        <v>1</v>
      </c>
      <c r="T6" s="71" t="b">
        <f t="shared" si="0"/>
        <v>1</v>
      </c>
      <c r="U6" s="71" t="b">
        <f t="shared" si="0"/>
        <v>1</v>
      </c>
      <c r="V6" s="71" t="b">
        <f t="shared" si="0"/>
        <v>1</v>
      </c>
      <c r="W6" s="71" t="b">
        <f t="shared" si="0"/>
        <v>1</v>
      </c>
      <c r="X6" s="71" t="b">
        <f t="shared" si="0"/>
        <v>1</v>
      </c>
      <c r="Y6" s="71" t="b">
        <f t="shared" si="0"/>
        <v>1</v>
      </c>
      <c r="Z6" s="71" t="b">
        <f t="shared" si="0"/>
        <v>1</v>
      </c>
      <c r="AA6" s="71" t="b">
        <f t="shared" si="0"/>
        <v>1</v>
      </c>
      <c r="AB6" s="71" t="b">
        <f t="shared" si="0"/>
        <v>1</v>
      </c>
      <c r="AC6" s="71" t="b">
        <f t="shared" si="0"/>
        <v>1</v>
      </c>
      <c r="AD6" s="71" t="b">
        <f t="shared" si="0"/>
        <v>1</v>
      </c>
      <c r="AE6" s="71" t="b">
        <f t="shared" si="0"/>
        <v>1</v>
      </c>
      <c r="AF6" s="71" t="b">
        <f t="shared" si="0"/>
        <v>1</v>
      </c>
      <c r="AG6" s="71" t="b">
        <f t="shared" si="0"/>
        <v>1</v>
      </c>
      <c r="AH6" s="71" t="b">
        <f t="shared" si="0"/>
        <v>1</v>
      </c>
      <c r="AI6" s="71" t="b">
        <f t="shared" si="0"/>
        <v>1</v>
      </c>
      <c r="AJ6" s="71" t="b">
        <f t="shared" si="0"/>
        <v>1</v>
      </c>
      <c r="AK6" s="71" t="b">
        <f t="shared" si="0"/>
        <v>1</v>
      </c>
      <c r="AL6" s="71" t="b">
        <f t="shared" si="0"/>
        <v>1</v>
      </c>
      <c r="AM6" s="71" t="b">
        <f t="shared" si="0"/>
        <v>1</v>
      </c>
      <c r="AN6" s="71" t="b">
        <f t="shared" si="0"/>
        <v>1</v>
      </c>
      <c r="AO6" s="71" t="b">
        <f t="shared" si="0"/>
        <v>1</v>
      </c>
      <c r="AP6" s="71" t="b">
        <f t="shared" si="0"/>
        <v>1</v>
      </c>
      <c r="AQ6" s="71" t="b">
        <f t="shared" si="0"/>
        <v>1</v>
      </c>
      <c r="AR6" s="71" t="b">
        <f t="shared" si="0"/>
        <v>1</v>
      </c>
      <c r="AS6" s="71" t="b">
        <f t="shared" si="0"/>
        <v>1</v>
      </c>
      <c r="AT6" s="71" t="b">
        <f t="shared" si="0"/>
        <v>0</v>
      </c>
      <c r="AU6" s="71" t="b">
        <f t="shared" si="0"/>
        <v>1</v>
      </c>
      <c r="AV6" s="71" t="b">
        <f t="shared" si="0"/>
        <v>1</v>
      </c>
      <c r="AW6" s="71" t="b">
        <f t="shared" si="0"/>
        <v>1</v>
      </c>
      <c r="AX6" s="71" t="b">
        <f t="shared" si="0"/>
        <v>1</v>
      </c>
      <c r="AY6" s="71" t="b">
        <f t="shared" si="0"/>
        <v>1</v>
      </c>
      <c r="AZ6" s="71" t="b">
        <f t="shared" si="0"/>
        <v>1</v>
      </c>
      <c r="BA6" s="71" t="b">
        <f t="shared" si="0"/>
        <v>1</v>
      </c>
      <c r="BB6" s="71" t="b">
        <f t="shared" si="0"/>
        <v>1</v>
      </c>
      <c r="BC6" s="71" t="b">
        <f t="shared" si="0"/>
        <v>1</v>
      </c>
      <c r="BD6" s="71" t="b">
        <f t="shared" si="0"/>
        <v>1</v>
      </c>
      <c r="BE6" s="71" t="b">
        <f t="shared" si="0"/>
        <v>1</v>
      </c>
      <c r="BF6" s="71" t="b">
        <f t="shared" si="0"/>
        <v>1</v>
      </c>
      <c r="BG6" s="71" t="b">
        <f t="shared" si="0"/>
        <v>1</v>
      </c>
      <c r="BH6" s="71" t="b">
        <f t="shared" si="0"/>
        <v>1</v>
      </c>
      <c r="BI6" s="71" t="b">
        <f t="shared" si="0"/>
        <v>1</v>
      </c>
      <c r="BJ6" s="71" t="b">
        <f t="shared" si="0"/>
        <v>1</v>
      </c>
      <c r="BK6" s="71" t="b">
        <f t="shared" si="0"/>
        <v>0</v>
      </c>
      <c r="BL6" s="71" t="b">
        <f t="shared" si="0"/>
        <v>1</v>
      </c>
      <c r="BM6" s="71" t="b">
        <f t="shared" si="0"/>
        <v>1</v>
      </c>
      <c r="BN6" s="71" t="b">
        <f t="shared" si="0"/>
        <v>1</v>
      </c>
      <c r="BO6" s="71" t="b">
        <f t="shared" si="0"/>
        <v>1</v>
      </c>
      <c r="BP6" s="71" t="b">
        <f t="shared" ref="BP6:CM6" si="1">AND(BP4=BP5)</f>
        <v>1</v>
      </c>
      <c r="BQ6" s="71" t="b">
        <f t="shared" si="1"/>
        <v>1</v>
      </c>
      <c r="BR6" s="71" t="b">
        <f t="shared" si="1"/>
        <v>1</v>
      </c>
      <c r="BS6" s="71" t="b">
        <f t="shared" si="1"/>
        <v>1</v>
      </c>
      <c r="BT6" s="71" t="b">
        <f t="shared" si="1"/>
        <v>1</v>
      </c>
      <c r="BU6" s="71" t="b">
        <f t="shared" si="1"/>
        <v>1</v>
      </c>
      <c r="BV6" s="71" t="b">
        <f t="shared" si="1"/>
        <v>1</v>
      </c>
      <c r="BW6" s="71" t="b">
        <f t="shared" si="1"/>
        <v>1</v>
      </c>
      <c r="BX6" s="71" t="b">
        <f t="shared" si="1"/>
        <v>1</v>
      </c>
      <c r="BY6" s="71" t="b">
        <f t="shared" si="1"/>
        <v>1</v>
      </c>
      <c r="BZ6" s="71" t="b">
        <f t="shared" si="1"/>
        <v>1</v>
      </c>
      <c r="CA6" s="71" t="b">
        <f t="shared" si="1"/>
        <v>1</v>
      </c>
      <c r="CB6" s="71" t="b">
        <f t="shared" si="1"/>
        <v>1</v>
      </c>
      <c r="CC6" s="71" t="b">
        <f t="shared" si="1"/>
        <v>1</v>
      </c>
      <c r="CD6" s="71" t="b">
        <f t="shared" si="1"/>
        <v>1</v>
      </c>
      <c r="CE6" s="71" t="b">
        <f t="shared" si="1"/>
        <v>1</v>
      </c>
      <c r="CF6" s="71" t="b">
        <f t="shared" si="1"/>
        <v>1</v>
      </c>
      <c r="CG6" s="71" t="b">
        <f t="shared" si="1"/>
        <v>1</v>
      </c>
      <c r="CH6" s="71" t="b">
        <f t="shared" si="1"/>
        <v>1</v>
      </c>
      <c r="CI6" s="71" t="b">
        <f t="shared" si="1"/>
        <v>1</v>
      </c>
      <c r="CJ6" s="71" t="b">
        <f t="shared" si="1"/>
        <v>1</v>
      </c>
      <c r="CK6" s="71" t="b">
        <f t="shared" si="1"/>
        <v>1</v>
      </c>
      <c r="CL6" s="71" t="b">
        <f t="shared" si="1"/>
        <v>1</v>
      </c>
      <c r="CM6" s="71" t="b">
        <f t="shared" si="1"/>
        <v>1</v>
      </c>
      <c r="CN6" s="71" t="b">
        <f>AND(CN4=CN5)</f>
        <v>1</v>
      </c>
      <c r="CO6" s="71" t="b">
        <f t="shared" ref="CO6:EZ6" si="2">AND(CO4=CO5)</f>
        <v>1</v>
      </c>
      <c r="CP6" s="71" t="b">
        <f t="shared" si="2"/>
        <v>1</v>
      </c>
      <c r="CQ6" s="71" t="b">
        <f t="shared" si="2"/>
        <v>1</v>
      </c>
      <c r="CR6" s="71" t="b">
        <f t="shared" si="2"/>
        <v>1</v>
      </c>
      <c r="CS6" s="71" t="b">
        <f t="shared" si="2"/>
        <v>1</v>
      </c>
      <c r="CT6" s="71" t="b">
        <f t="shared" si="2"/>
        <v>1</v>
      </c>
      <c r="CU6" s="71" t="b">
        <f t="shared" si="2"/>
        <v>1</v>
      </c>
      <c r="CV6" s="71" t="b">
        <f t="shared" si="2"/>
        <v>1</v>
      </c>
      <c r="CW6" s="71" t="b">
        <f t="shared" si="2"/>
        <v>1</v>
      </c>
      <c r="CX6" s="71" t="b">
        <f t="shared" si="2"/>
        <v>1</v>
      </c>
      <c r="CY6" s="71" t="b">
        <f t="shared" si="2"/>
        <v>1</v>
      </c>
      <c r="CZ6" s="71" t="b">
        <f t="shared" si="2"/>
        <v>1</v>
      </c>
      <c r="DA6" s="71" t="b">
        <f t="shared" si="2"/>
        <v>1</v>
      </c>
      <c r="DB6" s="71" t="b">
        <f t="shared" si="2"/>
        <v>1</v>
      </c>
      <c r="DC6" s="71" t="b">
        <f t="shared" si="2"/>
        <v>1</v>
      </c>
      <c r="DD6" s="71" t="b">
        <f t="shared" si="2"/>
        <v>1</v>
      </c>
      <c r="DE6" s="71" t="b">
        <f t="shared" si="2"/>
        <v>1</v>
      </c>
      <c r="DF6" s="71" t="b">
        <f t="shared" si="2"/>
        <v>1</v>
      </c>
      <c r="DG6" s="71" t="b">
        <f t="shared" si="2"/>
        <v>1</v>
      </c>
      <c r="DH6" s="71" t="b">
        <f t="shared" si="2"/>
        <v>1</v>
      </c>
      <c r="DI6" s="71" t="b">
        <f t="shared" si="2"/>
        <v>1</v>
      </c>
      <c r="DJ6" s="71" t="b">
        <f t="shared" si="2"/>
        <v>1</v>
      </c>
      <c r="DK6" s="71" t="b">
        <f t="shared" si="2"/>
        <v>1</v>
      </c>
      <c r="DL6" s="71" t="b">
        <f t="shared" si="2"/>
        <v>1</v>
      </c>
      <c r="DM6" s="71" t="b">
        <f t="shared" si="2"/>
        <v>1</v>
      </c>
      <c r="DN6" s="71" t="b">
        <f t="shared" si="2"/>
        <v>1</v>
      </c>
      <c r="DO6" s="71" t="b">
        <f t="shared" si="2"/>
        <v>1</v>
      </c>
      <c r="DP6" s="71" t="b">
        <f t="shared" si="2"/>
        <v>1</v>
      </c>
      <c r="DQ6" s="71" t="b">
        <f t="shared" si="2"/>
        <v>1</v>
      </c>
      <c r="DR6" s="71" t="b">
        <f t="shared" si="2"/>
        <v>1</v>
      </c>
      <c r="DS6" s="71" t="b">
        <f t="shared" si="2"/>
        <v>1</v>
      </c>
      <c r="DT6" s="71" t="b">
        <f t="shared" si="2"/>
        <v>1</v>
      </c>
      <c r="DU6" s="71" t="b">
        <f t="shared" si="2"/>
        <v>1</v>
      </c>
      <c r="DV6" s="71" t="b">
        <f t="shared" si="2"/>
        <v>1</v>
      </c>
      <c r="DW6" s="71" t="b">
        <f t="shared" si="2"/>
        <v>1</v>
      </c>
      <c r="DX6" s="71" t="b">
        <f t="shared" si="2"/>
        <v>1</v>
      </c>
      <c r="DY6" s="71" t="b">
        <f t="shared" si="2"/>
        <v>1</v>
      </c>
      <c r="DZ6" s="71" t="b">
        <f t="shared" si="2"/>
        <v>1</v>
      </c>
      <c r="EA6" s="71" t="b">
        <f t="shared" si="2"/>
        <v>1</v>
      </c>
      <c r="EB6" s="71" t="b">
        <f t="shared" si="2"/>
        <v>1</v>
      </c>
      <c r="EC6" s="71" t="b">
        <f t="shared" si="2"/>
        <v>1</v>
      </c>
      <c r="ED6" s="71" t="b">
        <f t="shared" si="2"/>
        <v>1</v>
      </c>
      <c r="EE6" s="71" t="b">
        <f t="shared" si="2"/>
        <v>1</v>
      </c>
      <c r="EF6" s="71" t="b">
        <f t="shared" si="2"/>
        <v>1</v>
      </c>
      <c r="EG6" s="71" t="b">
        <f t="shared" si="2"/>
        <v>1</v>
      </c>
      <c r="EH6" s="71" t="b">
        <f t="shared" si="2"/>
        <v>1</v>
      </c>
      <c r="EI6" s="71" t="b">
        <f t="shared" si="2"/>
        <v>1</v>
      </c>
      <c r="EJ6" s="71" t="b">
        <f t="shared" si="2"/>
        <v>1</v>
      </c>
      <c r="EK6" s="71" t="b">
        <f t="shared" si="2"/>
        <v>1</v>
      </c>
      <c r="EL6" s="71" t="b">
        <f t="shared" si="2"/>
        <v>1</v>
      </c>
      <c r="EM6" s="71" t="b">
        <f t="shared" si="2"/>
        <v>1</v>
      </c>
      <c r="EN6" s="71" t="b">
        <f t="shared" si="2"/>
        <v>1</v>
      </c>
      <c r="EO6" s="71" t="b">
        <f t="shared" si="2"/>
        <v>1</v>
      </c>
      <c r="EP6" s="71" t="b">
        <f t="shared" si="2"/>
        <v>1</v>
      </c>
      <c r="EQ6" s="71" t="b">
        <f t="shared" si="2"/>
        <v>1</v>
      </c>
      <c r="ER6" s="71" t="b">
        <f t="shared" si="2"/>
        <v>1</v>
      </c>
      <c r="ES6" s="71" t="b">
        <f t="shared" si="2"/>
        <v>1</v>
      </c>
      <c r="ET6" s="71" t="b">
        <f t="shared" si="2"/>
        <v>1</v>
      </c>
      <c r="EU6" s="71" t="b">
        <f t="shared" si="2"/>
        <v>1</v>
      </c>
      <c r="EV6" s="71" t="b">
        <f t="shared" si="2"/>
        <v>1</v>
      </c>
      <c r="EW6" s="71" t="b">
        <f t="shared" si="2"/>
        <v>1</v>
      </c>
      <c r="EX6" s="71" t="b">
        <f t="shared" si="2"/>
        <v>1</v>
      </c>
      <c r="EY6" s="71" t="b">
        <f t="shared" si="2"/>
        <v>1</v>
      </c>
      <c r="EZ6" s="71" t="b">
        <f t="shared" si="2"/>
        <v>1</v>
      </c>
      <c r="FA6" s="71" t="b">
        <f t="shared" ref="FA6:FT6" si="3">AND(FA4=FA5)</f>
        <v>1</v>
      </c>
      <c r="FB6" s="71" t="b">
        <f t="shared" si="3"/>
        <v>1</v>
      </c>
      <c r="FC6" s="71" t="b">
        <f t="shared" si="3"/>
        <v>1</v>
      </c>
      <c r="FD6" s="71" t="b">
        <f t="shared" si="3"/>
        <v>1</v>
      </c>
      <c r="FE6" s="71" t="b">
        <f t="shared" si="3"/>
        <v>1</v>
      </c>
      <c r="FF6" s="71" t="b">
        <f t="shared" si="3"/>
        <v>1</v>
      </c>
      <c r="FG6" s="71" t="b">
        <f t="shared" si="3"/>
        <v>1</v>
      </c>
      <c r="FH6" s="71" t="b">
        <f t="shared" si="3"/>
        <v>1</v>
      </c>
      <c r="FI6" s="71" t="b">
        <f t="shared" si="3"/>
        <v>1</v>
      </c>
      <c r="FJ6" s="71" t="b">
        <f t="shared" si="3"/>
        <v>1</v>
      </c>
      <c r="FK6" s="71" t="b">
        <f t="shared" si="3"/>
        <v>1</v>
      </c>
      <c r="FL6" s="71" t="b">
        <f t="shared" si="3"/>
        <v>1</v>
      </c>
      <c r="FM6" s="71" t="b">
        <f t="shared" si="3"/>
        <v>1</v>
      </c>
      <c r="FN6" s="71" t="b">
        <f t="shared" si="3"/>
        <v>1</v>
      </c>
      <c r="FO6" s="71" t="b">
        <f t="shared" si="3"/>
        <v>1</v>
      </c>
      <c r="FP6" s="71" t="b">
        <f t="shared" si="3"/>
        <v>1</v>
      </c>
      <c r="FQ6" s="71" t="b">
        <f t="shared" si="3"/>
        <v>1</v>
      </c>
      <c r="FR6" s="71" t="b">
        <f t="shared" si="3"/>
        <v>1</v>
      </c>
      <c r="FS6" s="71" t="b">
        <f t="shared" si="3"/>
        <v>1</v>
      </c>
      <c r="FT6" s="71" t="b">
        <f t="shared" si="3"/>
        <v>1</v>
      </c>
      <c r="FU6" s="71"/>
      <c r="FV6" s="71"/>
      <c r="FW6" s="71"/>
    </row>
    <row r="7" spans="1:184" s="76" customFormat="1" ht="11.1" customHeight="1" thickTop="1" x14ac:dyDescent="0.15">
      <c r="A7" s="380">
        <v>12025</v>
      </c>
      <c r="B7" s="186" t="s">
        <v>446</v>
      </c>
      <c r="C7" s="370">
        <v>77.761111549696068</v>
      </c>
      <c r="D7" s="362">
        <v>2399.5421173127024</v>
      </c>
      <c r="E7" s="355">
        <v>310.64971974421724</v>
      </c>
      <c r="F7" s="365">
        <v>435898</v>
      </c>
      <c r="G7" s="355">
        <v>289.04891979140803</v>
      </c>
      <c r="H7" s="369">
        <v>74.248820461882289</v>
      </c>
      <c r="I7" s="369">
        <v>129.1283834119692</v>
      </c>
      <c r="J7" s="358">
        <v>29.6</v>
      </c>
      <c r="K7" s="364" t="s">
        <v>742</v>
      </c>
      <c r="L7" s="355">
        <v>55.973323163104304</v>
      </c>
      <c r="M7" s="364">
        <v>9.8848399467619643</v>
      </c>
      <c r="N7" s="358">
        <v>78.545783265154995</v>
      </c>
      <c r="O7" s="358">
        <v>21.150557139155222</v>
      </c>
      <c r="P7" s="357">
        <v>20.72651903567143</v>
      </c>
      <c r="Q7" s="357">
        <v>0.18656716417910446</v>
      </c>
      <c r="R7" s="357">
        <v>2.6462395543175488</v>
      </c>
      <c r="S7" s="365">
        <v>13466</v>
      </c>
      <c r="T7" s="358">
        <v>13.333333333333334</v>
      </c>
      <c r="U7" s="368">
        <v>20</v>
      </c>
      <c r="V7" s="361">
        <v>0</v>
      </c>
      <c r="W7" s="355">
        <v>12.593703148425787</v>
      </c>
      <c r="X7" s="367" t="s">
        <v>9</v>
      </c>
      <c r="Y7" s="355">
        <v>93.333333333333329</v>
      </c>
      <c r="Z7" s="355">
        <v>46.666666666666664</v>
      </c>
      <c r="AA7" s="355" t="s">
        <v>9</v>
      </c>
      <c r="AB7" s="360">
        <v>101.9381486973099</v>
      </c>
      <c r="AC7" s="360">
        <v>9.6377886041092982</v>
      </c>
      <c r="AD7" s="360">
        <v>2.7536538868883711</v>
      </c>
      <c r="AE7" s="360">
        <v>94.175491679273833</v>
      </c>
      <c r="AF7" s="358">
        <v>94.8</v>
      </c>
      <c r="AG7" s="358">
        <v>95.7</v>
      </c>
      <c r="AH7" s="366">
        <v>128</v>
      </c>
      <c r="AI7" s="358">
        <v>60.2</v>
      </c>
      <c r="AJ7" s="359">
        <v>3.3357165174674797E-2</v>
      </c>
      <c r="AK7" s="359">
        <v>0.11119055058224932</v>
      </c>
      <c r="AL7" s="355">
        <v>0.64735138548985549</v>
      </c>
      <c r="AM7" s="356">
        <v>80950.76899961225</v>
      </c>
      <c r="AN7" s="365">
        <v>178249.18251398293</v>
      </c>
      <c r="AO7" s="365">
        <v>295051.88766032731</v>
      </c>
      <c r="AP7" s="355">
        <v>15.059133013052735</v>
      </c>
      <c r="AQ7" s="355">
        <v>6.7214339058999251</v>
      </c>
      <c r="AR7" s="364">
        <v>45.6</v>
      </c>
      <c r="AS7" s="355">
        <v>5.0090787084550401</v>
      </c>
      <c r="AT7" s="355">
        <v>197.36322728349256</v>
      </c>
      <c r="AU7" s="355">
        <v>1.9736322728349256</v>
      </c>
      <c r="AV7" s="355">
        <v>2.7630851819688953</v>
      </c>
      <c r="AW7" s="361">
        <v>12838.272727272728</v>
      </c>
      <c r="AX7" s="361">
        <v>2017.4428571428571</v>
      </c>
      <c r="AY7" s="355" t="s">
        <v>9</v>
      </c>
      <c r="AZ7" s="360">
        <v>359.8</v>
      </c>
      <c r="BA7" s="355">
        <v>0.22803347280334729</v>
      </c>
      <c r="BB7" s="355" t="s">
        <v>9</v>
      </c>
      <c r="BC7" s="355">
        <v>348.42622562564145</v>
      </c>
      <c r="BD7" s="355">
        <v>4.5169811320754718</v>
      </c>
      <c r="BE7" s="360" t="s">
        <v>9</v>
      </c>
      <c r="BF7" s="355" t="s">
        <v>9</v>
      </c>
      <c r="BG7" s="355" t="s">
        <v>9</v>
      </c>
      <c r="BH7" s="355">
        <v>101.5625</v>
      </c>
      <c r="BI7" s="363">
        <v>94.329896907216494</v>
      </c>
      <c r="BJ7" s="360" t="s">
        <v>9</v>
      </c>
      <c r="BK7" s="362" t="s">
        <v>9</v>
      </c>
      <c r="BL7" s="358">
        <v>88.1</v>
      </c>
      <c r="BM7" s="358">
        <v>86.5</v>
      </c>
      <c r="BN7" s="355" t="s">
        <v>9</v>
      </c>
      <c r="BO7" s="355">
        <v>1.2048192771084338</v>
      </c>
      <c r="BP7" s="361">
        <v>41</v>
      </c>
      <c r="BQ7" s="355" t="s">
        <v>9</v>
      </c>
      <c r="BR7" s="355" t="s">
        <v>9</v>
      </c>
      <c r="BS7" s="355" t="s">
        <v>9</v>
      </c>
      <c r="BT7" s="355">
        <v>0</v>
      </c>
      <c r="BU7" s="355" t="s">
        <v>9</v>
      </c>
      <c r="BV7" s="360">
        <v>971.0704981447858</v>
      </c>
      <c r="BW7" s="360">
        <v>1163.1957053761744</v>
      </c>
      <c r="BX7" s="355">
        <v>1.1841793637009552</v>
      </c>
      <c r="BY7" s="359">
        <v>7.7212441777847945E-2</v>
      </c>
      <c r="BZ7" s="355">
        <v>1.9736322728349256</v>
      </c>
      <c r="CA7" s="359">
        <v>0.32245204073577011</v>
      </c>
      <c r="CB7" s="355">
        <v>0.39472645456698507</v>
      </c>
      <c r="CC7" s="359">
        <v>0.12315465382489935</v>
      </c>
      <c r="CD7" s="355">
        <v>0.78945290913397015</v>
      </c>
      <c r="CE7" s="355">
        <v>7.7879529486066161</v>
      </c>
      <c r="CF7" s="358" t="s">
        <v>9</v>
      </c>
      <c r="CG7" s="357">
        <v>2.083333333333333</v>
      </c>
      <c r="CH7" s="357">
        <v>5.3320681768292255</v>
      </c>
      <c r="CI7" s="356">
        <v>28</v>
      </c>
      <c r="CJ7" s="355">
        <v>362.36677982158363</v>
      </c>
      <c r="CK7" s="354">
        <v>290.70813925949318</v>
      </c>
      <c r="CL7" s="303">
        <v>14.6</v>
      </c>
      <c r="CM7" s="303">
        <v>1043.5918593346319</v>
      </c>
      <c r="CN7" s="318">
        <v>100</v>
      </c>
      <c r="CO7" s="318">
        <v>100</v>
      </c>
      <c r="CP7" s="312">
        <v>99.9</v>
      </c>
      <c r="CQ7" s="312">
        <v>85.1</v>
      </c>
      <c r="CR7" s="304">
        <v>90.7</v>
      </c>
      <c r="CS7" s="317">
        <v>58.7</v>
      </c>
      <c r="CT7" s="303">
        <v>5.6025661905807214</v>
      </c>
      <c r="CU7" s="303">
        <v>22.881188118811881</v>
      </c>
      <c r="CV7" s="316">
        <v>3.4697389198490307</v>
      </c>
      <c r="CW7" s="303">
        <v>55.970992191464632</v>
      </c>
      <c r="CX7" s="315">
        <v>50.990763400963132</v>
      </c>
      <c r="CY7" s="303">
        <v>0.94</v>
      </c>
      <c r="CZ7" s="303">
        <v>28.7</v>
      </c>
      <c r="DA7" s="303">
        <v>54.427911930299999</v>
      </c>
      <c r="DB7" s="303">
        <v>5.2969048158090493</v>
      </c>
      <c r="DC7" s="303">
        <v>1.7811597063235178</v>
      </c>
      <c r="DD7" s="303">
        <v>1.2985513539117393</v>
      </c>
      <c r="DE7" s="303">
        <v>2.7709797110602352</v>
      </c>
      <c r="DF7" s="303">
        <v>8.5774058577405849</v>
      </c>
      <c r="DG7" s="206">
        <v>454.26294820717129</v>
      </c>
      <c r="DH7" s="206">
        <v>686.26259842519687</v>
      </c>
      <c r="DI7" s="303" t="s">
        <v>9</v>
      </c>
      <c r="DJ7" s="303" t="s">
        <v>9</v>
      </c>
      <c r="DK7" s="303">
        <v>0.53835800807537015</v>
      </c>
      <c r="DL7" s="303">
        <v>57.452574525745263</v>
      </c>
      <c r="DM7" s="314">
        <v>86</v>
      </c>
      <c r="DN7" s="314">
        <v>1</v>
      </c>
      <c r="DO7" s="303">
        <v>21.192468619246863</v>
      </c>
      <c r="DP7" s="303">
        <v>38.07531380753138</v>
      </c>
      <c r="DQ7" s="303">
        <v>100</v>
      </c>
      <c r="DR7" s="303">
        <v>99.83614019116979</v>
      </c>
      <c r="DS7" s="303">
        <v>5415.0070788107596</v>
      </c>
      <c r="DT7" s="310">
        <v>6.2519362119580455</v>
      </c>
      <c r="DU7" s="310">
        <v>23.8</v>
      </c>
      <c r="DV7" s="303" t="s">
        <v>9</v>
      </c>
      <c r="DW7" s="313">
        <v>8.5468464600607114E-2</v>
      </c>
      <c r="DX7" s="303">
        <v>70.642201834862391</v>
      </c>
      <c r="DY7" s="312">
        <v>81.20312623352018</v>
      </c>
      <c r="DZ7" s="303">
        <v>0.99335792835343184</v>
      </c>
      <c r="EA7" s="303">
        <v>162.32449542603962</v>
      </c>
      <c r="EB7" s="311">
        <v>3600</v>
      </c>
      <c r="EC7" s="310">
        <v>1.673367607358343</v>
      </c>
      <c r="ED7" s="310">
        <v>72.805384505226982</v>
      </c>
      <c r="EE7" s="303">
        <v>77.113466036564986</v>
      </c>
      <c r="EF7" s="303">
        <v>38.864970073250085</v>
      </c>
      <c r="EG7" s="303">
        <v>77.012324500022572</v>
      </c>
      <c r="EH7" s="303">
        <v>325.73059247562333</v>
      </c>
      <c r="EI7" s="304">
        <v>69.599999999999994</v>
      </c>
      <c r="EJ7" s="304">
        <v>54.5</v>
      </c>
      <c r="EK7" s="304">
        <v>34.799999999999997</v>
      </c>
      <c r="EL7" s="304">
        <v>49.5</v>
      </c>
      <c r="EM7" s="304">
        <v>25</v>
      </c>
      <c r="EN7" s="309">
        <v>53</v>
      </c>
      <c r="EO7" s="308">
        <v>-4.0656824820399464</v>
      </c>
      <c r="EP7" s="307">
        <v>1.0279307764898733</v>
      </c>
      <c r="EQ7" s="206">
        <v>0.47399999999999998</v>
      </c>
      <c r="ER7" s="303">
        <v>93.1</v>
      </c>
      <c r="ES7" s="303">
        <v>7.3</v>
      </c>
      <c r="ET7" s="303">
        <v>1.9</v>
      </c>
      <c r="EU7" s="303">
        <v>544.92040341043662</v>
      </c>
      <c r="EV7" s="306">
        <v>34.9</v>
      </c>
      <c r="EW7" s="303">
        <v>53.8</v>
      </c>
      <c r="EX7" s="305" t="s">
        <v>9</v>
      </c>
      <c r="EY7" s="305" t="s">
        <v>9</v>
      </c>
      <c r="EZ7" s="303">
        <v>52.4</v>
      </c>
      <c r="FA7" s="303">
        <v>13.085181968895556</v>
      </c>
      <c r="FB7" s="304">
        <v>26.5</v>
      </c>
      <c r="FC7" s="303">
        <v>17.156195292744602</v>
      </c>
      <c r="FD7" s="303">
        <v>73.949927581212492</v>
      </c>
      <c r="FE7" s="303">
        <v>79.630709426627803</v>
      </c>
      <c r="FF7" s="303">
        <v>73.772630892187237</v>
      </c>
      <c r="FG7" s="303">
        <v>73.607973421926914</v>
      </c>
      <c r="FH7" s="303">
        <v>75.271768968925002</v>
      </c>
      <c r="FI7" s="303">
        <v>77.063050533147887</v>
      </c>
      <c r="FJ7" s="303">
        <v>73.921028466483008</v>
      </c>
      <c r="FK7" s="303">
        <v>65.561555075593958</v>
      </c>
      <c r="FL7" s="303">
        <v>49.780123131046615</v>
      </c>
      <c r="FM7" s="303">
        <v>29.539563957920418</v>
      </c>
      <c r="FN7" s="303">
        <v>15.444497837578087</v>
      </c>
      <c r="FO7" s="303">
        <v>7.6760190577024883</v>
      </c>
      <c r="FP7" s="303">
        <v>3.7772397094430992</v>
      </c>
      <c r="FQ7" s="303">
        <v>1.9151698766500758</v>
      </c>
      <c r="FR7" s="303">
        <v>1.18</v>
      </c>
      <c r="FS7" s="303">
        <v>4.5077761111549695</v>
      </c>
      <c r="FT7" s="303" t="s">
        <v>9</v>
      </c>
    </row>
    <row r="8" spans="1:184" s="76" customFormat="1" ht="11.1" customHeight="1" x14ac:dyDescent="0.15">
      <c r="A8" s="207">
        <v>12041</v>
      </c>
      <c r="B8" s="158" t="s">
        <v>445</v>
      </c>
      <c r="C8" s="352">
        <v>81.476804666125489</v>
      </c>
      <c r="D8" s="344">
        <v>2217.6122185141758</v>
      </c>
      <c r="E8" s="337">
        <v>410.08989507230694</v>
      </c>
      <c r="F8" s="347">
        <v>444745</v>
      </c>
      <c r="G8" s="337">
        <v>299.31218105169739</v>
      </c>
      <c r="H8" s="351">
        <v>70.556911471045041</v>
      </c>
      <c r="I8" s="351">
        <v>171.28910583536722</v>
      </c>
      <c r="J8" s="340">
        <v>25.1</v>
      </c>
      <c r="K8" s="346">
        <v>3.3</v>
      </c>
      <c r="L8" s="337">
        <v>55.780807666245231</v>
      </c>
      <c r="M8" s="346">
        <v>7.3828847652660725</v>
      </c>
      <c r="N8" s="340">
        <v>78.866269983378729</v>
      </c>
      <c r="O8" s="340">
        <v>18.19941916747338</v>
      </c>
      <c r="P8" s="339">
        <v>26.774088541666668</v>
      </c>
      <c r="Q8" s="339">
        <v>0.50251256281407031</v>
      </c>
      <c r="R8" s="339">
        <v>2.2517911975435005</v>
      </c>
      <c r="S8" s="347">
        <v>17559</v>
      </c>
      <c r="T8" s="340">
        <v>40.86021505376344</v>
      </c>
      <c r="U8" s="350">
        <v>145</v>
      </c>
      <c r="V8" s="343">
        <v>0</v>
      </c>
      <c r="W8" s="337" t="s">
        <v>9</v>
      </c>
      <c r="X8" s="349">
        <v>77.813032038384151</v>
      </c>
      <c r="Y8" s="337">
        <v>97.849462365591393</v>
      </c>
      <c r="Z8" s="337">
        <v>91.397849462365585</v>
      </c>
      <c r="AA8" s="337">
        <v>6.5995137200416814</v>
      </c>
      <c r="AB8" s="342">
        <v>42.487530053468262</v>
      </c>
      <c r="AC8" s="342">
        <v>7.7511034557002905</v>
      </c>
      <c r="AD8" s="342">
        <v>1.7583521728208993</v>
      </c>
      <c r="AE8" s="342">
        <v>101.72852058973056</v>
      </c>
      <c r="AF8" s="340">
        <v>98.4</v>
      </c>
      <c r="AG8" s="340">
        <v>94.6</v>
      </c>
      <c r="AH8" s="348">
        <v>202</v>
      </c>
      <c r="AI8" s="340">
        <v>76.900000000000006</v>
      </c>
      <c r="AJ8" s="341">
        <v>1.7790083771725473E-2</v>
      </c>
      <c r="AK8" s="341">
        <v>9.7845460744490118E-2</v>
      </c>
      <c r="AL8" s="337">
        <v>0.82679414329094136</v>
      </c>
      <c r="AM8" s="338">
        <v>110368.26420681928</v>
      </c>
      <c r="AN8" s="347">
        <v>162937.32721311477</v>
      </c>
      <c r="AO8" s="347">
        <v>281248.46783369803</v>
      </c>
      <c r="AP8" s="337">
        <v>11.618553936902314</v>
      </c>
      <c r="AQ8" s="337">
        <v>3.1816963088747876</v>
      </c>
      <c r="AR8" s="346">
        <v>37.200000000000003</v>
      </c>
      <c r="AS8" s="337">
        <v>4.0678271849914314</v>
      </c>
      <c r="AT8" s="337">
        <v>196.32602747963082</v>
      </c>
      <c r="AU8" s="337">
        <v>3.0065241574216048</v>
      </c>
      <c r="AV8" s="337">
        <v>3.096719882144253</v>
      </c>
      <c r="AW8" s="343">
        <v>12685.857142857143</v>
      </c>
      <c r="AX8" s="343">
        <v>2775.03125</v>
      </c>
      <c r="AY8" s="337">
        <v>6.1936239456762872</v>
      </c>
      <c r="AZ8" s="342">
        <v>258.36363636363637</v>
      </c>
      <c r="BA8" s="337">
        <v>1.9464928895703677</v>
      </c>
      <c r="BB8" s="337">
        <v>34.324765543591525</v>
      </c>
      <c r="BC8" s="337">
        <v>387.41889901085352</v>
      </c>
      <c r="BD8" s="337">
        <v>5.5754397041580228</v>
      </c>
      <c r="BE8" s="342">
        <v>0.20840569642236889</v>
      </c>
      <c r="BF8" s="337">
        <v>7.2247308093087881</v>
      </c>
      <c r="BG8" s="337">
        <v>34.505465560384565</v>
      </c>
      <c r="BH8" s="337">
        <v>0</v>
      </c>
      <c r="BI8" s="345">
        <v>89.298892988929893</v>
      </c>
      <c r="BJ8" s="342">
        <v>0.92190175161332799</v>
      </c>
      <c r="BK8" s="344">
        <v>0.27287611424413316</v>
      </c>
      <c r="BL8" s="340">
        <v>103</v>
      </c>
      <c r="BM8" s="340">
        <v>109.6</v>
      </c>
      <c r="BN8" s="337">
        <v>1.1824631617245771</v>
      </c>
      <c r="BO8" s="337">
        <v>34.177215189873415</v>
      </c>
      <c r="BP8" s="343">
        <v>28</v>
      </c>
      <c r="BQ8" s="337">
        <v>0.79973542587414692</v>
      </c>
      <c r="BR8" s="337">
        <v>9.1157812453023066</v>
      </c>
      <c r="BS8" s="337" t="s">
        <v>9</v>
      </c>
      <c r="BT8" s="337">
        <v>371.98520790114549</v>
      </c>
      <c r="BU8" s="337">
        <v>2.6899371636451099</v>
      </c>
      <c r="BV8" s="342">
        <v>565.82784642674608</v>
      </c>
      <c r="BW8" s="342">
        <v>252.24737680767268</v>
      </c>
      <c r="BX8" s="337">
        <v>2.1045669101951234</v>
      </c>
      <c r="BY8" s="341">
        <v>8.1452752472866125E-2</v>
      </c>
      <c r="BZ8" s="337">
        <v>0.90195724722648152</v>
      </c>
      <c r="CA8" s="341">
        <v>0.29395989296774</v>
      </c>
      <c r="CB8" s="337">
        <v>0.30065241574216051</v>
      </c>
      <c r="CC8" s="341">
        <v>0.10222182135233457</v>
      </c>
      <c r="CD8" s="337">
        <v>1.803914494452963</v>
      </c>
      <c r="CE8" s="337">
        <v>10.880610925708789</v>
      </c>
      <c r="CF8" s="340">
        <v>42.3</v>
      </c>
      <c r="CG8" s="339">
        <v>3.0769230769230771</v>
      </c>
      <c r="CH8" s="339">
        <v>3.3614486323352213</v>
      </c>
      <c r="CI8" s="338">
        <v>40</v>
      </c>
      <c r="CJ8" s="337">
        <v>311.57812453023058</v>
      </c>
      <c r="CK8" s="336">
        <v>222.98187065933075</v>
      </c>
      <c r="CL8" s="303">
        <v>21.3</v>
      </c>
      <c r="CM8" s="303">
        <v>735.89826910697582</v>
      </c>
      <c r="CN8" s="318">
        <v>100</v>
      </c>
      <c r="CO8" s="318">
        <v>100</v>
      </c>
      <c r="CP8" s="312">
        <v>95.5</v>
      </c>
      <c r="CQ8" s="312">
        <v>87.9</v>
      </c>
      <c r="CR8" s="304">
        <v>97</v>
      </c>
      <c r="CS8" s="317">
        <v>24.8</v>
      </c>
      <c r="CT8" s="303">
        <v>3.4245109852366529</v>
      </c>
      <c r="CU8" s="303">
        <v>3.8898305084745761</v>
      </c>
      <c r="CV8" s="316">
        <v>3.1531176450715646</v>
      </c>
      <c r="CW8" s="303">
        <v>58.640259816332239</v>
      </c>
      <c r="CX8" s="315">
        <v>43.57355461351132</v>
      </c>
      <c r="CY8" s="303">
        <v>1.1599999999999999</v>
      </c>
      <c r="CZ8" s="303">
        <v>29.1</v>
      </c>
      <c r="DA8" s="303">
        <v>55.470198308299999</v>
      </c>
      <c r="DB8" s="303">
        <v>4.8081608175809896</v>
      </c>
      <c r="DC8" s="303">
        <v>1.8987162141847809</v>
      </c>
      <c r="DD8" s="303">
        <v>1.2979585700971108</v>
      </c>
      <c r="DE8" s="303">
        <v>2.6727999759478069</v>
      </c>
      <c r="DF8" s="303">
        <v>6.6504314362165902</v>
      </c>
      <c r="DG8" s="206">
        <v>570.43081761006295</v>
      </c>
      <c r="DH8" s="206">
        <v>683.59703124999999</v>
      </c>
      <c r="DI8" s="303" t="s">
        <v>9</v>
      </c>
      <c r="DJ8" s="303" t="s">
        <v>9</v>
      </c>
      <c r="DK8" s="303">
        <v>36.281045751633982</v>
      </c>
      <c r="DL8" s="303">
        <v>79.175401816911247</v>
      </c>
      <c r="DM8" s="314">
        <v>782</v>
      </c>
      <c r="DN8" s="314">
        <v>5</v>
      </c>
      <c r="DO8" s="303">
        <v>15.271038152791558</v>
      </c>
      <c r="DP8" s="303">
        <v>16.157060821983706</v>
      </c>
      <c r="DQ8" s="303">
        <v>100</v>
      </c>
      <c r="DR8" s="303">
        <v>100</v>
      </c>
      <c r="DS8" s="303">
        <v>3972.4037487335363</v>
      </c>
      <c r="DT8" s="310">
        <v>10.560950164513281</v>
      </c>
      <c r="DU8" s="310">
        <v>21.7</v>
      </c>
      <c r="DV8" s="303">
        <v>100</v>
      </c>
      <c r="DW8" s="313" t="s">
        <v>9</v>
      </c>
      <c r="DX8" s="303" t="s">
        <v>9</v>
      </c>
      <c r="DY8" s="312">
        <v>40.188208412254596</v>
      </c>
      <c r="DZ8" s="303">
        <v>1.0538845283273837</v>
      </c>
      <c r="EA8" s="303">
        <v>160.29304137924504</v>
      </c>
      <c r="EB8" s="311">
        <v>42026</v>
      </c>
      <c r="EC8" s="310">
        <v>3.7160567637696285</v>
      </c>
      <c r="ED8" s="310">
        <v>78.514605652615572</v>
      </c>
      <c r="EE8" s="303">
        <v>75.724570417781734</v>
      </c>
      <c r="EF8" s="303">
        <v>50.09458472687529</v>
      </c>
      <c r="EG8" s="303">
        <v>85.336286749899315</v>
      </c>
      <c r="EH8" s="303">
        <v>128.8161169356201</v>
      </c>
      <c r="EI8" s="304">
        <v>80.2</v>
      </c>
      <c r="EJ8" s="304">
        <v>39.799999999999997</v>
      </c>
      <c r="EK8" s="304">
        <v>39.4</v>
      </c>
      <c r="EL8" s="304">
        <v>49.9</v>
      </c>
      <c r="EM8" s="304">
        <v>17.100000000000001</v>
      </c>
      <c r="EN8" s="309">
        <v>57.1</v>
      </c>
      <c r="EO8" s="308">
        <v>-2.3841736568353324</v>
      </c>
      <c r="EP8" s="307">
        <v>1.0062631586696309</v>
      </c>
      <c r="EQ8" s="206">
        <v>0.53200000000000003</v>
      </c>
      <c r="ER8" s="303">
        <v>94.9</v>
      </c>
      <c r="ES8" s="303">
        <v>8.4</v>
      </c>
      <c r="ET8" s="303">
        <v>1.5</v>
      </c>
      <c r="EU8" s="303">
        <v>526.23492679113679</v>
      </c>
      <c r="EV8" s="306">
        <v>35.1</v>
      </c>
      <c r="EW8" s="303">
        <v>56.4</v>
      </c>
      <c r="EX8" s="305" t="s">
        <v>9</v>
      </c>
      <c r="EY8" s="305" t="s">
        <v>9</v>
      </c>
      <c r="EZ8" s="303">
        <v>90.7</v>
      </c>
      <c r="FA8" s="303">
        <v>8.9744746099034902</v>
      </c>
      <c r="FB8" s="304">
        <v>26.3</v>
      </c>
      <c r="FC8" s="303">
        <v>18.198307134220073</v>
      </c>
      <c r="FD8" s="303">
        <v>74.861309240767156</v>
      </c>
      <c r="FE8" s="303">
        <v>80.91569767441861</v>
      </c>
      <c r="FF8" s="303">
        <v>72.910456659115297</v>
      </c>
      <c r="FG8" s="303">
        <v>74.026872159652243</v>
      </c>
      <c r="FH8" s="303">
        <v>77.263920478476962</v>
      </c>
      <c r="FI8" s="303">
        <v>77.970116618075807</v>
      </c>
      <c r="FJ8" s="303">
        <v>75.075736711649682</v>
      </c>
      <c r="FK8" s="303">
        <v>67.490109890109892</v>
      </c>
      <c r="FL8" s="303">
        <v>48.156551332955189</v>
      </c>
      <c r="FM8" s="303">
        <v>28.287612252429572</v>
      </c>
      <c r="FN8" s="303">
        <v>14.115399312189531</v>
      </c>
      <c r="FO8" s="303">
        <v>6.1126684148657207</v>
      </c>
      <c r="FP8" s="303">
        <v>3.206521739130435</v>
      </c>
      <c r="FQ8" s="303">
        <v>1.3943674892211724</v>
      </c>
      <c r="FR8" s="303">
        <v>1.31</v>
      </c>
      <c r="FS8" s="303">
        <v>3.737109527675055</v>
      </c>
      <c r="FT8" s="303">
        <v>0.52680100092190174</v>
      </c>
    </row>
    <row r="9" spans="1:184" s="76" customFormat="1" ht="11.1" customHeight="1" x14ac:dyDescent="0.15">
      <c r="A9" s="207">
        <v>22012</v>
      </c>
      <c r="B9" s="154" t="s">
        <v>444</v>
      </c>
      <c r="C9" s="352">
        <v>86.391075550967145</v>
      </c>
      <c r="D9" s="344">
        <v>1715.6335584519866</v>
      </c>
      <c r="E9" s="337">
        <v>247.70221247186015</v>
      </c>
      <c r="F9" s="347">
        <v>384043</v>
      </c>
      <c r="G9" s="337">
        <v>297.15061058344639</v>
      </c>
      <c r="H9" s="351">
        <v>87.381275440976935</v>
      </c>
      <c r="I9" s="351">
        <v>149.52510176390774</v>
      </c>
      <c r="J9" s="340">
        <v>40.299999999999997</v>
      </c>
      <c r="K9" s="346">
        <v>3.37</v>
      </c>
      <c r="L9" s="337">
        <v>69.204149058452415</v>
      </c>
      <c r="M9" s="346">
        <v>13.405134136405758</v>
      </c>
      <c r="N9" s="340">
        <v>80.298025985074489</v>
      </c>
      <c r="O9" s="340">
        <v>24.495407476744866</v>
      </c>
      <c r="P9" s="339">
        <v>12.898330804248861</v>
      </c>
      <c r="Q9" s="339">
        <v>0.44247787610619471</v>
      </c>
      <c r="R9" s="339">
        <v>1.6188714153561516</v>
      </c>
      <c r="S9" s="347">
        <v>11786</v>
      </c>
      <c r="T9" s="340">
        <v>30</v>
      </c>
      <c r="U9" s="350">
        <v>76</v>
      </c>
      <c r="V9" s="343">
        <v>0</v>
      </c>
      <c r="W9" s="337">
        <v>15.608194622279129</v>
      </c>
      <c r="X9" s="349">
        <v>81.097324544397054</v>
      </c>
      <c r="Y9" s="337">
        <v>94.545454545454547</v>
      </c>
      <c r="Z9" s="337">
        <v>95.454545454545453</v>
      </c>
      <c r="AA9" s="337">
        <v>3.9704597792424363</v>
      </c>
      <c r="AB9" s="342">
        <v>63.4101138469685</v>
      </c>
      <c r="AC9" s="342">
        <v>6.3983761362633489</v>
      </c>
      <c r="AD9" s="342">
        <v>0.66190097961344985</v>
      </c>
      <c r="AE9" s="342">
        <v>90.458715596330279</v>
      </c>
      <c r="AF9" s="340">
        <v>98.8</v>
      </c>
      <c r="AG9" s="340">
        <v>97.9</v>
      </c>
      <c r="AH9" s="348">
        <v>98</v>
      </c>
      <c r="AI9" s="340">
        <v>76.599999999999994</v>
      </c>
      <c r="AJ9" s="341">
        <v>2.3052681231996143E-2</v>
      </c>
      <c r="AK9" s="341">
        <v>0.12678974677597879</v>
      </c>
      <c r="AL9" s="337">
        <v>0.27602127873130583</v>
      </c>
      <c r="AM9" s="338">
        <v>116604.9552281918</v>
      </c>
      <c r="AN9" s="347">
        <v>162357.98430083971</v>
      </c>
      <c r="AO9" s="347">
        <v>275430.01274209988</v>
      </c>
      <c r="AP9" s="337">
        <v>9.7618524387281838</v>
      </c>
      <c r="AQ9" s="337">
        <v>2.6370880995616419</v>
      </c>
      <c r="AR9" s="346">
        <v>30.28</v>
      </c>
      <c r="AS9" s="337">
        <v>3.2584849658020389</v>
      </c>
      <c r="AT9" s="337">
        <v>249.49455843764787</v>
      </c>
      <c r="AU9" s="337">
        <v>2.1508151589452402</v>
      </c>
      <c r="AV9" s="337">
        <v>3.7280796088384163</v>
      </c>
      <c r="AW9" s="343">
        <v>12405.181818181818</v>
      </c>
      <c r="AX9" s="343">
        <v>2237</v>
      </c>
      <c r="AY9" s="337">
        <v>0.73283158797276793</v>
      </c>
      <c r="AZ9" s="342">
        <v>515.66666666666663</v>
      </c>
      <c r="BA9" s="337">
        <v>3.1273067492579689</v>
      </c>
      <c r="BB9" s="337">
        <v>30.429841975700786</v>
      </c>
      <c r="BC9" s="337">
        <v>374.75050544156232</v>
      </c>
      <c r="BD9" s="337">
        <v>4.1065513829741471</v>
      </c>
      <c r="BE9" s="342">
        <v>3.5734138013181926</v>
      </c>
      <c r="BF9" s="337">
        <v>7.9409195584848726</v>
      </c>
      <c r="BG9" s="337">
        <v>30.490499337163058</v>
      </c>
      <c r="BH9" s="337">
        <v>103.2258064516129</v>
      </c>
      <c r="BI9" s="345">
        <v>100</v>
      </c>
      <c r="BJ9" s="342">
        <v>2.5040506702017971</v>
      </c>
      <c r="BK9" s="344">
        <v>5.1594262717985763E-2</v>
      </c>
      <c r="BL9" s="340">
        <v>108.7</v>
      </c>
      <c r="BM9" s="340">
        <v>127.7</v>
      </c>
      <c r="BN9" s="337">
        <v>0.56753688989784334</v>
      </c>
      <c r="BO9" s="337">
        <v>10.76923076923077</v>
      </c>
      <c r="BP9" s="343">
        <v>8</v>
      </c>
      <c r="BQ9" s="337">
        <v>1.6740511320457121</v>
      </c>
      <c r="BR9" s="337">
        <v>16.675986865688763</v>
      </c>
      <c r="BS9" s="337">
        <v>14.037653604049268</v>
      </c>
      <c r="BT9" s="337">
        <v>1405.1526361824465</v>
      </c>
      <c r="BU9" s="337">
        <v>27.713253323009418</v>
      </c>
      <c r="BV9" s="342">
        <v>1524.9100242325173</v>
      </c>
      <c r="BW9" s="342">
        <v>1434.5865416326121</v>
      </c>
      <c r="BX9" s="337">
        <v>1.4338767726301602</v>
      </c>
      <c r="BY9" s="341">
        <v>9.1083437289399355E-2</v>
      </c>
      <c r="BZ9" s="337">
        <v>1.0754075794726201</v>
      </c>
      <c r="CA9" s="341">
        <v>0.21350425144463084</v>
      </c>
      <c r="CB9" s="337">
        <v>0.35846919315754006</v>
      </c>
      <c r="CC9" s="341">
        <v>6.0939762836781805E-2</v>
      </c>
      <c r="CD9" s="337">
        <v>1.4338767726301602</v>
      </c>
      <c r="CE9" s="337">
        <v>8.2662995942128727</v>
      </c>
      <c r="CF9" s="340">
        <v>31.4</v>
      </c>
      <c r="CG9" s="339">
        <v>2.083333333333333</v>
      </c>
      <c r="CH9" s="339">
        <v>3.4736217269909204</v>
      </c>
      <c r="CI9" s="338">
        <v>61</v>
      </c>
      <c r="CJ9" s="337">
        <v>342.08356633830891</v>
      </c>
      <c r="CK9" s="336">
        <v>292.77971351142082</v>
      </c>
      <c r="CL9" s="303">
        <v>14.7</v>
      </c>
      <c r="CM9" s="303">
        <v>932.18686046395146</v>
      </c>
      <c r="CN9" s="318">
        <v>98.4</v>
      </c>
      <c r="CO9" s="318" t="s">
        <v>9</v>
      </c>
      <c r="CP9" s="312">
        <v>99.82</v>
      </c>
      <c r="CQ9" s="312">
        <v>88.35</v>
      </c>
      <c r="CR9" s="304">
        <v>81.2</v>
      </c>
      <c r="CS9" s="317">
        <v>76.7</v>
      </c>
      <c r="CT9" s="303">
        <v>3.4728888954029471</v>
      </c>
      <c r="CU9" s="303">
        <v>2.4352331606217619</v>
      </c>
      <c r="CV9" s="316" t="s">
        <v>9</v>
      </c>
      <c r="CW9" s="303">
        <v>65.380421249667279</v>
      </c>
      <c r="CX9" s="315">
        <v>46.418175821969861</v>
      </c>
      <c r="CY9" s="303">
        <v>1.19</v>
      </c>
      <c r="CZ9" s="303">
        <v>37</v>
      </c>
      <c r="DA9" s="303">
        <v>56.985738210400001</v>
      </c>
      <c r="DB9" s="303">
        <v>5.8935115326579002</v>
      </c>
      <c r="DC9" s="303">
        <v>2.7627471645086823</v>
      </c>
      <c r="DD9" s="303">
        <v>1.182873058889319</v>
      </c>
      <c r="DE9" s="303">
        <v>3.2082992787599833</v>
      </c>
      <c r="DF9" s="303">
        <v>7.5027602127873125</v>
      </c>
      <c r="DG9" s="206">
        <v>607.95480225988706</v>
      </c>
      <c r="DH9" s="206">
        <v>634.45022471910113</v>
      </c>
      <c r="DI9" s="303">
        <v>37.211600780028967</v>
      </c>
      <c r="DJ9" s="303">
        <v>75.933901865473686</v>
      </c>
      <c r="DK9" s="303">
        <v>43.782138734389754</v>
      </c>
      <c r="DL9" s="303">
        <v>71.916790490341754</v>
      </c>
      <c r="DM9" s="314">
        <v>274</v>
      </c>
      <c r="DN9" s="314">
        <v>41</v>
      </c>
      <c r="DO9" s="303">
        <v>21.579791657704938</v>
      </c>
      <c r="DP9" s="303">
        <v>17.654607763008848</v>
      </c>
      <c r="DQ9" s="303">
        <v>76.19047619047619</v>
      </c>
      <c r="DR9" s="303">
        <v>100</v>
      </c>
      <c r="DS9" s="303">
        <v>5577.8798411122143</v>
      </c>
      <c r="DT9" s="310">
        <v>4.8846741529431741</v>
      </c>
      <c r="DU9" s="310">
        <v>16.100000000000001</v>
      </c>
      <c r="DV9" s="303">
        <v>100</v>
      </c>
      <c r="DW9" s="313" t="s">
        <v>9</v>
      </c>
      <c r="DX9" s="303" t="s">
        <v>9</v>
      </c>
      <c r="DY9" s="312">
        <v>96.274071206320528</v>
      </c>
      <c r="DZ9" s="303">
        <v>1.0912741742820082</v>
      </c>
      <c r="EA9" s="303">
        <v>864.25449309215128</v>
      </c>
      <c r="EB9" s="311">
        <v>10047</v>
      </c>
      <c r="EC9" s="310">
        <v>1.6189446047876599</v>
      </c>
      <c r="ED9" s="310">
        <v>37.715782076509697</v>
      </c>
      <c r="EE9" s="303">
        <v>68.408407500052661</v>
      </c>
      <c r="EF9" s="303">
        <v>13.534955899677371</v>
      </c>
      <c r="EG9" s="303">
        <v>67.362661413876125</v>
      </c>
      <c r="EH9" s="303">
        <v>226.68679510761632</v>
      </c>
      <c r="EI9" s="304">
        <v>66.2</v>
      </c>
      <c r="EJ9" s="304">
        <v>50.9</v>
      </c>
      <c r="EK9" s="304">
        <v>34.200000000000003</v>
      </c>
      <c r="EL9" s="304">
        <v>50</v>
      </c>
      <c r="EM9" s="304">
        <v>14.2</v>
      </c>
      <c r="EN9" s="309">
        <v>70</v>
      </c>
      <c r="EO9" s="308">
        <v>-4.4844496064008261</v>
      </c>
      <c r="EP9" s="307">
        <v>1.0145837968628324</v>
      </c>
      <c r="EQ9" s="206">
        <v>0.56000000000000005</v>
      </c>
      <c r="ER9" s="303">
        <v>92.2</v>
      </c>
      <c r="ES9" s="303">
        <v>15</v>
      </c>
      <c r="ET9" s="303">
        <v>4</v>
      </c>
      <c r="EU9" s="303">
        <v>490.83358067707661</v>
      </c>
      <c r="EV9" s="306">
        <v>36.799999999999997</v>
      </c>
      <c r="EW9" s="303">
        <v>54.7</v>
      </c>
      <c r="EX9" s="305" t="s">
        <v>9</v>
      </c>
      <c r="EY9" s="305" t="s">
        <v>9</v>
      </c>
      <c r="EZ9" s="303">
        <v>93.6</v>
      </c>
      <c r="FA9" s="303">
        <v>8.771741156565005</v>
      </c>
      <c r="FB9" s="304">
        <v>24</v>
      </c>
      <c r="FC9" s="303">
        <v>13.529689714915735</v>
      </c>
      <c r="FD9" s="303">
        <v>71.631463947560093</v>
      </c>
      <c r="FE9" s="303">
        <v>82.677838577291382</v>
      </c>
      <c r="FF9" s="303">
        <v>78.826425933524831</v>
      </c>
      <c r="FG9" s="303">
        <v>77.855137563166764</v>
      </c>
      <c r="FH9" s="303">
        <v>78.542708639796018</v>
      </c>
      <c r="FI9" s="303">
        <v>77.915248994741731</v>
      </c>
      <c r="FJ9" s="303">
        <v>73.499047809962917</v>
      </c>
      <c r="FK9" s="303">
        <v>64.74612197706908</v>
      </c>
      <c r="FL9" s="303">
        <v>45.463278316304248</v>
      </c>
      <c r="FM9" s="303">
        <v>27.201889020070841</v>
      </c>
      <c r="FN9" s="303">
        <v>15.009608576919186</v>
      </c>
      <c r="FO9" s="303">
        <v>8.2783716170115991</v>
      </c>
      <c r="FP9" s="303">
        <v>4.5640580429120678</v>
      </c>
      <c r="FQ9" s="303">
        <v>1.7711171662125342</v>
      </c>
      <c r="FR9" s="303">
        <v>1.34</v>
      </c>
      <c r="FS9" s="303">
        <v>3.9395764328013652</v>
      </c>
      <c r="FT9" s="303">
        <v>0.14729709824716453</v>
      </c>
    </row>
    <row r="10" spans="1:184" s="76" customFormat="1" ht="11.1" customHeight="1" x14ac:dyDescent="0.15">
      <c r="A10" s="207">
        <v>22039</v>
      </c>
      <c r="B10" s="154" t="s">
        <v>443</v>
      </c>
      <c r="C10" s="352">
        <v>83.870027941961951</v>
      </c>
      <c r="D10" s="344">
        <v>1941.3704362565718</v>
      </c>
      <c r="E10" s="337">
        <v>260.87992901947109</v>
      </c>
      <c r="F10" s="347">
        <v>383287</v>
      </c>
      <c r="G10" s="337">
        <v>269.05829596412553</v>
      </c>
      <c r="H10" s="351">
        <v>91.755777854432566</v>
      </c>
      <c r="I10" s="351">
        <v>165.22938944463607</v>
      </c>
      <c r="J10" s="340">
        <v>31.5</v>
      </c>
      <c r="K10" s="346">
        <v>2.5</v>
      </c>
      <c r="L10" s="337">
        <v>75.003255349624553</v>
      </c>
      <c r="M10" s="346">
        <v>19.575502408958723</v>
      </c>
      <c r="N10" s="340">
        <v>83.789805691797966</v>
      </c>
      <c r="O10" s="340">
        <v>26.49053909318101</v>
      </c>
      <c r="P10" s="339">
        <v>23.109698851736837</v>
      </c>
      <c r="Q10" s="339">
        <v>1.5625</v>
      </c>
      <c r="R10" s="339">
        <v>0.74478649453823242</v>
      </c>
      <c r="S10" s="347">
        <v>13619</v>
      </c>
      <c r="T10" s="340">
        <v>12.941176470588237</v>
      </c>
      <c r="U10" s="350">
        <v>31</v>
      </c>
      <c r="V10" s="343">
        <v>0</v>
      </c>
      <c r="W10" s="337">
        <v>14.421624886741165</v>
      </c>
      <c r="X10" s="349">
        <v>76.906979177566186</v>
      </c>
      <c r="Y10" s="337">
        <v>97.647058823529406</v>
      </c>
      <c r="Z10" s="337">
        <v>90.588235294117652</v>
      </c>
      <c r="AA10" s="337">
        <v>4.3554814197016025</v>
      </c>
      <c r="AB10" s="342">
        <v>19.987294140644089</v>
      </c>
      <c r="AC10" s="342">
        <v>12.510384596588965</v>
      </c>
      <c r="AD10" s="342">
        <v>0.34208082881297952</v>
      </c>
      <c r="AE10" s="342">
        <v>106.54843110504774</v>
      </c>
      <c r="AF10" s="340">
        <v>98.5</v>
      </c>
      <c r="AG10" s="340">
        <v>97.7</v>
      </c>
      <c r="AH10" s="348">
        <v>117</v>
      </c>
      <c r="AI10" s="340">
        <v>60.8</v>
      </c>
      <c r="AJ10" s="341">
        <v>2.8936441107108236E-2</v>
      </c>
      <c r="AK10" s="341">
        <v>0.18808686719620354</v>
      </c>
      <c r="AL10" s="337">
        <v>0.72834497949598531</v>
      </c>
      <c r="AM10" s="338">
        <v>118301.06487450282</v>
      </c>
      <c r="AN10" s="347">
        <v>162143.80944254834</v>
      </c>
      <c r="AO10" s="347">
        <v>282295.63206919492</v>
      </c>
      <c r="AP10" s="337">
        <v>8.170643528561099</v>
      </c>
      <c r="AQ10" s="337">
        <v>4.4830079537237886</v>
      </c>
      <c r="AR10" s="346">
        <v>18.91</v>
      </c>
      <c r="AS10" s="337">
        <v>2.8339241020389245</v>
      </c>
      <c r="AT10" s="337">
        <v>267.05982581519464</v>
      </c>
      <c r="AU10" s="337">
        <v>1.3242635990836096</v>
      </c>
      <c r="AV10" s="337">
        <v>5.7384755960289748</v>
      </c>
      <c r="AW10" s="343">
        <v>6049.3888888888887</v>
      </c>
      <c r="AX10" s="343">
        <v>1625.2089552238806</v>
      </c>
      <c r="AY10" s="337">
        <v>0.91836640983019413</v>
      </c>
      <c r="AZ10" s="342">
        <v>484</v>
      </c>
      <c r="BA10" s="337">
        <v>3.4460428796553382</v>
      </c>
      <c r="BB10" s="337">
        <v>22.72356593457511</v>
      </c>
      <c r="BC10" s="337">
        <v>229.01726398312005</v>
      </c>
      <c r="BD10" s="337">
        <v>3.461439651100684</v>
      </c>
      <c r="BE10" s="342">
        <v>0.46334908720229823</v>
      </c>
      <c r="BF10" s="337">
        <v>6.1162079510703364</v>
      </c>
      <c r="BG10" s="337">
        <v>42.142857142857139</v>
      </c>
      <c r="BH10" s="337">
        <v>100</v>
      </c>
      <c r="BI10" s="345">
        <v>100</v>
      </c>
      <c r="BJ10" s="342">
        <v>2.8571428571428572</v>
      </c>
      <c r="BK10" s="344">
        <v>0.48807272283570252</v>
      </c>
      <c r="BL10" s="340">
        <v>89.4</v>
      </c>
      <c r="BM10" s="340">
        <v>79.3</v>
      </c>
      <c r="BN10" s="337">
        <v>0.61009090354462814</v>
      </c>
      <c r="BO10" s="337">
        <v>8.695652173913043</v>
      </c>
      <c r="BP10" s="343">
        <v>6</v>
      </c>
      <c r="BQ10" s="337">
        <v>0.89608503537990924</v>
      </c>
      <c r="BR10" s="337">
        <v>10.633836700641385</v>
      </c>
      <c r="BS10" s="337">
        <v>13.931253062359573</v>
      </c>
      <c r="BT10" s="337">
        <v>83.47274886223687</v>
      </c>
      <c r="BU10" s="337">
        <v>0</v>
      </c>
      <c r="BV10" s="342">
        <v>834.7274886223687</v>
      </c>
      <c r="BW10" s="342">
        <v>996.72906891026344</v>
      </c>
      <c r="BX10" s="337">
        <v>1.7656847987781459</v>
      </c>
      <c r="BY10" s="341">
        <v>8.6099205000419343E-2</v>
      </c>
      <c r="BZ10" s="337">
        <v>1.3242635990836096</v>
      </c>
      <c r="CA10" s="341">
        <v>0.27953438891856219</v>
      </c>
      <c r="CB10" s="337">
        <v>0.88284239938907294</v>
      </c>
      <c r="CC10" s="341">
        <v>0.21442476196361807</v>
      </c>
      <c r="CD10" s="337">
        <v>1.3242635990836096</v>
      </c>
      <c r="CE10" s="337">
        <v>14.699325949828067</v>
      </c>
      <c r="CF10" s="340">
        <v>51.52</v>
      </c>
      <c r="CG10" s="339">
        <v>0</v>
      </c>
      <c r="CH10" s="339">
        <v>8.2652976884717457</v>
      </c>
      <c r="CI10" s="338">
        <v>81</v>
      </c>
      <c r="CJ10" s="337">
        <v>326.59871722999367</v>
      </c>
      <c r="CK10" s="336">
        <v>278.89432817900513</v>
      </c>
      <c r="CL10" s="303">
        <v>12.7</v>
      </c>
      <c r="CM10" s="303">
        <v>893.4727893762373</v>
      </c>
      <c r="CN10" s="318">
        <v>100</v>
      </c>
      <c r="CO10" s="318">
        <v>100</v>
      </c>
      <c r="CP10" s="312">
        <v>99.2</v>
      </c>
      <c r="CQ10" s="312">
        <v>90.3</v>
      </c>
      <c r="CR10" s="304">
        <v>63.7</v>
      </c>
      <c r="CS10" s="317">
        <v>44.2</v>
      </c>
      <c r="CT10" s="303">
        <v>4.0316285391545517</v>
      </c>
      <c r="CU10" s="303">
        <v>1.943089430894309</v>
      </c>
      <c r="CV10" s="316" t="s">
        <v>9</v>
      </c>
      <c r="CW10" s="303">
        <v>64.018610690326767</v>
      </c>
      <c r="CX10" s="315">
        <v>49.549529665711724</v>
      </c>
      <c r="CY10" s="303">
        <v>1.55</v>
      </c>
      <c r="CZ10" s="303">
        <v>44.1</v>
      </c>
      <c r="DA10" s="303">
        <v>57.912867274600003</v>
      </c>
      <c r="DB10" s="303">
        <v>5.5003498950314906</v>
      </c>
      <c r="DC10" s="303">
        <v>1.994672046119687</v>
      </c>
      <c r="DD10" s="303">
        <v>1.3202599088023801</v>
      </c>
      <c r="DE10" s="303">
        <v>3.2312031817640072</v>
      </c>
      <c r="DF10" s="303">
        <v>8.1883632543336518</v>
      </c>
      <c r="DG10" s="206">
        <v>118590.48929663608</v>
      </c>
      <c r="DH10" s="206">
        <v>1708.9666066066065</v>
      </c>
      <c r="DI10" s="303">
        <v>87.244410504058862</v>
      </c>
      <c r="DJ10" s="303" t="s">
        <v>9</v>
      </c>
      <c r="DK10" s="303">
        <v>45.003084515731032</v>
      </c>
      <c r="DL10" s="303">
        <v>53.98391812865497</v>
      </c>
      <c r="DM10" s="314">
        <v>127</v>
      </c>
      <c r="DN10" s="314">
        <v>2</v>
      </c>
      <c r="DO10" s="303">
        <v>29.274528672514027</v>
      </c>
      <c r="DP10" s="303">
        <v>16.906431948300749</v>
      </c>
      <c r="DQ10" s="303">
        <v>100</v>
      </c>
      <c r="DR10" s="303">
        <v>99.022710453051133</v>
      </c>
      <c r="DS10" s="303">
        <v>3274.9842602308499</v>
      </c>
      <c r="DT10" s="310">
        <v>15.594318628092681</v>
      </c>
      <c r="DU10" s="310">
        <v>10.75</v>
      </c>
      <c r="DV10" s="303">
        <v>44.214162348877373</v>
      </c>
      <c r="DW10" s="313">
        <v>0.1145036675147799</v>
      </c>
      <c r="DX10" s="303">
        <v>62.569832402234638</v>
      </c>
      <c r="DY10" s="312">
        <v>136.20492537774621</v>
      </c>
      <c r="DZ10" s="303">
        <v>1.2165691667661565</v>
      </c>
      <c r="EA10" s="303">
        <v>340.92229094216401</v>
      </c>
      <c r="EB10" s="311">
        <v>0</v>
      </c>
      <c r="EC10" s="310">
        <v>3.2345588427804688</v>
      </c>
      <c r="ED10" s="310">
        <v>70.16400964778191</v>
      </c>
      <c r="EE10" s="303">
        <v>78.560727074616921</v>
      </c>
      <c r="EF10" s="303">
        <v>16.960578443766231</v>
      </c>
      <c r="EG10" s="303">
        <v>79.903494723009331</v>
      </c>
      <c r="EH10" s="303">
        <v>221.44569240235469</v>
      </c>
      <c r="EI10" s="304">
        <v>78.400000000000006</v>
      </c>
      <c r="EJ10" s="304">
        <v>45.5</v>
      </c>
      <c r="EK10" s="304">
        <v>23.9</v>
      </c>
      <c r="EL10" s="304">
        <v>48.1</v>
      </c>
      <c r="EM10" s="304">
        <v>17.399999999999999</v>
      </c>
      <c r="EN10" s="309">
        <v>61.2</v>
      </c>
      <c r="EO10" s="308">
        <v>-3.588754353516582</v>
      </c>
      <c r="EP10" s="307">
        <v>1.0456894277794835</v>
      </c>
      <c r="EQ10" s="206">
        <v>0.67</v>
      </c>
      <c r="ER10" s="303">
        <v>92.1</v>
      </c>
      <c r="ES10" s="303">
        <v>9.8000000000000007</v>
      </c>
      <c r="ET10" s="303">
        <v>3.9</v>
      </c>
      <c r="EU10" s="303">
        <v>521.51256505444928</v>
      </c>
      <c r="EV10" s="306">
        <v>38.5</v>
      </c>
      <c r="EW10" s="303">
        <v>47.8</v>
      </c>
      <c r="EX10" s="305" t="s">
        <v>9</v>
      </c>
      <c r="EY10" s="305" t="s">
        <v>9</v>
      </c>
      <c r="EZ10" s="303">
        <v>127.4</v>
      </c>
      <c r="FA10" s="303">
        <v>10.56320930869026</v>
      </c>
      <c r="FB10" s="304">
        <v>27.6</v>
      </c>
      <c r="FC10" s="303">
        <v>11.902050113895218</v>
      </c>
      <c r="FD10" s="303">
        <v>77.908431323492621</v>
      </c>
      <c r="FE10" s="303">
        <v>81.752428187642082</v>
      </c>
      <c r="FF10" s="303">
        <v>78.2549881636794</v>
      </c>
      <c r="FG10" s="303">
        <v>78.60052371254001</v>
      </c>
      <c r="FH10" s="303">
        <v>79.512613274553019</v>
      </c>
      <c r="FI10" s="303">
        <v>79.029199848312487</v>
      </c>
      <c r="FJ10" s="303">
        <v>75.556127041275559</v>
      </c>
      <c r="FK10" s="303">
        <v>66.286930395593387</v>
      </c>
      <c r="FL10" s="303">
        <v>48.484182776801404</v>
      </c>
      <c r="FM10" s="303">
        <v>27.610279239174425</v>
      </c>
      <c r="FN10" s="303">
        <v>14.274999999999999</v>
      </c>
      <c r="FO10" s="303">
        <v>7.6327116212338595</v>
      </c>
      <c r="FP10" s="303">
        <v>4.0193462308205463</v>
      </c>
      <c r="FQ10" s="303">
        <v>2.0467337540508272</v>
      </c>
      <c r="FR10" s="303">
        <v>1.35</v>
      </c>
      <c r="FS10" s="303">
        <v>5.7075761120503579</v>
      </c>
      <c r="FT10" s="303">
        <v>0.17857142857142858</v>
      </c>
    </row>
    <row r="11" spans="1:184" s="76" customFormat="1" ht="11.1" customHeight="1" x14ac:dyDescent="0.15">
      <c r="A11" s="207">
        <v>32018</v>
      </c>
      <c r="B11" s="154" t="s">
        <v>442</v>
      </c>
      <c r="C11" s="352">
        <v>102.67083382638536</v>
      </c>
      <c r="D11" s="344">
        <v>1705.0319149676675</v>
      </c>
      <c r="E11" s="337">
        <v>453.49185246027162</v>
      </c>
      <c r="F11" s="347">
        <v>398545</v>
      </c>
      <c r="G11" s="337">
        <v>268.05111821086263</v>
      </c>
      <c r="H11" s="351">
        <v>99.361022364217249</v>
      </c>
      <c r="I11" s="351">
        <v>152.07667731629394</v>
      </c>
      <c r="J11" s="340">
        <v>50.1</v>
      </c>
      <c r="K11" s="346">
        <v>2.2999999999999998</v>
      </c>
      <c r="L11" s="337">
        <v>157.35555152621811</v>
      </c>
      <c r="M11" s="346">
        <v>10.914835944015129</v>
      </c>
      <c r="N11" s="340">
        <v>79.332556013415797</v>
      </c>
      <c r="O11" s="340">
        <v>22.053789731051346</v>
      </c>
      <c r="P11" s="339">
        <v>24.835505096116631</v>
      </c>
      <c r="Q11" s="339">
        <v>3.7593984962406015</v>
      </c>
      <c r="R11" s="339">
        <v>2.5515743756786105</v>
      </c>
      <c r="S11" s="347">
        <v>17395</v>
      </c>
      <c r="T11" s="340">
        <v>18.627450980392158</v>
      </c>
      <c r="U11" s="350">
        <v>24</v>
      </c>
      <c r="V11" s="343">
        <v>0</v>
      </c>
      <c r="W11" s="337">
        <v>22.233312538989395</v>
      </c>
      <c r="X11" s="349">
        <v>87.684170759350209</v>
      </c>
      <c r="Y11" s="337">
        <v>100.98039215686273</v>
      </c>
      <c r="Z11" s="337">
        <v>101.96078431372548</v>
      </c>
      <c r="AA11" s="337">
        <v>4.3549653744556291</v>
      </c>
      <c r="AB11" s="342">
        <v>60.682680151706698</v>
      </c>
      <c r="AC11" s="342">
        <v>5.4903377280115588</v>
      </c>
      <c r="AD11" s="342">
        <v>0.10836192884233339</v>
      </c>
      <c r="AE11" s="342">
        <v>96.425024826216486</v>
      </c>
      <c r="AF11" s="340">
        <v>97.9</v>
      </c>
      <c r="AG11" s="340">
        <v>95.3</v>
      </c>
      <c r="AH11" s="348">
        <v>159</v>
      </c>
      <c r="AI11" s="340">
        <v>38.04</v>
      </c>
      <c r="AJ11" s="341">
        <v>0.35372153522271249</v>
      </c>
      <c r="AK11" s="341">
        <v>0.13896203169463706</v>
      </c>
      <c r="AL11" s="337">
        <v>0.49421214926599055</v>
      </c>
      <c r="AM11" s="338">
        <v>110086.78286349399</v>
      </c>
      <c r="AN11" s="347">
        <v>144892.31117533718</v>
      </c>
      <c r="AO11" s="347">
        <v>288866.57136215712</v>
      </c>
      <c r="AP11" s="337">
        <v>18.399007921443577</v>
      </c>
      <c r="AQ11" s="337">
        <v>3.4165970693189585</v>
      </c>
      <c r="AR11" s="346">
        <v>15.88</v>
      </c>
      <c r="AS11" s="337">
        <v>3.5430138588223827</v>
      </c>
      <c r="AT11" s="337">
        <v>190.37608848485692</v>
      </c>
      <c r="AU11" s="337">
        <v>3.4803672483520462</v>
      </c>
      <c r="AV11" s="337">
        <v>1.3921468993408184</v>
      </c>
      <c r="AW11" s="343">
        <v>10476.76923076923</v>
      </c>
      <c r="AX11" s="343">
        <v>2960.8260869565215</v>
      </c>
      <c r="AY11" s="337">
        <v>0.73422517217580285</v>
      </c>
      <c r="AZ11" s="342">
        <v>369.42857142857144</v>
      </c>
      <c r="BA11" s="337">
        <v>1.5833826385360183</v>
      </c>
      <c r="BB11" s="337">
        <v>14.75112443778111</v>
      </c>
      <c r="BC11" s="337">
        <v>235.17850803616795</v>
      </c>
      <c r="BD11" s="337">
        <v>2.095320298197866</v>
      </c>
      <c r="BE11" s="342">
        <v>0.35696437495537942</v>
      </c>
      <c r="BF11" s="337">
        <v>6.2111801242236018</v>
      </c>
      <c r="BG11" s="337">
        <v>32.741958748016735</v>
      </c>
      <c r="BH11" s="337">
        <v>0</v>
      </c>
      <c r="BI11" s="345">
        <v>100</v>
      </c>
      <c r="BJ11" s="342">
        <v>1.4423770373575653</v>
      </c>
      <c r="BK11" s="344">
        <v>0.81184336198662843</v>
      </c>
      <c r="BL11" s="340">
        <v>102.1</v>
      </c>
      <c r="BM11" s="340">
        <v>107.8</v>
      </c>
      <c r="BN11" s="337">
        <v>1.5281757402101241</v>
      </c>
      <c r="BO11" s="337">
        <v>47.761194029850742</v>
      </c>
      <c r="BP11" s="343">
        <v>22</v>
      </c>
      <c r="BQ11" s="337" t="s">
        <v>9</v>
      </c>
      <c r="BR11" s="337" t="s">
        <v>9</v>
      </c>
      <c r="BS11" s="337">
        <v>15.880915754230385</v>
      </c>
      <c r="BT11" s="337">
        <v>1221.9882642016387</v>
      </c>
      <c r="BU11" s="337" t="s">
        <v>9</v>
      </c>
      <c r="BV11" s="342">
        <v>957.79706674648321</v>
      </c>
      <c r="BW11" s="342">
        <v>491.77589219214417</v>
      </c>
      <c r="BX11" s="337">
        <v>3.1323305235168419</v>
      </c>
      <c r="BY11" s="341">
        <v>0.11036244544524339</v>
      </c>
      <c r="BZ11" s="337">
        <v>1.7401836241760231</v>
      </c>
      <c r="CA11" s="341">
        <v>0.3492583337393762</v>
      </c>
      <c r="CB11" s="337">
        <v>0.34803672483520459</v>
      </c>
      <c r="CC11" s="341">
        <v>7.6568079463745012E-2</v>
      </c>
      <c r="CD11" s="337">
        <v>1.0441101745056138</v>
      </c>
      <c r="CE11" s="337">
        <v>11.55133889728044</v>
      </c>
      <c r="CF11" s="340">
        <v>44.1</v>
      </c>
      <c r="CG11" s="339">
        <v>2.3195876288659796</v>
      </c>
      <c r="CH11" s="339">
        <v>44.780393251002224</v>
      </c>
      <c r="CI11" s="338">
        <v>80</v>
      </c>
      <c r="CJ11" s="337">
        <v>329.20445765437165</v>
      </c>
      <c r="CK11" s="336">
        <v>271.70531034434754</v>
      </c>
      <c r="CL11" s="303">
        <v>15.6</v>
      </c>
      <c r="CM11" s="303">
        <v>876.52810768427901</v>
      </c>
      <c r="CN11" s="318">
        <v>93.7</v>
      </c>
      <c r="CO11" s="318">
        <v>92.1</v>
      </c>
      <c r="CP11" s="312">
        <v>98.2</v>
      </c>
      <c r="CQ11" s="312">
        <v>94.8</v>
      </c>
      <c r="CR11" s="304">
        <v>89.71</v>
      </c>
      <c r="CS11" s="317">
        <v>62.8</v>
      </c>
      <c r="CT11" s="303">
        <v>4.0338330959338604</v>
      </c>
      <c r="CU11" s="303">
        <v>3.5111111111111111</v>
      </c>
      <c r="CV11" s="316">
        <v>5.4332662741009417</v>
      </c>
      <c r="CW11" s="303">
        <v>54.076349551786173</v>
      </c>
      <c r="CX11" s="315">
        <v>52.316880477227954</v>
      </c>
      <c r="CY11" s="303">
        <v>1.29</v>
      </c>
      <c r="CZ11" s="303">
        <v>38.5</v>
      </c>
      <c r="DA11" s="303">
        <v>60.098883061800002</v>
      </c>
      <c r="DB11" s="303">
        <v>4.2618954043738047</v>
      </c>
      <c r="DC11" s="303">
        <v>2.9895902215601788</v>
      </c>
      <c r="DD11" s="303">
        <v>1.4179747046908391</v>
      </c>
      <c r="DE11" s="303">
        <v>3.375956230901485</v>
      </c>
      <c r="DF11" s="303">
        <v>8.0013643039613545</v>
      </c>
      <c r="DG11" s="206" t="s">
        <v>9</v>
      </c>
      <c r="DH11" s="206">
        <v>797.97116883116882</v>
      </c>
      <c r="DI11" s="303">
        <v>51.157183826037326</v>
      </c>
      <c r="DJ11" s="303">
        <v>43.284352964924857</v>
      </c>
      <c r="DK11" s="303">
        <v>45.094468472569993</v>
      </c>
      <c r="DL11" s="303">
        <v>68.145062484685127</v>
      </c>
      <c r="DM11" s="314">
        <v>283</v>
      </c>
      <c r="DN11" s="314">
        <v>0</v>
      </c>
      <c r="DO11" s="303">
        <v>18.06768618224595</v>
      </c>
      <c r="DP11" s="303">
        <v>20.172208571448458</v>
      </c>
      <c r="DQ11" s="303">
        <v>100</v>
      </c>
      <c r="DR11" s="303">
        <v>97.563569563956307</v>
      </c>
      <c r="DS11" s="303">
        <v>5657.6061039580354</v>
      </c>
      <c r="DT11" s="310">
        <v>4.7311245727435782</v>
      </c>
      <c r="DU11" s="310">
        <v>10.7</v>
      </c>
      <c r="DV11" s="303">
        <v>87.571839080459768</v>
      </c>
      <c r="DW11" s="313" t="s">
        <v>9</v>
      </c>
      <c r="DX11" s="303" t="s">
        <v>9</v>
      </c>
      <c r="DY11" s="312">
        <v>1.1624426609495833</v>
      </c>
      <c r="DZ11" s="303">
        <v>1.1812141147447099</v>
      </c>
      <c r="EA11" s="303">
        <v>1109.3313032144576</v>
      </c>
      <c r="EB11" s="311">
        <v>300</v>
      </c>
      <c r="EC11" s="310">
        <v>1.4222942682775501</v>
      </c>
      <c r="ED11" s="310">
        <v>76.326883585349719</v>
      </c>
      <c r="EE11" s="303">
        <v>84.423791321201676</v>
      </c>
      <c r="EF11" s="303">
        <v>23.077958436524174</v>
      </c>
      <c r="EG11" s="303">
        <v>68.250018569412461</v>
      </c>
      <c r="EH11" s="303">
        <v>249.63655853977298</v>
      </c>
      <c r="EI11" s="304">
        <v>74.400000000000006</v>
      </c>
      <c r="EJ11" s="304">
        <v>57.5</v>
      </c>
      <c r="EK11" s="304">
        <v>39.200000000000003</v>
      </c>
      <c r="EL11" s="304">
        <v>68.400000000000006</v>
      </c>
      <c r="EM11" s="304">
        <v>21.7</v>
      </c>
      <c r="EN11" s="309">
        <v>87.5</v>
      </c>
      <c r="EO11" s="308">
        <v>-1.9350841900837377</v>
      </c>
      <c r="EP11" s="307">
        <v>1.0573629763028716</v>
      </c>
      <c r="EQ11" s="206">
        <v>0.75</v>
      </c>
      <c r="ER11" s="303">
        <v>96.3</v>
      </c>
      <c r="ES11" s="303">
        <v>9.5</v>
      </c>
      <c r="ET11" s="303">
        <v>0.6</v>
      </c>
      <c r="EU11" s="303">
        <v>464.19075544851495</v>
      </c>
      <c r="EV11" s="306">
        <v>44.8</v>
      </c>
      <c r="EW11" s="303">
        <v>51.6</v>
      </c>
      <c r="EX11" s="305" t="s">
        <v>9</v>
      </c>
      <c r="EY11" s="305" t="s">
        <v>9</v>
      </c>
      <c r="EZ11" s="303">
        <v>63</v>
      </c>
      <c r="FA11" s="303">
        <v>7.695091986106374</v>
      </c>
      <c r="FB11" s="304">
        <v>29.9</v>
      </c>
      <c r="FC11" s="303">
        <v>12.788778877887788</v>
      </c>
      <c r="FD11" s="303">
        <v>68.114378203398971</v>
      </c>
      <c r="FE11" s="303">
        <v>82.376264697839758</v>
      </c>
      <c r="FF11" s="303">
        <v>78.09737121301427</v>
      </c>
      <c r="FG11" s="303">
        <v>76.522460836186326</v>
      </c>
      <c r="FH11" s="303">
        <v>78.301624129930389</v>
      </c>
      <c r="FI11" s="303">
        <v>79.175572519083971</v>
      </c>
      <c r="FJ11" s="303">
        <v>77.290796045255334</v>
      </c>
      <c r="FK11" s="303">
        <v>68.685436499898728</v>
      </c>
      <c r="FL11" s="303">
        <v>50.841392649903284</v>
      </c>
      <c r="FM11" s="303">
        <v>31.465323378609337</v>
      </c>
      <c r="FN11" s="303">
        <v>17.451270944944717</v>
      </c>
      <c r="FO11" s="303">
        <v>11.028485001260398</v>
      </c>
      <c r="FP11" s="303">
        <v>5.7748234316576648</v>
      </c>
      <c r="FQ11" s="303">
        <v>2.5262094227611471</v>
      </c>
      <c r="FR11" s="303">
        <v>1.42</v>
      </c>
      <c r="FS11" s="303">
        <v>5.8504973444797894</v>
      </c>
      <c r="FT11" s="303">
        <v>1.0096639261502955</v>
      </c>
    </row>
    <row r="12" spans="1:184" s="76" customFormat="1" ht="11.1" customHeight="1" x14ac:dyDescent="0.15">
      <c r="A12" s="207">
        <v>52019</v>
      </c>
      <c r="B12" s="154" t="s">
        <v>441</v>
      </c>
      <c r="C12" s="352">
        <v>97.627871287936912</v>
      </c>
      <c r="D12" s="344">
        <v>1831.4205018529706</v>
      </c>
      <c r="E12" s="337">
        <v>410.75539157265769</v>
      </c>
      <c r="F12" s="347">
        <v>440750</v>
      </c>
      <c r="G12" s="337">
        <v>285.59848689543367</v>
      </c>
      <c r="H12" s="351">
        <v>99.162388543636865</v>
      </c>
      <c r="I12" s="351">
        <v>108.34909483923263</v>
      </c>
      <c r="J12" s="340">
        <v>37</v>
      </c>
      <c r="K12" s="346">
        <v>4.5</v>
      </c>
      <c r="L12" s="337">
        <v>56.640975085140703</v>
      </c>
      <c r="M12" s="346">
        <v>10.121991079995361</v>
      </c>
      <c r="N12" s="340">
        <v>79.226722056451194</v>
      </c>
      <c r="O12" s="340">
        <v>18.612323621967313</v>
      </c>
      <c r="P12" s="339">
        <v>13.465134918514559</v>
      </c>
      <c r="Q12" s="339">
        <v>1.4256619144602851</v>
      </c>
      <c r="R12" s="339">
        <v>2.0043336944745396</v>
      </c>
      <c r="S12" s="347">
        <v>15070</v>
      </c>
      <c r="T12" s="340">
        <v>38.461538461538467</v>
      </c>
      <c r="U12" s="350">
        <v>68</v>
      </c>
      <c r="V12" s="343">
        <v>0</v>
      </c>
      <c r="W12" s="337">
        <v>21.572845703358432</v>
      </c>
      <c r="X12" s="349">
        <v>80.17523747133967</v>
      </c>
      <c r="Y12" s="337">
        <v>97.115384615384613</v>
      </c>
      <c r="Z12" s="337">
        <v>94.230769230769226</v>
      </c>
      <c r="AA12" s="337">
        <v>3.6320509969609369</v>
      </c>
      <c r="AB12" s="342">
        <v>84.084880636604765</v>
      </c>
      <c r="AC12" s="342">
        <v>15.195149677908299</v>
      </c>
      <c r="AD12" s="342">
        <v>2.3872679045092835</v>
      </c>
      <c r="AE12" s="342">
        <v>94.731003882418193</v>
      </c>
      <c r="AF12" s="340">
        <v>98.8</v>
      </c>
      <c r="AG12" s="340">
        <v>95.7</v>
      </c>
      <c r="AH12" s="348">
        <v>67</v>
      </c>
      <c r="AI12" s="340">
        <v>74.400000000000006</v>
      </c>
      <c r="AJ12" s="341">
        <v>1.0543740708328499E-2</v>
      </c>
      <c r="AK12" s="341">
        <v>0.189787332749913</v>
      </c>
      <c r="AL12" s="337">
        <v>0.68568070135340309</v>
      </c>
      <c r="AM12" s="338">
        <v>105173.69220901394</v>
      </c>
      <c r="AN12" s="347">
        <v>143069.06049822064</v>
      </c>
      <c r="AO12" s="347">
        <v>267087.14342948719</v>
      </c>
      <c r="AP12" s="337">
        <v>13.442766560987819</v>
      </c>
      <c r="AQ12" s="337">
        <v>8.0510595694977471</v>
      </c>
      <c r="AR12" s="346">
        <v>17.45</v>
      </c>
      <c r="AS12" s="337">
        <v>3.1573963724225753</v>
      </c>
      <c r="AT12" s="337">
        <v>218.11176595432059</v>
      </c>
      <c r="AU12" s="337">
        <v>2.285602337844677</v>
      </c>
      <c r="AV12" s="337">
        <v>2.4162081857215156</v>
      </c>
      <c r="AW12" s="343">
        <v>10337.5</v>
      </c>
      <c r="AX12" s="343">
        <v>2067.5</v>
      </c>
      <c r="AY12" s="337">
        <v>2.0728968733805493</v>
      </c>
      <c r="AZ12" s="342">
        <v>363.6</v>
      </c>
      <c r="BA12" s="337">
        <v>1.5034986041500009</v>
      </c>
      <c r="BB12" s="337">
        <v>21.077236676302721</v>
      </c>
      <c r="BC12" s="337">
        <v>223.86952475797105</v>
      </c>
      <c r="BD12" s="337">
        <v>2.4785692129365091</v>
      </c>
      <c r="BE12" s="342">
        <v>3.11318656882366</v>
      </c>
      <c r="BF12" s="337">
        <v>7.3382254836557701</v>
      </c>
      <c r="BG12" s="337">
        <v>40.432464454976298</v>
      </c>
      <c r="BH12" s="337">
        <v>96.969696969696969</v>
      </c>
      <c r="BI12" s="345">
        <v>100</v>
      </c>
      <c r="BJ12" s="342">
        <v>5.3317535545023702</v>
      </c>
      <c r="BK12" s="344">
        <v>1.6795929457096279</v>
      </c>
      <c r="BL12" s="340">
        <v>115.1</v>
      </c>
      <c r="BM12" s="340">
        <v>130.4</v>
      </c>
      <c r="BN12" s="337">
        <v>1.2843946055426567</v>
      </c>
      <c r="BO12" s="337">
        <v>33.766233766233768</v>
      </c>
      <c r="BP12" s="343">
        <v>27</v>
      </c>
      <c r="BQ12" s="337">
        <v>1.9035802328049238</v>
      </c>
      <c r="BR12" s="337">
        <v>24.60940688619333</v>
      </c>
      <c r="BS12" s="337" t="s">
        <v>9</v>
      </c>
      <c r="BT12" s="337">
        <v>915.58617537100224</v>
      </c>
      <c r="BU12" s="337">
        <v>13.891564494800255</v>
      </c>
      <c r="BV12" s="342">
        <v>973.34008130214033</v>
      </c>
      <c r="BW12" s="342">
        <v>232.80492384046497</v>
      </c>
      <c r="BX12" s="337">
        <v>2.285602337844677</v>
      </c>
      <c r="BY12" s="341">
        <v>7.982786149249832E-2</v>
      </c>
      <c r="BZ12" s="337">
        <v>2.6121169575367738</v>
      </c>
      <c r="CA12" s="341">
        <v>0.73381297242584043</v>
      </c>
      <c r="CB12" s="337">
        <v>0.32651461969209672</v>
      </c>
      <c r="CC12" s="341">
        <v>9.6184676668897851E-2</v>
      </c>
      <c r="CD12" s="337" t="s">
        <v>9</v>
      </c>
      <c r="CE12" s="337" t="s">
        <v>9</v>
      </c>
      <c r="CF12" s="340">
        <v>56.4</v>
      </c>
      <c r="CG12" s="339">
        <v>13.73134328358209</v>
      </c>
      <c r="CH12" s="339">
        <v>13.536016583174987</v>
      </c>
      <c r="CI12" s="338">
        <v>100</v>
      </c>
      <c r="CJ12" s="337">
        <v>334.09628916134722</v>
      </c>
      <c r="CK12" s="336">
        <v>0</v>
      </c>
      <c r="CL12" s="303">
        <v>22.8</v>
      </c>
      <c r="CM12" s="303">
        <v>882.02780786359017</v>
      </c>
      <c r="CN12" s="318">
        <v>100</v>
      </c>
      <c r="CO12" s="318">
        <v>100</v>
      </c>
      <c r="CP12" s="312">
        <v>99.4</v>
      </c>
      <c r="CQ12" s="312">
        <v>91.2</v>
      </c>
      <c r="CR12" s="304">
        <v>93.8</v>
      </c>
      <c r="CS12" s="317">
        <v>58.1</v>
      </c>
      <c r="CT12" s="303">
        <v>2.9663154258075664</v>
      </c>
      <c r="CU12" s="303">
        <v>0.40281030444964872</v>
      </c>
      <c r="CV12" s="316" t="s">
        <v>9</v>
      </c>
      <c r="CW12" s="303">
        <v>65.957494591377639</v>
      </c>
      <c r="CX12" s="315">
        <v>48.921685468466848</v>
      </c>
      <c r="CY12" s="303">
        <v>1.32</v>
      </c>
      <c r="CZ12" s="303">
        <v>36.700000000000003</v>
      </c>
      <c r="DA12" s="303">
        <v>56.223785840300003</v>
      </c>
      <c r="DB12" s="303">
        <v>4.4019132254426374</v>
      </c>
      <c r="DC12" s="303">
        <v>2.4767146098966579</v>
      </c>
      <c r="DD12" s="303">
        <v>1.2710822327069695</v>
      </c>
      <c r="DE12" s="303">
        <v>3.402282337191648</v>
      </c>
      <c r="DF12" s="303">
        <v>7.5294271300997506</v>
      </c>
      <c r="DG12" s="206">
        <v>1178.71875</v>
      </c>
      <c r="DH12" s="206">
        <v>1160.5859615384616</v>
      </c>
      <c r="DI12" s="303" t="s">
        <v>9</v>
      </c>
      <c r="DJ12" s="303" t="s">
        <v>9</v>
      </c>
      <c r="DK12" s="303">
        <v>74.268149882903984</v>
      </c>
      <c r="DL12" s="303">
        <v>79.976090854751945</v>
      </c>
      <c r="DM12" s="314">
        <v>589</v>
      </c>
      <c r="DN12" s="314">
        <v>3</v>
      </c>
      <c r="DO12" s="303">
        <v>24.346683427750477</v>
      </c>
      <c r="DP12" s="303">
        <v>15.39516431848236</v>
      </c>
      <c r="DQ12" s="303">
        <v>71.5</v>
      </c>
      <c r="DR12" s="303">
        <v>98.868928809048569</v>
      </c>
      <c r="DS12" s="303">
        <v>4575.7669831994162</v>
      </c>
      <c r="DT12" s="310">
        <v>6.0436831591378146</v>
      </c>
      <c r="DU12" s="310">
        <v>19.98</v>
      </c>
      <c r="DV12" s="303">
        <v>87.190435525192143</v>
      </c>
      <c r="DW12" s="313">
        <v>6.3331178187749929E-2</v>
      </c>
      <c r="DX12" s="303">
        <v>34.946236559139784</v>
      </c>
      <c r="DY12" s="312">
        <v>143.12115324963676</v>
      </c>
      <c r="DZ12" s="303">
        <v>1.267659353947141</v>
      </c>
      <c r="EA12" s="303">
        <v>1436.6643266452256</v>
      </c>
      <c r="EB12" s="311">
        <v>0</v>
      </c>
      <c r="EC12" s="310">
        <v>1.6717617844095929</v>
      </c>
      <c r="ED12" s="310">
        <v>85.39533478764686</v>
      </c>
      <c r="EE12" s="303">
        <v>90.143331670082517</v>
      </c>
      <c r="EF12" s="303">
        <v>17.790477820344169</v>
      </c>
      <c r="EG12" s="303">
        <v>77.247444132814621</v>
      </c>
      <c r="EH12" s="303">
        <v>337.91673864225254</v>
      </c>
      <c r="EI12" s="304">
        <v>67.8</v>
      </c>
      <c r="EJ12" s="304">
        <v>51.3</v>
      </c>
      <c r="EK12" s="304">
        <v>36.299999999999997</v>
      </c>
      <c r="EL12" s="304">
        <v>54.8</v>
      </c>
      <c r="EM12" s="304">
        <v>16.100000000000001</v>
      </c>
      <c r="EN12" s="309">
        <v>78.599999999999994</v>
      </c>
      <c r="EO12" s="308">
        <v>-1.3419750869345175</v>
      </c>
      <c r="EP12" s="307">
        <v>1.0435287859309594</v>
      </c>
      <c r="EQ12" s="206">
        <v>0.66900000000000004</v>
      </c>
      <c r="ER12" s="303">
        <v>91.9</v>
      </c>
      <c r="ES12" s="303">
        <v>9.3000000000000007</v>
      </c>
      <c r="ET12" s="303">
        <v>2.4</v>
      </c>
      <c r="EU12" s="303">
        <v>444.03271349974693</v>
      </c>
      <c r="EV12" s="306">
        <v>47</v>
      </c>
      <c r="EW12" s="303">
        <v>52</v>
      </c>
      <c r="EX12" s="305" t="s">
        <v>9</v>
      </c>
      <c r="EY12" s="305" t="s">
        <v>9</v>
      </c>
      <c r="EZ12" s="303">
        <v>72.2</v>
      </c>
      <c r="FA12" s="303">
        <v>8.4763195272068312</v>
      </c>
      <c r="FB12" s="304">
        <v>23.6</v>
      </c>
      <c r="FC12" s="303">
        <v>11.750706529822995</v>
      </c>
      <c r="FD12" s="303">
        <v>67.09044093981332</v>
      </c>
      <c r="FE12" s="303">
        <v>83.812051201998131</v>
      </c>
      <c r="FF12" s="303">
        <v>78.622233930453106</v>
      </c>
      <c r="FG12" s="303">
        <v>76.483774551665235</v>
      </c>
      <c r="FH12" s="303">
        <v>77.745393004889053</v>
      </c>
      <c r="FI12" s="303">
        <v>77.43339898414014</v>
      </c>
      <c r="FJ12" s="303">
        <v>74.512656386383469</v>
      </c>
      <c r="FK12" s="303">
        <v>66.76739926739927</v>
      </c>
      <c r="FL12" s="303">
        <v>47.82858079318256</v>
      </c>
      <c r="FM12" s="303">
        <v>27.029478458049887</v>
      </c>
      <c r="FN12" s="303">
        <v>14.006449012494961</v>
      </c>
      <c r="FO12" s="303">
        <v>6.9661733615221983</v>
      </c>
      <c r="FP12" s="303">
        <v>3.3399509517692398</v>
      </c>
      <c r="FQ12" s="303">
        <v>1.4455343314403717</v>
      </c>
      <c r="FR12" s="303">
        <v>1.26</v>
      </c>
      <c r="FS12" s="303">
        <v>4.5548789447047495</v>
      </c>
      <c r="FT12" s="303">
        <v>0</v>
      </c>
    </row>
    <row r="13" spans="1:184" s="76" customFormat="1" ht="11.1" customHeight="1" x14ac:dyDescent="0.15">
      <c r="A13" s="207">
        <v>62014</v>
      </c>
      <c r="B13" s="154" t="s">
        <v>710</v>
      </c>
      <c r="C13" s="352">
        <v>112.35770757471377</v>
      </c>
      <c r="D13" s="344">
        <v>2107.7321785913459</v>
      </c>
      <c r="E13" s="337">
        <v>493.30774530065941</v>
      </c>
      <c r="F13" s="347">
        <v>412455</v>
      </c>
      <c r="G13" s="337">
        <v>265.3612424037812</v>
      </c>
      <c r="H13" s="351">
        <v>74.274139095205939</v>
      </c>
      <c r="I13" s="351">
        <v>153.27481431465225</v>
      </c>
      <c r="J13" s="340">
        <v>41.4</v>
      </c>
      <c r="K13" s="346">
        <v>3.2</v>
      </c>
      <c r="L13" s="337">
        <v>56.193498952577784</v>
      </c>
      <c r="M13" s="346">
        <v>18.291811360899047</v>
      </c>
      <c r="N13" s="340">
        <v>82.657195345415019</v>
      </c>
      <c r="O13" s="340">
        <v>22.54686708326296</v>
      </c>
      <c r="P13" s="339">
        <v>14.196033670994435</v>
      </c>
      <c r="Q13" s="339">
        <v>1.1299435028248588</v>
      </c>
      <c r="R13" s="339">
        <v>2.8301886792452833</v>
      </c>
      <c r="S13" s="347">
        <v>10862</v>
      </c>
      <c r="T13" s="340">
        <v>26.595744680851062</v>
      </c>
      <c r="U13" s="350">
        <v>35</v>
      </c>
      <c r="V13" s="343">
        <v>0</v>
      </c>
      <c r="W13" s="337">
        <v>15.428571428571427</v>
      </c>
      <c r="X13" s="349">
        <v>79.690909090909088</v>
      </c>
      <c r="Y13" s="337">
        <v>89.361702127659569</v>
      </c>
      <c r="Z13" s="337">
        <v>71.276595744680847</v>
      </c>
      <c r="AA13" s="337">
        <v>6.0954961056552657</v>
      </c>
      <c r="AB13" s="342">
        <v>22.849347770483416</v>
      </c>
      <c r="AC13" s="342">
        <v>3.538238554011425</v>
      </c>
      <c r="AD13" s="342">
        <v>0.29840566118168638</v>
      </c>
      <c r="AE13" s="342">
        <v>44.912703190848887</v>
      </c>
      <c r="AF13" s="340">
        <v>98.2</v>
      </c>
      <c r="AG13" s="340">
        <v>98.1</v>
      </c>
      <c r="AH13" s="348">
        <v>95</v>
      </c>
      <c r="AI13" s="340">
        <v>56.8</v>
      </c>
      <c r="AJ13" s="341">
        <v>7.322582610447978E-2</v>
      </c>
      <c r="AK13" s="341">
        <v>0.20503231309254338</v>
      </c>
      <c r="AL13" s="337">
        <v>0.68480792572909488</v>
      </c>
      <c r="AM13" s="338">
        <v>97515.151794177393</v>
      </c>
      <c r="AN13" s="347">
        <v>187541.1906446541</v>
      </c>
      <c r="AO13" s="347">
        <v>277279.96817313816</v>
      </c>
      <c r="AP13" s="337">
        <v>17.577771906159175</v>
      </c>
      <c r="AQ13" s="337">
        <v>15.825557301589507</v>
      </c>
      <c r="AR13" s="346">
        <v>8.69</v>
      </c>
      <c r="AS13" s="337">
        <v>3.9079158875438766</v>
      </c>
      <c r="AT13" s="337">
        <v>528.16323852639175</v>
      </c>
      <c r="AU13" s="337">
        <v>1.6402585047403471</v>
      </c>
      <c r="AV13" s="337">
        <v>1.9273037430699078</v>
      </c>
      <c r="AW13" s="343">
        <v>14772.142857142857</v>
      </c>
      <c r="AX13" s="343">
        <v>2794.7297297297296</v>
      </c>
      <c r="AY13" s="337" t="s">
        <v>9</v>
      </c>
      <c r="AZ13" s="342">
        <v>366</v>
      </c>
      <c r="BA13" s="337">
        <v>1.4356731620903453</v>
      </c>
      <c r="BB13" s="337">
        <v>21.204199119539453</v>
      </c>
      <c r="BC13" s="337">
        <v>167.4498901026802</v>
      </c>
      <c r="BD13" s="337">
        <v>3.8956590558672048</v>
      </c>
      <c r="BE13" s="342">
        <v>0.25397900440230275</v>
      </c>
      <c r="BF13" s="337">
        <v>7.6193701320690828</v>
      </c>
      <c r="BG13" s="337">
        <v>33.061970426981226</v>
      </c>
      <c r="BH13" s="337">
        <v>0</v>
      </c>
      <c r="BI13" s="345">
        <v>99.578059071729967</v>
      </c>
      <c r="BJ13" s="342">
        <v>2.4921083236418009</v>
      </c>
      <c r="BK13" s="344">
        <v>1.6824631260164882</v>
      </c>
      <c r="BL13" s="340">
        <v>119.8</v>
      </c>
      <c r="BM13" s="340">
        <v>132.30000000000001</v>
      </c>
      <c r="BN13" s="337">
        <v>0.16824631260164882</v>
      </c>
      <c r="BO13" s="337">
        <v>7.6923076923076925</v>
      </c>
      <c r="BP13" s="343">
        <v>3</v>
      </c>
      <c r="BQ13" s="337">
        <v>1.4680313617426106</v>
      </c>
      <c r="BR13" s="337">
        <v>49.478397795492569</v>
      </c>
      <c r="BS13" s="337">
        <v>13.134369976708328</v>
      </c>
      <c r="BT13" s="337">
        <v>97.989043073188327</v>
      </c>
      <c r="BU13" s="337" t="s">
        <v>9</v>
      </c>
      <c r="BV13" s="342">
        <v>676.19246793294622</v>
      </c>
      <c r="BW13" s="342">
        <v>220.98382705114327</v>
      </c>
      <c r="BX13" s="337">
        <v>2.8704523832956075</v>
      </c>
      <c r="BY13" s="341">
        <v>0.12055900009841551</v>
      </c>
      <c r="BZ13" s="337">
        <v>0.82012925237017353</v>
      </c>
      <c r="CA13" s="341">
        <v>0.14028310861791818</v>
      </c>
      <c r="CB13" s="337" t="s">
        <v>9</v>
      </c>
      <c r="CC13" s="341" t="s">
        <v>9</v>
      </c>
      <c r="CD13" s="337">
        <v>2.0503231309254342</v>
      </c>
      <c r="CE13" s="337">
        <v>19.752813043335632</v>
      </c>
      <c r="CF13" s="340" t="s">
        <v>9</v>
      </c>
      <c r="CG13" s="339">
        <v>4.0609137055837561</v>
      </c>
      <c r="CH13" s="339">
        <v>32.203471785697019</v>
      </c>
      <c r="CI13" s="338">
        <v>78</v>
      </c>
      <c r="CJ13" s="337">
        <v>303.35760915920349</v>
      </c>
      <c r="CK13" s="336">
        <v>256.53643014139027</v>
      </c>
      <c r="CL13" s="303">
        <v>19.3</v>
      </c>
      <c r="CM13" s="303">
        <v>812.1751220869121</v>
      </c>
      <c r="CN13" s="318">
        <v>100</v>
      </c>
      <c r="CO13" s="318">
        <v>100</v>
      </c>
      <c r="CP13" s="312">
        <v>99.9</v>
      </c>
      <c r="CQ13" s="312">
        <v>91.8</v>
      </c>
      <c r="CR13" s="304">
        <v>97.8</v>
      </c>
      <c r="CS13" s="317">
        <v>31.2</v>
      </c>
      <c r="CT13" s="303">
        <v>2.6430056573666647</v>
      </c>
      <c r="CU13" s="303">
        <v>0.86956521739130432</v>
      </c>
      <c r="CV13" s="316">
        <v>2.0308495720709829</v>
      </c>
      <c r="CW13" s="303">
        <v>61.23120395599959</v>
      </c>
      <c r="CX13" s="315">
        <v>53.804579601745232</v>
      </c>
      <c r="CY13" s="303">
        <v>1.58</v>
      </c>
      <c r="CZ13" s="303">
        <v>35.5</v>
      </c>
      <c r="DA13" s="303">
        <v>59.549177630000003</v>
      </c>
      <c r="DB13" s="303">
        <v>3.7892426252289813</v>
      </c>
      <c r="DC13" s="303">
        <v>2.9369484630777811</v>
      </c>
      <c r="DD13" s="303">
        <v>1.2976167043926123</v>
      </c>
      <c r="DE13" s="303">
        <v>3.6987829281894826</v>
      </c>
      <c r="DF13" s="303">
        <v>8.0536692582751037</v>
      </c>
      <c r="DG13" s="206" t="s">
        <v>9</v>
      </c>
      <c r="DH13" s="206">
        <v>695.2805604719764</v>
      </c>
      <c r="DI13" s="303" t="s">
        <v>9</v>
      </c>
      <c r="DJ13" s="303" t="s">
        <v>9</v>
      </c>
      <c r="DK13" s="303">
        <v>37.916531866709811</v>
      </c>
      <c r="DL13" s="303">
        <v>55.967302452316083</v>
      </c>
      <c r="DM13" s="314">
        <v>414</v>
      </c>
      <c r="DN13" s="314">
        <v>168</v>
      </c>
      <c r="DO13" s="303">
        <v>11.616720795197324</v>
      </c>
      <c r="DP13" s="303">
        <v>20.536036479349143</v>
      </c>
      <c r="DQ13" s="303">
        <v>66.666666666666671</v>
      </c>
      <c r="DR13" s="303">
        <v>100</v>
      </c>
      <c r="DS13" s="303">
        <v>5481.151515151515</v>
      </c>
      <c r="DT13" s="310">
        <v>8.6482520048220568</v>
      </c>
      <c r="DU13" s="310">
        <v>15.7</v>
      </c>
      <c r="DV13" s="303">
        <v>81.078414301468456</v>
      </c>
      <c r="DW13" s="313">
        <v>6.8272311223098084E-2</v>
      </c>
      <c r="DX13" s="303">
        <v>63.020833333333336</v>
      </c>
      <c r="DY13" s="312">
        <v>143.88347603582324</v>
      </c>
      <c r="DZ13" s="303">
        <v>1.5226246313040956</v>
      </c>
      <c r="EA13" s="303">
        <v>561.50767169125027</v>
      </c>
      <c r="EB13" s="311">
        <v>3000</v>
      </c>
      <c r="EC13" s="310">
        <v>2.7290919335394936</v>
      </c>
      <c r="ED13" s="310">
        <v>78.342861644937926</v>
      </c>
      <c r="EE13" s="303">
        <v>98.027968412002465</v>
      </c>
      <c r="EF13" s="303">
        <v>0.6576982740420948</v>
      </c>
      <c r="EG13" s="303">
        <v>67.666551902220689</v>
      </c>
      <c r="EH13" s="303">
        <v>297.82892510033366</v>
      </c>
      <c r="EI13" s="304">
        <v>76.3</v>
      </c>
      <c r="EJ13" s="304">
        <v>57.2</v>
      </c>
      <c r="EK13" s="304">
        <v>33.6</v>
      </c>
      <c r="EL13" s="304">
        <v>66.7</v>
      </c>
      <c r="EM13" s="304">
        <v>17.600000000000001</v>
      </c>
      <c r="EN13" s="309">
        <v>87.2</v>
      </c>
      <c r="EO13" s="308">
        <v>-2.3004625528983365</v>
      </c>
      <c r="EP13" s="307">
        <v>1.0678559046928677</v>
      </c>
      <c r="EQ13" s="206">
        <v>0.78</v>
      </c>
      <c r="ER13" s="303">
        <v>91.6</v>
      </c>
      <c r="ES13" s="303">
        <v>7.9</v>
      </c>
      <c r="ET13" s="303">
        <v>3.8</v>
      </c>
      <c r="EU13" s="303">
        <v>421.01798133385819</v>
      </c>
      <c r="EV13" s="306">
        <v>54</v>
      </c>
      <c r="EW13" s="303">
        <v>46.2</v>
      </c>
      <c r="EX13" s="305" t="s">
        <v>9</v>
      </c>
      <c r="EY13" s="305" t="s">
        <v>9</v>
      </c>
      <c r="EZ13" s="303">
        <v>88</v>
      </c>
      <c r="FA13" s="303">
        <v>10.026080110225372</v>
      </c>
      <c r="FB13" s="304">
        <v>30.9</v>
      </c>
      <c r="FC13" s="303">
        <v>13.752012882447664</v>
      </c>
      <c r="FD13" s="303">
        <v>63.436404207841889</v>
      </c>
      <c r="FE13" s="303">
        <v>84.639016897081405</v>
      </c>
      <c r="FF13" s="303">
        <v>79.256559766763843</v>
      </c>
      <c r="FG13" s="303">
        <v>78.482914006759302</v>
      </c>
      <c r="FH13" s="303">
        <v>80.99599313108186</v>
      </c>
      <c r="FI13" s="303">
        <v>81.538862127327178</v>
      </c>
      <c r="FJ13" s="303">
        <v>79.728848911484818</v>
      </c>
      <c r="FK13" s="303">
        <v>72.41075917546506</v>
      </c>
      <c r="FL13" s="303">
        <v>52.919624456148384</v>
      </c>
      <c r="FM13" s="303">
        <v>34.812249756519861</v>
      </c>
      <c r="FN13" s="303">
        <v>19.98144958261561</v>
      </c>
      <c r="FO13" s="303">
        <v>12.566059894304168</v>
      </c>
      <c r="FP13" s="303">
        <v>6.2700718764337058</v>
      </c>
      <c r="FQ13" s="303">
        <v>2.2761938284641561</v>
      </c>
      <c r="FR13" s="303">
        <v>1.26</v>
      </c>
      <c r="FS13" s="303">
        <v>5.9541383722074599</v>
      </c>
      <c r="FT13" s="303">
        <v>0.33228110981890679</v>
      </c>
    </row>
    <row r="14" spans="1:184" s="211" customFormat="1" ht="11.1" customHeight="1" x14ac:dyDescent="0.15">
      <c r="A14" s="207">
        <v>72010</v>
      </c>
      <c r="B14" s="154" t="s">
        <v>706</v>
      </c>
      <c r="C14" s="352">
        <v>100.36013709846887</v>
      </c>
      <c r="D14" s="344">
        <v>1602.5013948972123</v>
      </c>
      <c r="E14" s="337">
        <v>426.80231589168358</v>
      </c>
      <c r="F14" s="347">
        <v>353367</v>
      </c>
      <c r="G14" s="337">
        <v>258.28402366863907</v>
      </c>
      <c r="H14" s="351">
        <v>77.514792899408278</v>
      </c>
      <c r="I14" s="351">
        <v>144.08284023668639</v>
      </c>
      <c r="J14" s="340">
        <v>43.9</v>
      </c>
      <c r="K14" s="346">
        <v>2.9</v>
      </c>
      <c r="L14" s="337">
        <v>128.85668206960847</v>
      </c>
      <c r="M14" s="346">
        <v>12.892938661093041</v>
      </c>
      <c r="N14" s="340">
        <v>80.065626511875791</v>
      </c>
      <c r="O14" s="340">
        <v>21.421190201203576</v>
      </c>
      <c r="P14" s="339">
        <v>19.883576427496891</v>
      </c>
      <c r="Q14" s="339">
        <v>0</v>
      </c>
      <c r="R14" s="339">
        <v>2.7762354247640197</v>
      </c>
      <c r="S14" s="347">
        <v>12387</v>
      </c>
      <c r="T14" s="340">
        <v>30.487804878048781</v>
      </c>
      <c r="U14" s="350">
        <v>40</v>
      </c>
      <c r="V14" s="343">
        <v>22</v>
      </c>
      <c r="W14" s="337">
        <v>19.547849736528981</v>
      </c>
      <c r="X14" s="349">
        <v>68.844946108800826</v>
      </c>
      <c r="Y14" s="337">
        <v>89.024390243902445</v>
      </c>
      <c r="Z14" s="337">
        <v>97.560975609756099</v>
      </c>
      <c r="AA14" s="337">
        <v>6.8706036316047765</v>
      </c>
      <c r="AB14" s="342">
        <v>45.083292899886786</v>
      </c>
      <c r="AC14" s="342">
        <v>11.200064693514475</v>
      </c>
      <c r="AD14" s="342">
        <v>4.9328804787320069</v>
      </c>
      <c r="AE14" s="342">
        <v>102.16771249286936</v>
      </c>
      <c r="AF14" s="340">
        <v>98.6</v>
      </c>
      <c r="AG14" s="340">
        <v>95.3</v>
      </c>
      <c r="AH14" s="348">
        <v>45</v>
      </c>
      <c r="AI14" s="340">
        <v>75</v>
      </c>
      <c r="AJ14" s="341">
        <v>2.4234847107317745E-2</v>
      </c>
      <c r="AK14" s="341">
        <v>0.26658331818049524</v>
      </c>
      <c r="AL14" s="337">
        <v>0.57969754280704044</v>
      </c>
      <c r="AM14" s="338">
        <v>94692.063643757632</v>
      </c>
      <c r="AN14" s="347">
        <v>157575.25709219859</v>
      </c>
      <c r="AO14" s="347">
        <v>286567.25725770433</v>
      </c>
      <c r="AP14" s="337">
        <v>16.427254197806466</v>
      </c>
      <c r="AQ14" s="337">
        <v>4.0158206347665724</v>
      </c>
      <c r="AR14" s="346">
        <v>10.1</v>
      </c>
      <c r="AS14" s="337">
        <v>5.7245132352195238</v>
      </c>
      <c r="AT14" s="337">
        <v>219.19813337391219</v>
      </c>
      <c r="AU14" s="337">
        <v>2.8984877140352023</v>
      </c>
      <c r="AV14" s="337">
        <v>3.1883364854387222</v>
      </c>
      <c r="AW14" s="343">
        <v>15394.125</v>
      </c>
      <c r="AX14" s="343">
        <v>2368.3269230769229</v>
      </c>
      <c r="AY14" s="337">
        <v>4.8719885021071345</v>
      </c>
      <c r="AZ14" s="342">
        <v>455</v>
      </c>
      <c r="BA14" s="337">
        <v>2.0234777504836852</v>
      </c>
      <c r="BB14" s="337">
        <v>30.290201210534924</v>
      </c>
      <c r="BC14" s="337">
        <v>340.50853966942748</v>
      </c>
      <c r="BD14" s="337">
        <v>3.4122555306768692</v>
      </c>
      <c r="BE14" s="342">
        <v>8.1792900376247341E-2</v>
      </c>
      <c r="BF14" s="337">
        <v>8.1792900376247335</v>
      </c>
      <c r="BG14" s="337">
        <v>46.283732850897024</v>
      </c>
      <c r="BH14" s="337">
        <v>0</v>
      </c>
      <c r="BI14" s="345">
        <v>90.178571428571431</v>
      </c>
      <c r="BJ14" s="342">
        <v>2.4121815166591283</v>
      </c>
      <c r="BK14" s="344">
        <v>0.68932605122222812</v>
      </c>
      <c r="BL14" s="340">
        <v>124.6</v>
      </c>
      <c r="BM14" s="340">
        <v>115.9</v>
      </c>
      <c r="BN14" s="337">
        <v>1.007476536401718</v>
      </c>
      <c r="BO14" s="337">
        <v>26.388888888888889</v>
      </c>
      <c r="BP14" s="343">
        <v>13</v>
      </c>
      <c r="BQ14" s="337">
        <v>2.2427048687347377</v>
      </c>
      <c r="BR14" s="337">
        <v>22.542988195908787</v>
      </c>
      <c r="BS14" s="337">
        <v>6.7824612508423732</v>
      </c>
      <c r="BT14" s="337">
        <v>645.79030890632816</v>
      </c>
      <c r="BU14" s="337" t="s">
        <v>9</v>
      </c>
      <c r="BV14" s="342">
        <v>400.71592646536669</v>
      </c>
      <c r="BW14" s="342">
        <v>567.37897002239083</v>
      </c>
      <c r="BX14" s="337">
        <v>2.1738657855264014</v>
      </c>
      <c r="BY14" s="341">
        <v>9.1356709636747024E-2</v>
      </c>
      <c r="BZ14" s="337">
        <v>1.0869328927632007</v>
      </c>
      <c r="CA14" s="341">
        <v>0.22593711730904401</v>
      </c>
      <c r="CB14" s="337">
        <v>0.36231096425440029</v>
      </c>
      <c r="CC14" s="341">
        <v>0.13685934363745716</v>
      </c>
      <c r="CD14" s="337">
        <v>0.72462192850880058</v>
      </c>
      <c r="CE14" s="337">
        <v>15.663427606646231</v>
      </c>
      <c r="CF14" s="340">
        <v>48</v>
      </c>
      <c r="CG14" s="339">
        <v>3.2</v>
      </c>
      <c r="CH14" s="339">
        <v>42.402539930005766</v>
      </c>
      <c r="CI14" s="338">
        <v>40</v>
      </c>
      <c r="CJ14" s="337">
        <v>364.95221118381482</v>
      </c>
      <c r="CK14" s="336">
        <v>311.77220785055397</v>
      </c>
      <c r="CL14" s="303">
        <v>10.1</v>
      </c>
      <c r="CM14" s="303">
        <v>1021.8856667698012</v>
      </c>
      <c r="CN14" s="318">
        <v>100</v>
      </c>
      <c r="CO14" s="318">
        <v>87</v>
      </c>
      <c r="CP14" s="312">
        <v>98.91</v>
      </c>
      <c r="CQ14" s="312">
        <v>89.95</v>
      </c>
      <c r="CR14" s="304">
        <v>66.3</v>
      </c>
      <c r="CS14" s="317">
        <v>54.3</v>
      </c>
      <c r="CT14" s="303">
        <v>5.2584995899409677</v>
      </c>
      <c r="CU14" s="303">
        <v>1.2682926829268293</v>
      </c>
      <c r="CV14" s="316">
        <v>6.7395840945815371</v>
      </c>
      <c r="CW14" s="303">
        <v>59.615352426225662</v>
      </c>
      <c r="CX14" s="315">
        <v>46.274356354571999</v>
      </c>
      <c r="CY14" s="303">
        <v>1.23</v>
      </c>
      <c r="CZ14" s="303">
        <v>35.799999999999997</v>
      </c>
      <c r="DA14" s="303">
        <v>59.055111743600001</v>
      </c>
      <c r="DB14" s="303">
        <v>3.8603721401481437</v>
      </c>
      <c r="DC14" s="303">
        <v>1.749693847235205</v>
      </c>
      <c r="DD14" s="303">
        <v>1.2814540263617458</v>
      </c>
      <c r="DE14" s="303">
        <v>2.3550212676536018</v>
      </c>
      <c r="DF14" s="303">
        <v>7.5215756179213491</v>
      </c>
      <c r="DG14" s="206">
        <v>946.72468354430384</v>
      </c>
      <c r="DH14" s="206">
        <v>1739.7738271604937</v>
      </c>
      <c r="DI14" s="303" t="s">
        <v>9</v>
      </c>
      <c r="DJ14" s="303" t="s">
        <v>9</v>
      </c>
      <c r="DK14" s="303">
        <v>28.874810386365667</v>
      </c>
      <c r="DL14" s="303">
        <v>65.654362416107375</v>
      </c>
      <c r="DM14" s="314">
        <v>474</v>
      </c>
      <c r="DN14" s="314">
        <v>147</v>
      </c>
      <c r="DO14" s="303">
        <v>21.819518416266312</v>
      </c>
      <c r="DP14" s="303">
        <v>20.289413998246417</v>
      </c>
      <c r="DQ14" s="303">
        <v>100</v>
      </c>
      <c r="DR14" s="303">
        <v>100</v>
      </c>
      <c r="DS14" s="303">
        <v>4799.9750062484381</v>
      </c>
      <c r="DT14" s="310">
        <v>5.2115354556348663</v>
      </c>
      <c r="DU14" s="310">
        <v>11.65</v>
      </c>
      <c r="DV14" s="303" t="s">
        <v>9</v>
      </c>
      <c r="DW14" s="313">
        <v>4.5051958866488807E-2</v>
      </c>
      <c r="DX14" s="303">
        <v>67.114093959731548</v>
      </c>
      <c r="DY14" s="312">
        <v>483.05833931146424</v>
      </c>
      <c r="DZ14" s="303">
        <v>1.4295551062499492</v>
      </c>
      <c r="EA14" s="303">
        <v>1139.4431667606193</v>
      </c>
      <c r="EB14" s="311">
        <v>14963</v>
      </c>
      <c r="EC14" s="310">
        <v>2.6725932631688631</v>
      </c>
      <c r="ED14" s="310">
        <v>55.990247045142361</v>
      </c>
      <c r="EE14" s="303">
        <v>73.371704950492372</v>
      </c>
      <c r="EF14" s="303">
        <v>8.2278147627402287</v>
      </c>
      <c r="EG14" s="303">
        <v>60.445592508879564</v>
      </c>
      <c r="EH14" s="303" t="s">
        <v>9</v>
      </c>
      <c r="EI14" s="304">
        <v>66.900000000000006</v>
      </c>
      <c r="EJ14" s="304">
        <v>60.4</v>
      </c>
      <c r="EK14" s="304">
        <v>34.299999999999997</v>
      </c>
      <c r="EL14" s="304">
        <v>57.8</v>
      </c>
      <c r="EM14" s="304">
        <v>20.7</v>
      </c>
      <c r="EN14" s="309">
        <v>75.16</v>
      </c>
      <c r="EO14" s="308">
        <v>-1.6883690934255053</v>
      </c>
      <c r="EP14" s="307">
        <v>1.0318711830536931</v>
      </c>
      <c r="EQ14" s="206">
        <v>0.78200000000000003</v>
      </c>
      <c r="ER14" s="303">
        <v>89.4</v>
      </c>
      <c r="ES14" s="303">
        <v>1.2</v>
      </c>
      <c r="ET14" s="303">
        <v>8.6999999999999993</v>
      </c>
      <c r="EU14" s="303">
        <v>325.20288327065356</v>
      </c>
      <c r="EV14" s="306">
        <v>45.6</v>
      </c>
      <c r="EW14" s="303">
        <v>41.3</v>
      </c>
      <c r="EX14" s="305" t="s">
        <v>9</v>
      </c>
      <c r="EY14" s="305" t="s">
        <v>9</v>
      </c>
      <c r="EZ14" s="303">
        <v>14.3</v>
      </c>
      <c r="FA14" s="303">
        <v>7.9164945689586457</v>
      </c>
      <c r="FB14" s="304">
        <v>32.6</v>
      </c>
      <c r="FC14" s="303">
        <v>14.264241695475723</v>
      </c>
      <c r="FD14" s="303">
        <v>69.661995053586139</v>
      </c>
      <c r="FE14" s="303">
        <v>80.175934652843225</v>
      </c>
      <c r="FF14" s="303">
        <v>74.545954870665938</v>
      </c>
      <c r="FG14" s="303">
        <v>74.874070520508525</v>
      </c>
      <c r="FH14" s="303">
        <v>77.971249240736995</v>
      </c>
      <c r="FI14" s="303">
        <v>79.685466377440349</v>
      </c>
      <c r="FJ14" s="303">
        <v>76.330438655087946</v>
      </c>
      <c r="FK14" s="303">
        <v>68.613682306628363</v>
      </c>
      <c r="FL14" s="303">
        <v>50.541015444372519</v>
      </c>
      <c r="FM14" s="303">
        <v>32.135853093243</v>
      </c>
      <c r="FN14" s="303">
        <v>18.553255713669685</v>
      </c>
      <c r="FO14" s="303">
        <v>11.60548757879125</v>
      </c>
      <c r="FP14" s="303">
        <v>6.3336425069564068</v>
      </c>
      <c r="FQ14" s="303">
        <v>2.7149321266968327</v>
      </c>
      <c r="FR14" s="303">
        <v>1.28</v>
      </c>
      <c r="FS14" s="303">
        <v>7.2353499561603734</v>
      </c>
      <c r="FT14" s="303">
        <v>0.15076134479119552</v>
      </c>
    </row>
    <row r="15" spans="1:184" s="89" customFormat="1" ht="11.1" customHeight="1" x14ac:dyDescent="0.15">
      <c r="A15" s="207">
        <v>72036</v>
      </c>
      <c r="B15" s="154" t="s">
        <v>440</v>
      </c>
      <c r="C15" s="352">
        <v>81.39047234432519</v>
      </c>
      <c r="D15" s="344">
        <v>1770.708749475777</v>
      </c>
      <c r="E15" s="337">
        <v>267.47021636818317</v>
      </c>
      <c r="F15" s="347">
        <v>354970</v>
      </c>
      <c r="G15" s="337">
        <v>270.7969749854567</v>
      </c>
      <c r="H15" s="351">
        <v>83.187899941826643</v>
      </c>
      <c r="I15" s="351">
        <v>141.65212332751599</v>
      </c>
      <c r="J15" s="340">
        <v>38.4</v>
      </c>
      <c r="K15" s="346">
        <v>1.73</v>
      </c>
      <c r="L15" s="337">
        <v>111.91691949358274</v>
      </c>
      <c r="M15" s="346">
        <v>28.395596249348063</v>
      </c>
      <c r="N15" s="340">
        <v>81.268828397580634</v>
      </c>
      <c r="O15" s="340">
        <v>20.172783453146675</v>
      </c>
      <c r="P15" s="339">
        <v>20.429838810446086</v>
      </c>
      <c r="Q15" s="339">
        <v>0</v>
      </c>
      <c r="R15" s="339">
        <v>2.3451593505712567</v>
      </c>
      <c r="S15" s="347">
        <v>14054</v>
      </c>
      <c r="T15" s="340">
        <v>38.461538461538467</v>
      </c>
      <c r="U15" s="350">
        <v>45</v>
      </c>
      <c r="V15" s="343">
        <v>22</v>
      </c>
      <c r="W15" s="337">
        <v>18.110088296073641</v>
      </c>
      <c r="X15" s="349">
        <v>66.829681794470531</v>
      </c>
      <c r="Y15" s="337">
        <v>88.461538461538453</v>
      </c>
      <c r="Z15" s="337">
        <v>91.025641025641022</v>
      </c>
      <c r="AA15" s="337">
        <v>2.5403277022735931</v>
      </c>
      <c r="AB15" s="342">
        <v>10.655503757967843</v>
      </c>
      <c r="AC15" s="342">
        <v>2.3150350426537276</v>
      </c>
      <c r="AD15" s="342">
        <v>1.4270763961564077</v>
      </c>
      <c r="AE15" s="342">
        <v>92.68714842059714</v>
      </c>
      <c r="AF15" s="340">
        <v>98.4</v>
      </c>
      <c r="AG15" s="340">
        <v>95.9</v>
      </c>
      <c r="AH15" s="348">
        <v>59</v>
      </c>
      <c r="AI15" s="340">
        <v>67.5</v>
      </c>
      <c r="AJ15" s="341">
        <v>2.3623624167510866E-2</v>
      </c>
      <c r="AK15" s="341">
        <v>0.2126126175075978</v>
      </c>
      <c r="AL15" s="337">
        <v>0.18017738152560539</v>
      </c>
      <c r="AM15" s="338">
        <v>89867.416323731144</v>
      </c>
      <c r="AN15" s="347">
        <v>159829.71830985916</v>
      </c>
      <c r="AO15" s="347">
        <v>278619.19194061507</v>
      </c>
      <c r="AP15" s="337">
        <v>13.751550593655857</v>
      </c>
      <c r="AQ15" s="337">
        <v>11.046133853151396</v>
      </c>
      <c r="AR15" s="346">
        <v>9.8000000000000007</v>
      </c>
      <c r="AS15" s="337">
        <v>6.5391963467482643</v>
      </c>
      <c r="AT15" s="337">
        <v>285.79860517854644</v>
      </c>
      <c r="AU15" s="337">
        <v>2.7958559202249109</v>
      </c>
      <c r="AV15" s="337">
        <v>2.5162703282024199</v>
      </c>
      <c r="AW15" s="343">
        <v>12908.09090909091</v>
      </c>
      <c r="AX15" s="343">
        <v>3086.717391304348</v>
      </c>
      <c r="AY15" s="337">
        <v>0.70427990900703574</v>
      </c>
      <c r="AZ15" s="342">
        <v>539</v>
      </c>
      <c r="BA15" s="337">
        <v>3.3155806837420978</v>
      </c>
      <c r="BB15" s="337">
        <v>22.44093738092214</v>
      </c>
      <c r="BC15" s="337">
        <v>279.94190832699087</v>
      </c>
      <c r="BD15" s="337">
        <v>3.0333545611282831</v>
      </c>
      <c r="BE15" s="342">
        <v>0.63508192556839826</v>
      </c>
      <c r="BF15" s="337">
        <v>8.7641305728438983</v>
      </c>
      <c r="BG15" s="337">
        <v>34.266409266409269</v>
      </c>
      <c r="BH15" s="337">
        <v>97.368421052631575</v>
      </c>
      <c r="BI15" s="345">
        <v>100</v>
      </c>
      <c r="BJ15" s="342">
        <v>2.051158301158301</v>
      </c>
      <c r="BK15" s="344">
        <v>0.58250811350586673</v>
      </c>
      <c r="BL15" s="340">
        <v>121.9</v>
      </c>
      <c r="BM15" s="340">
        <v>117.2</v>
      </c>
      <c r="BN15" s="337">
        <v>1.4146625613713906</v>
      </c>
      <c r="BO15" s="337">
        <v>41.77215189873418</v>
      </c>
      <c r="BP15" s="343">
        <v>11</v>
      </c>
      <c r="BQ15" s="337">
        <v>1.6060639008403099</v>
      </c>
      <c r="BR15" s="337">
        <v>18.50856619188891</v>
      </c>
      <c r="BS15" s="337" t="s">
        <v>9</v>
      </c>
      <c r="BT15" s="337">
        <v>1393.3147978440845</v>
      </c>
      <c r="BU15" s="337">
        <v>20.492070641959582</v>
      </c>
      <c r="BV15" s="342">
        <v>679.38988210807531</v>
      </c>
      <c r="BW15" s="342">
        <v>567.62088193721752</v>
      </c>
      <c r="BX15" s="337">
        <v>1.8639039468166072</v>
      </c>
      <c r="BY15" s="341">
        <v>8.3881890619903393E-2</v>
      </c>
      <c r="BZ15" s="337">
        <v>0.9319519734083036</v>
      </c>
      <c r="CA15" s="341">
        <v>0.16783523089110142</v>
      </c>
      <c r="CB15" s="337">
        <v>0.62130131560553581</v>
      </c>
      <c r="CC15" s="341">
        <v>0.11183423680899644</v>
      </c>
      <c r="CD15" s="337">
        <v>0.9319519734083036</v>
      </c>
      <c r="CE15" s="337">
        <v>27.793914353613644</v>
      </c>
      <c r="CF15" s="340">
        <v>59.5</v>
      </c>
      <c r="CG15" s="339">
        <v>14.634146341463413</v>
      </c>
      <c r="CH15" s="339">
        <v>30.924930804498938</v>
      </c>
      <c r="CI15" s="338">
        <v>52</v>
      </c>
      <c r="CJ15" s="337">
        <v>365.36245165499139</v>
      </c>
      <c r="CK15" s="336">
        <v>330.52608688898897</v>
      </c>
      <c r="CL15" s="303">
        <v>9.5</v>
      </c>
      <c r="CM15" s="303">
        <v>1085.8304362322501</v>
      </c>
      <c r="CN15" s="318">
        <v>100</v>
      </c>
      <c r="CO15" s="318">
        <v>100</v>
      </c>
      <c r="CP15" s="312">
        <v>96.1</v>
      </c>
      <c r="CQ15" s="312">
        <v>90</v>
      </c>
      <c r="CR15" s="304">
        <v>73.599999999999994</v>
      </c>
      <c r="CS15" s="317">
        <v>37.1</v>
      </c>
      <c r="CT15" s="303">
        <v>4.2876560860348336</v>
      </c>
      <c r="CU15" s="303">
        <v>0.84431137724550898</v>
      </c>
      <c r="CV15" s="316">
        <v>0</v>
      </c>
      <c r="CW15" s="303">
        <v>56.251099384344769</v>
      </c>
      <c r="CX15" s="315">
        <v>49.194638169646325</v>
      </c>
      <c r="CY15" s="303">
        <v>1.6</v>
      </c>
      <c r="CZ15" s="303">
        <v>31.2</v>
      </c>
      <c r="DA15" s="303">
        <v>61.6683097903</v>
      </c>
      <c r="DB15" s="303">
        <v>4.7777113359286334</v>
      </c>
      <c r="DC15" s="303">
        <v>3.0110467373914664</v>
      </c>
      <c r="DD15" s="303">
        <v>1.3472639443314021</v>
      </c>
      <c r="DE15" s="303">
        <v>3.6004411239340799</v>
      </c>
      <c r="DF15" s="303">
        <v>6.849847004551032</v>
      </c>
      <c r="DG15" s="206" t="s">
        <v>9</v>
      </c>
      <c r="DH15" s="206">
        <v>1674.233725</v>
      </c>
      <c r="DI15" s="303" t="s">
        <v>9</v>
      </c>
      <c r="DJ15" s="303" t="s">
        <v>9</v>
      </c>
      <c r="DK15" s="303">
        <v>52.452830188679258</v>
      </c>
      <c r="DL15" s="303">
        <v>71.216810555465059</v>
      </c>
      <c r="DM15" s="314">
        <v>568</v>
      </c>
      <c r="DN15" s="314">
        <v>252</v>
      </c>
      <c r="DO15" s="303">
        <v>15.896214721734673</v>
      </c>
      <c r="DP15" s="303">
        <v>18.256939159068668</v>
      </c>
      <c r="DQ15" s="303">
        <v>92</v>
      </c>
      <c r="DR15" s="303">
        <v>98.227984873041592</v>
      </c>
      <c r="DS15" s="303">
        <v>5030.6468494871251</v>
      </c>
      <c r="DT15" s="310">
        <v>6.3087691494981515</v>
      </c>
      <c r="DU15" s="310">
        <v>10.81</v>
      </c>
      <c r="DV15" s="303">
        <v>100</v>
      </c>
      <c r="DW15" s="313" t="s">
        <v>9</v>
      </c>
      <c r="DX15" s="303" t="s">
        <v>9</v>
      </c>
      <c r="DY15" s="312">
        <v>581.52249887389144</v>
      </c>
      <c r="DZ15" s="303">
        <v>1.4878335645719034</v>
      </c>
      <c r="EA15" s="303">
        <v>627.85476783863533</v>
      </c>
      <c r="EB15" s="311">
        <v>267</v>
      </c>
      <c r="EC15" s="310">
        <v>3.4343046751188586</v>
      </c>
      <c r="ED15" s="310">
        <v>67.530000143977404</v>
      </c>
      <c r="EE15" s="303">
        <v>83.668764958716778</v>
      </c>
      <c r="EF15" s="303">
        <v>14.462163196249481</v>
      </c>
      <c r="EG15" s="303">
        <v>71.525872206977652</v>
      </c>
      <c r="EH15" s="303">
        <v>0</v>
      </c>
      <c r="EI15" s="304">
        <v>69.599999999999994</v>
      </c>
      <c r="EJ15" s="304">
        <v>59.1</v>
      </c>
      <c r="EK15" s="304">
        <v>28.8</v>
      </c>
      <c r="EL15" s="304">
        <v>66.8</v>
      </c>
      <c r="EM15" s="304">
        <v>21.7</v>
      </c>
      <c r="EN15" s="309">
        <v>61</v>
      </c>
      <c r="EO15" s="308">
        <v>9.3195197340830371E-2</v>
      </c>
      <c r="EP15" s="307">
        <v>1.0507327601626502</v>
      </c>
      <c r="EQ15" s="206">
        <v>0.83799999999999997</v>
      </c>
      <c r="ER15" s="303">
        <v>88.4</v>
      </c>
      <c r="ES15" s="303">
        <v>4.3</v>
      </c>
      <c r="ET15" s="303">
        <v>6.5</v>
      </c>
      <c r="EU15" s="303">
        <v>251.25889315170625</v>
      </c>
      <c r="EV15" s="306">
        <v>52.9</v>
      </c>
      <c r="EW15" s="303">
        <v>37.4</v>
      </c>
      <c r="EX15" s="305" t="s">
        <v>9</v>
      </c>
      <c r="EY15" s="305" t="s">
        <v>9</v>
      </c>
      <c r="EZ15" s="303" t="s">
        <v>9</v>
      </c>
      <c r="FA15" s="303">
        <v>6.3465929389105478</v>
      </c>
      <c r="FB15" s="304">
        <v>28.5</v>
      </c>
      <c r="FC15" s="303">
        <v>13.139695712309821</v>
      </c>
      <c r="FD15" s="303">
        <v>74.269989298272435</v>
      </c>
      <c r="FE15" s="303">
        <v>80.269413629160056</v>
      </c>
      <c r="FF15" s="303">
        <v>74.37221309551748</v>
      </c>
      <c r="FG15" s="303">
        <v>75.514320290439699</v>
      </c>
      <c r="FH15" s="303">
        <v>77.823293920491579</v>
      </c>
      <c r="FI15" s="303">
        <v>78.25519526151993</v>
      </c>
      <c r="FJ15" s="303">
        <v>77.390877881314367</v>
      </c>
      <c r="FK15" s="303">
        <v>70.937295579852361</v>
      </c>
      <c r="FL15" s="303">
        <v>51.201098146877143</v>
      </c>
      <c r="FM15" s="303">
        <v>34.061326111644973</v>
      </c>
      <c r="FN15" s="303">
        <v>20.257271989801833</v>
      </c>
      <c r="FO15" s="303">
        <v>12.525720164609053</v>
      </c>
      <c r="FP15" s="303">
        <v>6.0002784351942084</v>
      </c>
      <c r="FQ15" s="303">
        <v>2.4713467048710602</v>
      </c>
      <c r="FR15" s="303">
        <v>1.39</v>
      </c>
      <c r="FS15" s="303">
        <v>9.3164132275050093</v>
      </c>
      <c r="FT15" s="303">
        <v>0.36196911196911197</v>
      </c>
    </row>
    <row r="16" spans="1:184" s="89" customFormat="1" ht="11.1" customHeight="1" x14ac:dyDescent="0.15">
      <c r="A16" s="207">
        <v>72044</v>
      </c>
      <c r="B16" s="154" t="s">
        <v>439</v>
      </c>
      <c r="C16" s="352">
        <v>88.236398453046974</v>
      </c>
      <c r="D16" s="344">
        <v>1526.3019562197273</v>
      </c>
      <c r="E16" s="337">
        <v>186.17254283532961</v>
      </c>
      <c r="F16" s="347">
        <v>395655</v>
      </c>
      <c r="G16" s="337">
        <v>246.52368607117606</v>
      </c>
      <c r="H16" s="351">
        <v>104.87862361536648</v>
      </c>
      <c r="I16" s="351">
        <v>176.99740749469714</v>
      </c>
      <c r="J16" s="340">
        <v>34.4</v>
      </c>
      <c r="K16" s="346">
        <v>3.4</v>
      </c>
      <c r="L16" s="337">
        <v>41.267491086976136</v>
      </c>
      <c r="M16" s="346">
        <v>11.629095413741608</v>
      </c>
      <c r="N16" s="340">
        <v>78.872960663326054</v>
      </c>
      <c r="O16" s="340">
        <v>22.741087365526557</v>
      </c>
      <c r="P16" s="339">
        <v>18.329938900203665</v>
      </c>
      <c r="Q16" s="339">
        <v>0.32573289902280134</v>
      </c>
      <c r="R16" s="339">
        <v>1.9096117122851686</v>
      </c>
      <c r="S16" s="347">
        <v>17586</v>
      </c>
      <c r="T16" s="340">
        <v>50.588235294117645</v>
      </c>
      <c r="U16" s="350">
        <v>191</v>
      </c>
      <c r="V16" s="343">
        <v>2</v>
      </c>
      <c r="W16" s="337">
        <v>14.725500256541816</v>
      </c>
      <c r="X16" s="349">
        <v>75.933038625987393</v>
      </c>
      <c r="Y16" s="337">
        <v>72.941176470588232</v>
      </c>
      <c r="Z16" s="337">
        <v>61.176470588235297</v>
      </c>
      <c r="AA16" s="337">
        <v>4.6117884894813317</v>
      </c>
      <c r="AB16" s="342">
        <v>14.954823969259529</v>
      </c>
      <c r="AC16" s="342">
        <v>9.9006473500190406</v>
      </c>
      <c r="AD16" s="342">
        <v>1.6270294596185135</v>
      </c>
      <c r="AE16" s="342">
        <v>96.138415245737207</v>
      </c>
      <c r="AF16" s="340">
        <v>95.1</v>
      </c>
      <c r="AG16" s="340">
        <v>94.3</v>
      </c>
      <c r="AH16" s="348">
        <v>62</v>
      </c>
      <c r="AI16" s="340">
        <v>40.9</v>
      </c>
      <c r="AJ16" s="341">
        <v>4.076808208147803E-2</v>
      </c>
      <c r="AK16" s="341">
        <v>7.1344143642586552E-2</v>
      </c>
      <c r="AL16" s="337">
        <v>0.47560044556252273</v>
      </c>
      <c r="AM16" s="338">
        <v>91618.490915043381</v>
      </c>
      <c r="AN16" s="347">
        <v>152421.34455128206</v>
      </c>
      <c r="AO16" s="347">
        <v>277574.9439573008</v>
      </c>
      <c r="AP16" s="337">
        <v>13.425354010760701</v>
      </c>
      <c r="AQ16" s="337">
        <v>5.7683079970188569</v>
      </c>
      <c r="AR16" s="346">
        <v>12.7</v>
      </c>
      <c r="AS16" s="337">
        <v>5.7635264521458343</v>
      </c>
      <c r="AT16" s="337">
        <v>298.18896356650271</v>
      </c>
      <c r="AU16" s="337">
        <v>2.1902652098274071</v>
      </c>
      <c r="AV16" s="337">
        <v>2.4718707368052164</v>
      </c>
      <c r="AW16" s="343">
        <v>11245.076923076924</v>
      </c>
      <c r="AX16" s="343">
        <v>1827.325</v>
      </c>
      <c r="AY16" s="337">
        <v>8.2087203973020664</v>
      </c>
      <c r="AZ16" s="342">
        <v>726</v>
      </c>
      <c r="BA16" s="337">
        <v>2.4632285760772974</v>
      </c>
      <c r="BB16" s="337">
        <v>33.084844273169502</v>
      </c>
      <c r="BC16" s="337">
        <v>252.59108374322582</v>
      </c>
      <c r="BD16" s="337">
        <v>4.4520863840598759</v>
      </c>
      <c r="BE16" s="342" t="s">
        <v>9</v>
      </c>
      <c r="BF16" s="337">
        <v>4.6749636742687475</v>
      </c>
      <c r="BG16" s="337">
        <v>33.59475594053611</v>
      </c>
      <c r="BH16" s="337">
        <v>99.038461538461547</v>
      </c>
      <c r="BI16" s="345">
        <v>100</v>
      </c>
      <c r="BJ16" s="342">
        <v>4.7992508486480165</v>
      </c>
      <c r="BK16" s="344">
        <v>0</v>
      </c>
      <c r="BL16" s="340">
        <v>125.9</v>
      </c>
      <c r="BM16" s="340">
        <v>108.7</v>
      </c>
      <c r="BN16" s="337">
        <v>0.69752174626620711</v>
      </c>
      <c r="BO16" s="337">
        <v>14.414414414414415</v>
      </c>
      <c r="BP16" s="343">
        <v>15</v>
      </c>
      <c r="BQ16" s="337">
        <v>0.43492409166572799</v>
      </c>
      <c r="BR16" s="337">
        <v>6.1170978360179733</v>
      </c>
      <c r="BS16" s="337" t="s">
        <v>9</v>
      </c>
      <c r="BT16" s="337">
        <v>1521.3050225910213</v>
      </c>
      <c r="BU16" s="337">
        <v>20.399504374272521</v>
      </c>
      <c r="BV16" s="342">
        <v>1712.3994042478628</v>
      </c>
      <c r="BW16" s="342">
        <v>861.46572547841652</v>
      </c>
      <c r="BX16" s="337">
        <v>2.1902652098274071</v>
      </c>
      <c r="BY16" s="341">
        <v>6.761661597767181E-2</v>
      </c>
      <c r="BZ16" s="337">
        <v>0.93868508992603161</v>
      </c>
      <c r="CA16" s="341">
        <v>0.39057122116672299</v>
      </c>
      <c r="CB16" s="337">
        <v>0.6257900599506877</v>
      </c>
      <c r="CC16" s="341">
        <v>0.12735140615026472</v>
      </c>
      <c r="CD16" s="337">
        <v>0.6257900599506877</v>
      </c>
      <c r="CE16" s="337">
        <v>7.5094807194082529</v>
      </c>
      <c r="CF16" s="340">
        <v>51.1</v>
      </c>
      <c r="CG16" s="339">
        <v>2.054794520547945</v>
      </c>
      <c r="CH16" s="339">
        <v>33.183752206093601</v>
      </c>
      <c r="CI16" s="338">
        <v>75</v>
      </c>
      <c r="CJ16" s="337">
        <v>354.77602973754364</v>
      </c>
      <c r="CK16" s="336">
        <v>319.86633124319451</v>
      </c>
      <c r="CL16" s="303">
        <v>22.3</v>
      </c>
      <c r="CM16" s="303">
        <v>949.00633968193051</v>
      </c>
      <c r="CN16" s="318">
        <v>100</v>
      </c>
      <c r="CO16" s="318">
        <v>100</v>
      </c>
      <c r="CP16" s="312">
        <v>99.77</v>
      </c>
      <c r="CQ16" s="312">
        <v>86.5</v>
      </c>
      <c r="CR16" s="304">
        <v>54.6</v>
      </c>
      <c r="CS16" s="317">
        <v>66.5</v>
      </c>
      <c r="CT16" s="303">
        <v>8.4693472699164083</v>
      </c>
      <c r="CU16" s="303">
        <v>2.2571428571428571</v>
      </c>
      <c r="CV16" s="316">
        <v>5.8829162847331489</v>
      </c>
      <c r="CW16" s="303">
        <v>62.371521318889748</v>
      </c>
      <c r="CX16" s="315">
        <v>44.681410280479106</v>
      </c>
      <c r="CY16" s="303">
        <v>1.57</v>
      </c>
      <c r="CZ16" s="303">
        <v>36.799999999999997</v>
      </c>
      <c r="DA16" s="303">
        <v>58.3259483223</v>
      </c>
      <c r="DB16" s="303">
        <v>4.5754632664005239</v>
      </c>
      <c r="DC16" s="303">
        <v>1.4491764602811048</v>
      </c>
      <c r="DD16" s="303">
        <v>1.2724283157486327</v>
      </c>
      <c r="DE16" s="303">
        <v>2.0463334960387489</v>
      </c>
      <c r="DF16" s="303">
        <v>7.5345123218062806</v>
      </c>
      <c r="DG16" s="206" t="s">
        <v>9</v>
      </c>
      <c r="DH16" s="206">
        <v>1741.2170664206642</v>
      </c>
      <c r="DI16" s="303">
        <v>46.074897683325197</v>
      </c>
      <c r="DJ16" s="303">
        <v>43.107244771524051</v>
      </c>
      <c r="DK16" s="303">
        <v>23.331868518193001</v>
      </c>
      <c r="DL16" s="303">
        <v>64.948783610755441</v>
      </c>
      <c r="DM16" s="314">
        <v>249</v>
      </c>
      <c r="DN16" s="314">
        <v>392</v>
      </c>
      <c r="DO16" s="303">
        <v>23.642166985819596</v>
      </c>
      <c r="DP16" s="303">
        <v>21.076609219139165</v>
      </c>
      <c r="DQ16" s="303">
        <v>60.553633217993074</v>
      </c>
      <c r="DR16" s="303">
        <v>93.755824790307557</v>
      </c>
      <c r="DS16" s="303">
        <v>3724.8600947051227</v>
      </c>
      <c r="DT16" s="310">
        <v>3.7710426778786061</v>
      </c>
      <c r="DU16" s="310">
        <v>15.6</v>
      </c>
      <c r="DV16" s="303">
        <v>90.172239108409329</v>
      </c>
      <c r="DW16" s="313" t="s">
        <v>9</v>
      </c>
      <c r="DX16" s="303" t="s">
        <v>9</v>
      </c>
      <c r="DY16" s="312">
        <v>506.31422170490248</v>
      </c>
      <c r="DZ16" s="303">
        <v>1.5152271763369953</v>
      </c>
      <c r="EA16" s="303">
        <v>444.31094256498824</v>
      </c>
      <c r="EB16" s="311">
        <v>3250</v>
      </c>
      <c r="EC16" s="310">
        <v>2.1946317429911852</v>
      </c>
      <c r="ED16" s="310">
        <v>59.584337720153044</v>
      </c>
      <c r="EE16" s="303">
        <v>72.597931276577071</v>
      </c>
      <c r="EF16" s="303">
        <v>13.429087726136624</v>
      </c>
      <c r="EG16" s="303">
        <v>75.628437925119769</v>
      </c>
      <c r="EH16" s="303" t="s">
        <v>9</v>
      </c>
      <c r="EI16" s="304">
        <v>70</v>
      </c>
      <c r="EJ16" s="304">
        <v>49.9</v>
      </c>
      <c r="EK16" s="304">
        <v>34.1</v>
      </c>
      <c r="EL16" s="304">
        <v>57</v>
      </c>
      <c r="EM16" s="304">
        <v>16.899999999999999</v>
      </c>
      <c r="EN16" s="309">
        <v>76</v>
      </c>
      <c r="EO16" s="308">
        <v>-1.254709070201129</v>
      </c>
      <c r="EP16" s="307">
        <v>0.9832913141672639</v>
      </c>
      <c r="EQ16" s="206">
        <v>0.79500000000000004</v>
      </c>
      <c r="ER16" s="303">
        <v>86.6</v>
      </c>
      <c r="ES16" s="303">
        <v>7</v>
      </c>
      <c r="ET16" s="303">
        <v>1.9</v>
      </c>
      <c r="EU16" s="303">
        <v>387.79628969073457</v>
      </c>
      <c r="EV16" s="306">
        <v>54.4</v>
      </c>
      <c r="EW16" s="303">
        <v>43.4</v>
      </c>
      <c r="EX16" s="305" t="s">
        <v>9</v>
      </c>
      <c r="EY16" s="305" t="s">
        <v>9</v>
      </c>
      <c r="EZ16" s="303">
        <v>22.3</v>
      </c>
      <c r="FA16" s="303">
        <v>11.686629369579094</v>
      </c>
      <c r="FB16" s="304">
        <v>30.4</v>
      </c>
      <c r="FC16" s="303">
        <v>13.273001508295627</v>
      </c>
      <c r="FD16" s="303">
        <v>73.650739085596427</v>
      </c>
      <c r="FE16" s="303">
        <v>77.154602848333582</v>
      </c>
      <c r="FF16" s="303">
        <v>71.440961466980539</v>
      </c>
      <c r="FG16" s="303">
        <v>73.858435337945721</v>
      </c>
      <c r="FH16" s="303">
        <v>76.505071182655627</v>
      </c>
      <c r="FI16" s="303">
        <v>76.644508383768226</v>
      </c>
      <c r="FJ16" s="303">
        <v>75.32093023255814</v>
      </c>
      <c r="FK16" s="303">
        <v>67.059971611071674</v>
      </c>
      <c r="FL16" s="303">
        <v>48.703017469560614</v>
      </c>
      <c r="FM16" s="303">
        <v>31.291902071563086</v>
      </c>
      <c r="FN16" s="303">
        <v>17.426102773988177</v>
      </c>
      <c r="FO16" s="303">
        <v>9.6544916090819353</v>
      </c>
      <c r="FP16" s="303">
        <v>5.3013090987774536</v>
      </c>
      <c r="FQ16" s="303">
        <v>1.8129682730552215</v>
      </c>
      <c r="FR16" s="303">
        <v>1.42</v>
      </c>
      <c r="FS16" s="303">
        <v>9.1334059249802877</v>
      </c>
      <c r="FT16" s="303">
        <v>0.23410979749502517</v>
      </c>
    </row>
    <row r="17" spans="1:176" s="89" customFormat="1" ht="11.1" customHeight="1" x14ac:dyDescent="0.15">
      <c r="A17" s="207">
        <v>82015</v>
      </c>
      <c r="B17" s="154" t="s">
        <v>717</v>
      </c>
      <c r="C17" s="352">
        <v>101.04586154504285</v>
      </c>
      <c r="D17" s="344">
        <v>1303.6391261376878</v>
      </c>
      <c r="E17" s="337">
        <v>262.57172781047632</v>
      </c>
      <c r="F17" s="347">
        <v>319485</v>
      </c>
      <c r="G17" s="337">
        <v>264.58186929023191</v>
      </c>
      <c r="H17" s="351">
        <v>93.113141250878428</v>
      </c>
      <c r="I17" s="351">
        <v>148.27828531271962</v>
      </c>
      <c r="J17" s="340">
        <v>29.4</v>
      </c>
      <c r="K17" s="346">
        <v>5.3</v>
      </c>
      <c r="L17" s="337">
        <v>74.25974893959652</v>
      </c>
      <c r="M17" s="346">
        <v>13.542471170597105</v>
      </c>
      <c r="N17" s="340">
        <v>80.759338222187822</v>
      </c>
      <c r="O17" s="340">
        <v>19.377590343924961</v>
      </c>
      <c r="P17" s="339">
        <v>27.991549720838993</v>
      </c>
      <c r="Q17" s="339">
        <v>1.7793594306049825</v>
      </c>
      <c r="R17" s="339">
        <v>2.4417314095449503</v>
      </c>
      <c r="S17" s="347">
        <v>16901</v>
      </c>
      <c r="T17" s="340">
        <v>18</v>
      </c>
      <c r="U17" s="350">
        <v>26</v>
      </c>
      <c r="V17" s="343">
        <v>23</v>
      </c>
      <c r="W17" s="337">
        <v>13.772613231216162</v>
      </c>
      <c r="X17" s="349">
        <v>75.952081638689634</v>
      </c>
      <c r="Y17" s="337">
        <v>85</v>
      </c>
      <c r="Z17" s="337">
        <v>79</v>
      </c>
      <c r="AA17" s="337">
        <v>7.2419106317411401</v>
      </c>
      <c r="AB17" s="342">
        <v>41.460686320499399</v>
      </c>
      <c r="AC17" s="342">
        <v>6.459062533828889</v>
      </c>
      <c r="AD17" s="342">
        <v>2.3093854869555805</v>
      </c>
      <c r="AE17" s="342">
        <v>138.18694222639738</v>
      </c>
      <c r="AF17" s="340">
        <v>95.6</v>
      </c>
      <c r="AG17" s="340">
        <v>86.4</v>
      </c>
      <c r="AH17" s="348">
        <v>62</v>
      </c>
      <c r="AI17" s="340">
        <v>72.400000000000006</v>
      </c>
      <c r="AJ17" s="341">
        <v>9.7931093175805506E-2</v>
      </c>
      <c r="AK17" s="341">
        <v>1.3990156167972216E-2</v>
      </c>
      <c r="AL17" s="337">
        <v>0.38353173725125755</v>
      </c>
      <c r="AM17" s="338">
        <v>101319.90664272891</v>
      </c>
      <c r="AN17" s="347">
        <v>168253.92031662268</v>
      </c>
      <c r="AO17" s="347">
        <v>276854.81776556774</v>
      </c>
      <c r="AP17" s="337">
        <v>22.22410005070137</v>
      </c>
      <c r="AQ17" s="337">
        <v>3.1406681313728804</v>
      </c>
      <c r="AR17" s="346">
        <v>19.2</v>
      </c>
      <c r="AS17" s="337">
        <v>7.6521957191957632</v>
      </c>
      <c r="AT17" s="337">
        <v>342.59709991001756</v>
      </c>
      <c r="AU17" s="337">
        <v>2.950244132701981</v>
      </c>
      <c r="AV17" s="337">
        <v>4.2778539924178727</v>
      </c>
      <c r="AW17" s="343">
        <v>11516.09090909091</v>
      </c>
      <c r="AX17" s="343">
        <v>3089.6829268292681</v>
      </c>
      <c r="AY17" s="337">
        <v>1.5788185700640212</v>
      </c>
      <c r="AZ17" s="342">
        <v>411.4</v>
      </c>
      <c r="BA17" s="337">
        <v>2.2270212860114174</v>
      </c>
      <c r="BB17" s="337">
        <v>40.809322033898304</v>
      </c>
      <c r="BC17" s="337">
        <v>363.79866058916377</v>
      </c>
      <c r="BD17" s="337">
        <v>4.6824467849714564</v>
      </c>
      <c r="BE17" s="342">
        <v>2.773497688751926</v>
      </c>
      <c r="BF17" s="337">
        <v>12.01848998459168</v>
      </c>
      <c r="BG17" s="337">
        <v>47.328959700093726</v>
      </c>
      <c r="BH17" s="337">
        <v>89.361702127659569</v>
      </c>
      <c r="BI17" s="345">
        <v>99.453551912568301</v>
      </c>
      <c r="BJ17" s="342">
        <v>4.2174320524835993</v>
      </c>
      <c r="BK17" s="344">
        <v>2.424930347745331</v>
      </c>
      <c r="BL17" s="340">
        <v>126.5</v>
      </c>
      <c r="BM17" s="340">
        <v>128.19999999999999</v>
      </c>
      <c r="BN17" s="337">
        <v>0.87710246620575794</v>
      </c>
      <c r="BO17" s="337">
        <v>4.1666666666666661</v>
      </c>
      <c r="BP17" s="343">
        <v>18</v>
      </c>
      <c r="BQ17" s="337">
        <v>1.5304391438391527</v>
      </c>
      <c r="BR17" s="337">
        <v>35.495124721570711</v>
      </c>
      <c r="BS17" s="337" t="s">
        <v>9</v>
      </c>
      <c r="BT17" s="337">
        <v>576.02041568939831</v>
      </c>
      <c r="BU17" s="337" t="s">
        <v>9</v>
      </c>
      <c r="BV17" s="342">
        <v>630.98346388163623</v>
      </c>
      <c r="BW17" s="342">
        <v>1022.6283724978241</v>
      </c>
      <c r="BX17" s="337">
        <v>2.2126830995264855</v>
      </c>
      <c r="BY17" s="341">
        <v>0.1354715227685091</v>
      </c>
      <c r="BZ17" s="337">
        <v>2.2126830995264855</v>
      </c>
      <c r="CA17" s="341">
        <v>0.84699665147290937</v>
      </c>
      <c r="CB17" s="337">
        <v>0.73756103317549526</v>
      </c>
      <c r="CC17" s="341">
        <v>0.2906359251228039</v>
      </c>
      <c r="CD17" s="337">
        <v>1.1063415497632427</v>
      </c>
      <c r="CE17" s="337">
        <v>4.5507515746928062</v>
      </c>
      <c r="CF17" s="340">
        <v>41</v>
      </c>
      <c r="CG17" s="339">
        <v>2.4330900243309004</v>
      </c>
      <c r="CH17" s="339">
        <v>31.876346929592582</v>
      </c>
      <c r="CI17" s="338">
        <v>70</v>
      </c>
      <c r="CJ17" s="337">
        <v>265.54041096900772</v>
      </c>
      <c r="CK17" s="336">
        <v>240.27525777758109</v>
      </c>
      <c r="CL17" s="303">
        <v>17.87</v>
      </c>
      <c r="CM17" s="303">
        <v>1126.3365262653567</v>
      </c>
      <c r="CN17" s="318">
        <v>87.5</v>
      </c>
      <c r="CO17" s="318">
        <v>78.599999999999994</v>
      </c>
      <c r="CP17" s="312">
        <v>99.4</v>
      </c>
      <c r="CQ17" s="312">
        <v>89.2</v>
      </c>
      <c r="CR17" s="304">
        <v>79.2</v>
      </c>
      <c r="CS17" s="317">
        <v>10.5</v>
      </c>
      <c r="CT17" s="303">
        <v>6.2371227610379147</v>
      </c>
      <c r="CU17" s="303">
        <v>1.5972222222222223</v>
      </c>
      <c r="CV17" s="316">
        <v>0</v>
      </c>
      <c r="CW17" s="303">
        <v>56.4571585751616</v>
      </c>
      <c r="CX17" s="315">
        <v>48.443008658966527</v>
      </c>
      <c r="CY17" s="303">
        <v>1.82</v>
      </c>
      <c r="CZ17" s="303">
        <v>35.5</v>
      </c>
      <c r="DA17" s="303">
        <v>60.291900750099998</v>
      </c>
      <c r="DB17" s="303">
        <v>4.007268194889738</v>
      </c>
      <c r="DC17" s="303">
        <v>4.1849987461462437</v>
      </c>
      <c r="DD17" s="303">
        <v>1.4853151598294758</v>
      </c>
      <c r="DE17" s="303">
        <v>3.2231417149769142</v>
      </c>
      <c r="DF17" s="303">
        <v>7.2797273974421381</v>
      </c>
      <c r="DG17" s="206">
        <v>698.23557692307691</v>
      </c>
      <c r="DH17" s="206">
        <v>691.58823809523813</v>
      </c>
      <c r="DI17" s="303" t="s">
        <v>9</v>
      </c>
      <c r="DJ17" s="303" t="s">
        <v>9</v>
      </c>
      <c r="DK17" s="303">
        <v>50.865829477858561</v>
      </c>
      <c r="DL17" s="303">
        <v>62.149422578364366</v>
      </c>
      <c r="DM17" s="314">
        <v>266</v>
      </c>
      <c r="DN17" s="314">
        <v>109</v>
      </c>
      <c r="DO17" s="303">
        <v>13.798660589163754</v>
      </c>
      <c r="DP17" s="303">
        <v>15.551474384505317</v>
      </c>
      <c r="DQ17" s="303">
        <v>80.645161290322577</v>
      </c>
      <c r="DR17" s="303">
        <v>99.06353286816011</v>
      </c>
      <c r="DS17" s="303">
        <v>4969.2329873125718</v>
      </c>
      <c r="DT17" s="310">
        <v>15.958034235229155</v>
      </c>
      <c r="DU17" s="310">
        <v>11.66</v>
      </c>
      <c r="DV17" s="303">
        <v>87.268440552374543</v>
      </c>
      <c r="DW17" s="313" t="s">
        <v>9</v>
      </c>
      <c r="DX17" s="303" t="s">
        <v>9</v>
      </c>
      <c r="DY17" s="312">
        <v>116.26543346461919</v>
      </c>
      <c r="DZ17" s="303">
        <v>1.4887627588275694</v>
      </c>
      <c r="EA17" s="303">
        <v>1500.9872203911175</v>
      </c>
      <c r="EB17" s="311">
        <v>40650</v>
      </c>
      <c r="EC17" s="310">
        <v>5.8791956561752263</v>
      </c>
      <c r="ED17" s="310">
        <v>43.105024341260894</v>
      </c>
      <c r="EE17" s="303">
        <v>84.868592102204815</v>
      </c>
      <c r="EF17" s="303">
        <v>21.592659862689381</v>
      </c>
      <c r="EG17" s="303">
        <v>63.132690389092119</v>
      </c>
      <c r="EH17" s="303" t="s">
        <v>9</v>
      </c>
      <c r="EI17" s="304">
        <v>72.099999999999994</v>
      </c>
      <c r="EJ17" s="304">
        <v>57.6</v>
      </c>
      <c r="EK17" s="304">
        <v>39.5</v>
      </c>
      <c r="EL17" s="304">
        <v>56.2</v>
      </c>
      <c r="EM17" s="304">
        <v>14.8</v>
      </c>
      <c r="EN17" s="309">
        <v>56.7</v>
      </c>
      <c r="EO17" s="308">
        <v>0.53473174905223408</v>
      </c>
      <c r="EP17" s="307">
        <v>1.1134857062666415</v>
      </c>
      <c r="EQ17" s="206">
        <v>0.86</v>
      </c>
      <c r="ER17" s="303">
        <v>96.9</v>
      </c>
      <c r="ES17" s="303">
        <v>9.5</v>
      </c>
      <c r="ET17" s="303">
        <v>5.5</v>
      </c>
      <c r="EU17" s="303">
        <v>460.55598825802838</v>
      </c>
      <c r="EV17" s="306">
        <v>46.9</v>
      </c>
      <c r="EW17" s="303">
        <v>47.5</v>
      </c>
      <c r="EX17" s="305" t="s">
        <v>9</v>
      </c>
      <c r="EY17" s="305" t="s">
        <v>9</v>
      </c>
      <c r="EZ17" s="303">
        <v>132.4</v>
      </c>
      <c r="FA17" s="303">
        <v>7.689073770854538</v>
      </c>
      <c r="FB17" s="304">
        <v>33.4</v>
      </c>
      <c r="FC17" s="303">
        <v>14.121699196326063</v>
      </c>
      <c r="FD17" s="303">
        <v>68.326834455866717</v>
      </c>
      <c r="FE17" s="303">
        <v>78.027465667915109</v>
      </c>
      <c r="FF17" s="303">
        <v>70.100012988699831</v>
      </c>
      <c r="FG17" s="303">
        <v>69.05204460966543</v>
      </c>
      <c r="FH17" s="303">
        <v>73.869801084990954</v>
      </c>
      <c r="FI17" s="303">
        <v>76.302142051860201</v>
      </c>
      <c r="FJ17" s="303">
        <v>73.965642390515356</v>
      </c>
      <c r="FK17" s="303">
        <v>66.932783929951071</v>
      </c>
      <c r="FL17" s="303">
        <v>52.58150597517114</v>
      </c>
      <c r="FM17" s="303">
        <v>34.013891812250051</v>
      </c>
      <c r="FN17" s="303">
        <v>20.010023806540534</v>
      </c>
      <c r="FO17" s="303">
        <v>11.932822628167354</v>
      </c>
      <c r="FP17" s="303">
        <v>6.331309627059845</v>
      </c>
      <c r="FQ17" s="303">
        <v>2.5818548968700417</v>
      </c>
      <c r="FR17" s="303">
        <v>1.5</v>
      </c>
      <c r="FS17" s="303">
        <v>13.287162012656548</v>
      </c>
      <c r="FT17" s="303">
        <v>0.31240237425804435</v>
      </c>
    </row>
    <row r="18" spans="1:176" s="90" customFormat="1" ht="11.1" customHeight="1" x14ac:dyDescent="0.15">
      <c r="A18" s="207">
        <v>92011</v>
      </c>
      <c r="B18" s="154" t="s">
        <v>8</v>
      </c>
      <c r="C18" s="352">
        <v>88.970706923189269</v>
      </c>
      <c r="D18" s="344">
        <v>1289.5948470011299</v>
      </c>
      <c r="E18" s="337">
        <v>202.92238987232798</v>
      </c>
      <c r="F18" s="347">
        <v>362327</v>
      </c>
      <c r="G18" s="337">
        <v>267.19798657718121</v>
      </c>
      <c r="H18" s="351">
        <v>92.072147651006716</v>
      </c>
      <c r="I18" s="351">
        <v>159.39597315436239</v>
      </c>
      <c r="J18" s="340">
        <v>29.7</v>
      </c>
      <c r="K18" s="346">
        <v>4.2</v>
      </c>
      <c r="L18" s="337">
        <v>126.19358127394317</v>
      </c>
      <c r="M18" s="346">
        <v>11.239914121565789</v>
      </c>
      <c r="N18" s="340">
        <v>83.220958593559459</v>
      </c>
      <c r="O18" s="340">
        <v>22.095982548627521</v>
      </c>
      <c r="P18" s="339">
        <v>19.712959054453357</v>
      </c>
      <c r="Q18" s="339">
        <v>0.25974025974025972</v>
      </c>
      <c r="R18" s="339">
        <v>3.0896431679721497</v>
      </c>
      <c r="S18" s="347">
        <v>18433</v>
      </c>
      <c r="T18" s="340">
        <v>38.562091503267979</v>
      </c>
      <c r="U18" s="350">
        <v>152</v>
      </c>
      <c r="V18" s="343">
        <v>0</v>
      </c>
      <c r="W18" s="337">
        <v>12.537764350453173</v>
      </c>
      <c r="X18" s="349">
        <v>78.544455887401313</v>
      </c>
      <c r="Y18" s="337">
        <v>96.078431372549019</v>
      </c>
      <c r="Z18" s="337">
        <v>96.078431372549019</v>
      </c>
      <c r="AA18" s="337">
        <v>6.7497403946002077</v>
      </c>
      <c r="AB18" s="342">
        <v>37.835354649026094</v>
      </c>
      <c r="AC18" s="342">
        <v>9.7023153252480707</v>
      </c>
      <c r="AD18" s="342">
        <v>3.7669974274163911</v>
      </c>
      <c r="AE18" s="342">
        <v>94.075359444719879</v>
      </c>
      <c r="AF18" s="340">
        <v>94.8</v>
      </c>
      <c r="AG18" s="340">
        <v>94.2</v>
      </c>
      <c r="AH18" s="348">
        <v>345</v>
      </c>
      <c r="AI18" s="340">
        <v>40</v>
      </c>
      <c r="AJ18" s="341">
        <v>3.8127252786858169E-2</v>
      </c>
      <c r="AK18" s="341">
        <v>0.19063626393429084</v>
      </c>
      <c r="AL18" s="337">
        <v>0.70138894226704274</v>
      </c>
      <c r="AM18" s="338">
        <v>100145.1310097135</v>
      </c>
      <c r="AN18" s="347">
        <v>152859.2534992224</v>
      </c>
      <c r="AO18" s="347">
        <v>281382.20815752464</v>
      </c>
      <c r="AP18" s="337">
        <v>15.308966243920317</v>
      </c>
      <c r="AQ18" s="337">
        <v>3.8864158694042104</v>
      </c>
      <c r="AR18" s="346">
        <v>15.9</v>
      </c>
      <c r="AS18" s="337">
        <v>6.6814502801712541</v>
      </c>
      <c r="AT18" s="337">
        <v>283.24583586345784</v>
      </c>
      <c r="AU18" s="337">
        <v>2.1137748945034165</v>
      </c>
      <c r="AV18" s="337">
        <v>2.2867201131446051</v>
      </c>
      <c r="AW18" s="343">
        <v>18203.384615384617</v>
      </c>
      <c r="AX18" s="343">
        <v>2689.1363636363635</v>
      </c>
      <c r="AY18" s="337">
        <v>0.42257568330487993</v>
      </c>
      <c r="AZ18" s="342">
        <v>417.58333333333331</v>
      </c>
      <c r="BA18" s="337">
        <v>1.5154267135027941</v>
      </c>
      <c r="BB18" s="337">
        <v>55.096573208722738</v>
      </c>
      <c r="BC18" s="337">
        <v>337.30908769475553</v>
      </c>
      <c r="BD18" s="337">
        <v>7.3750951198702523</v>
      </c>
      <c r="BE18" s="342">
        <v>2.0026702269692924</v>
      </c>
      <c r="BF18" s="337">
        <v>10.606734905800327</v>
      </c>
      <c r="BG18" s="337">
        <v>47.916507960691703</v>
      </c>
      <c r="BH18" s="337">
        <v>100</v>
      </c>
      <c r="BI18" s="345">
        <v>100</v>
      </c>
      <c r="BJ18" s="342">
        <v>3.5042279271730026</v>
      </c>
      <c r="BK18" s="344">
        <v>2.7936444588561025</v>
      </c>
      <c r="BL18" s="340">
        <v>121.9</v>
      </c>
      <c r="BM18" s="340">
        <v>119.6</v>
      </c>
      <c r="BN18" s="337">
        <v>2.3446658851113713</v>
      </c>
      <c r="BO18" s="337">
        <v>101.06382978723406</v>
      </c>
      <c r="BP18" s="343">
        <v>22</v>
      </c>
      <c r="BQ18" s="337">
        <v>0.96080677022882577</v>
      </c>
      <c r="BR18" s="337">
        <v>17.261854433931081</v>
      </c>
      <c r="BS18" s="337">
        <v>6.9254951998093759</v>
      </c>
      <c r="BT18" s="337">
        <v>876.92641757430874</v>
      </c>
      <c r="BU18" s="337">
        <v>26.923727315352153</v>
      </c>
      <c r="BV18" s="342">
        <v>245.58221047048787</v>
      </c>
      <c r="BW18" s="342">
        <v>239.04872443293183</v>
      </c>
      <c r="BX18" s="337">
        <v>1.1529681242745908</v>
      </c>
      <c r="BY18" s="341">
        <v>6.336712811013151E-2</v>
      </c>
      <c r="BZ18" s="337">
        <v>3.0745816647322424</v>
      </c>
      <c r="CA18" s="341">
        <v>0.56962774502494251</v>
      </c>
      <c r="CB18" s="337">
        <v>0.19216135404576515</v>
      </c>
      <c r="CC18" s="341">
        <v>4.9306681834602878E-2</v>
      </c>
      <c r="CD18" s="337">
        <v>0.76864541618306059</v>
      </c>
      <c r="CE18" s="337">
        <v>10.566952858976626</v>
      </c>
      <c r="CF18" s="340">
        <v>51.8</v>
      </c>
      <c r="CG18" s="339">
        <v>14.159292035398231</v>
      </c>
      <c r="CH18" s="339">
        <v>49.652642788323391</v>
      </c>
      <c r="CI18" s="338">
        <v>58</v>
      </c>
      <c r="CJ18" s="337">
        <v>297.65409418980931</v>
      </c>
      <c r="CK18" s="336">
        <v>250.97233645147153</v>
      </c>
      <c r="CL18" s="303">
        <v>15</v>
      </c>
      <c r="CM18" s="303">
        <v>787.61411093996173</v>
      </c>
      <c r="CN18" s="318">
        <v>100</v>
      </c>
      <c r="CO18" s="318">
        <v>94.4</v>
      </c>
      <c r="CP18" s="312">
        <v>98</v>
      </c>
      <c r="CQ18" s="312">
        <v>89.2</v>
      </c>
      <c r="CR18" s="304">
        <v>89.9</v>
      </c>
      <c r="CS18" s="317">
        <v>36.799999999999997</v>
      </c>
      <c r="CT18" s="303">
        <v>3.1050861209242573</v>
      </c>
      <c r="CU18" s="303">
        <v>1.4607843137254901</v>
      </c>
      <c r="CV18" s="316">
        <v>3.1693176247865993</v>
      </c>
      <c r="CW18" s="303">
        <v>60.11</v>
      </c>
      <c r="CX18" s="315">
        <v>42.094866217265313</v>
      </c>
      <c r="CY18" s="303">
        <v>1.62</v>
      </c>
      <c r="CZ18" s="303">
        <v>29.2</v>
      </c>
      <c r="DA18" s="303">
        <v>62</v>
      </c>
      <c r="DB18" s="303">
        <v>4</v>
      </c>
      <c r="DC18" s="303">
        <v>3.6776454853611482</v>
      </c>
      <c r="DD18" s="303">
        <v>1.3462728383769282</v>
      </c>
      <c r="DE18" s="303">
        <v>2.9881090554116478</v>
      </c>
      <c r="DF18" s="303">
        <v>6.2241062575423332</v>
      </c>
      <c r="DG18" s="206">
        <v>1307.4505050505049</v>
      </c>
      <c r="DH18" s="206">
        <v>4282.5658220502901</v>
      </c>
      <c r="DI18" s="303">
        <v>52.671763426313809</v>
      </c>
      <c r="DJ18" s="303">
        <v>16.450981560196468</v>
      </c>
      <c r="DK18" s="303">
        <v>56.185173886516168</v>
      </c>
      <c r="DL18" s="303">
        <v>74.837102338060561</v>
      </c>
      <c r="DM18" s="314">
        <v>777</v>
      </c>
      <c r="DN18" s="314">
        <v>314</v>
      </c>
      <c r="DO18" s="303">
        <v>28.379157410894781</v>
      </c>
      <c r="DP18" s="303">
        <v>11.791020684248149</v>
      </c>
      <c r="DQ18" s="303">
        <v>96.458333333333329</v>
      </c>
      <c r="DR18" s="303">
        <v>96.619217081850536</v>
      </c>
      <c r="DS18" s="303">
        <v>5395.94178561433</v>
      </c>
      <c r="DT18" s="310">
        <v>17.142857142857139</v>
      </c>
      <c r="DU18" s="310">
        <v>10.8</v>
      </c>
      <c r="DV18" s="303">
        <v>95.238095238095227</v>
      </c>
      <c r="DW18" s="313">
        <v>7.6810388969327584E-2</v>
      </c>
      <c r="DX18" s="303">
        <v>56.64556962025317</v>
      </c>
      <c r="DY18" s="312">
        <v>102.35858845955772</v>
      </c>
      <c r="DZ18" s="303">
        <v>1.4582114906779804</v>
      </c>
      <c r="EA18" s="303">
        <v>1042.5148309080114</v>
      </c>
      <c r="EB18" s="311">
        <v>37220</v>
      </c>
      <c r="EC18" s="310">
        <v>4.3410133141417777</v>
      </c>
      <c r="ED18" s="310">
        <v>81.103460562924127</v>
      </c>
      <c r="EE18" s="303">
        <v>95.964863336318814</v>
      </c>
      <c r="EF18" s="303">
        <v>21.973915091114876</v>
      </c>
      <c r="EG18" s="303">
        <v>67.148677531391925</v>
      </c>
      <c r="EH18" s="303">
        <v>142.89396730954516</v>
      </c>
      <c r="EI18" s="304">
        <v>74.400000000000006</v>
      </c>
      <c r="EJ18" s="304">
        <v>57.7</v>
      </c>
      <c r="EK18" s="304">
        <v>36.200000000000003</v>
      </c>
      <c r="EL18" s="304">
        <v>58.4</v>
      </c>
      <c r="EM18" s="304">
        <v>20.2</v>
      </c>
      <c r="EN18" s="309">
        <v>65.099999999999994</v>
      </c>
      <c r="EO18" s="308">
        <v>-0.39200916225336091</v>
      </c>
      <c r="EP18" s="307">
        <v>1.0368573489087802</v>
      </c>
      <c r="EQ18" s="206">
        <v>0.98799999999999999</v>
      </c>
      <c r="ER18" s="303">
        <v>94</v>
      </c>
      <c r="ES18" s="303">
        <v>5.3</v>
      </c>
      <c r="ET18" s="303">
        <v>1.3</v>
      </c>
      <c r="EU18" s="303">
        <v>209.23625085511802</v>
      </c>
      <c r="EV18" s="306">
        <v>56.5</v>
      </c>
      <c r="EW18" s="303">
        <v>46.7</v>
      </c>
      <c r="EX18" s="305" t="s">
        <v>9</v>
      </c>
      <c r="EY18" s="305" t="s">
        <v>9</v>
      </c>
      <c r="EZ18" s="303">
        <v>0</v>
      </c>
      <c r="FA18" s="303">
        <v>6.3259517751865886</v>
      </c>
      <c r="FB18" s="304">
        <v>26</v>
      </c>
      <c r="FC18" s="303">
        <v>13.483582669516222</v>
      </c>
      <c r="FD18" s="303">
        <v>71.015742937243914</v>
      </c>
      <c r="FE18" s="303">
        <v>78.716704961279888</v>
      </c>
      <c r="FF18" s="303">
        <v>69.047456469784905</v>
      </c>
      <c r="FG18" s="303">
        <v>67.994100294985245</v>
      </c>
      <c r="FH18" s="303">
        <v>71.800910661014285</v>
      </c>
      <c r="FI18" s="303">
        <v>75.203625451650439</v>
      </c>
      <c r="FJ18" s="303">
        <v>72.894826995546424</v>
      </c>
      <c r="FK18" s="303">
        <v>66.770781571661814</v>
      </c>
      <c r="FL18" s="303">
        <v>50.465173215815881</v>
      </c>
      <c r="FM18" s="303">
        <v>33.353404860959053</v>
      </c>
      <c r="FN18" s="303">
        <v>19.224806201550386</v>
      </c>
      <c r="FO18" s="303">
        <v>11.877151657909041</v>
      </c>
      <c r="FP18" s="303">
        <v>6.0323315612455248</v>
      </c>
      <c r="FQ18" s="303">
        <v>2.6975683890577509</v>
      </c>
      <c r="FR18" s="303">
        <v>1.49</v>
      </c>
      <c r="FS18" s="303">
        <v>18.539727438335422</v>
      </c>
      <c r="FT18" s="303">
        <v>2.2853660394606536</v>
      </c>
    </row>
    <row r="19" spans="1:176" s="89" customFormat="1" ht="11.1" customHeight="1" x14ac:dyDescent="0.15">
      <c r="A19" s="207">
        <v>102016</v>
      </c>
      <c r="B19" s="154" t="s">
        <v>438</v>
      </c>
      <c r="C19" s="352">
        <v>107.94370229007635</v>
      </c>
      <c r="D19" s="344">
        <v>1301.5863549618321</v>
      </c>
      <c r="E19" s="337">
        <v>470.53912213740455</v>
      </c>
      <c r="F19" s="347">
        <v>351606</v>
      </c>
      <c r="G19" s="337">
        <v>256.54716501398423</v>
      </c>
      <c r="H19" s="351">
        <v>82.379862700228827</v>
      </c>
      <c r="I19" s="351">
        <v>159.92880752606155</v>
      </c>
      <c r="J19" s="340">
        <v>43.8</v>
      </c>
      <c r="K19" s="346">
        <v>2.4</v>
      </c>
      <c r="L19" s="337">
        <v>224.88611706577436</v>
      </c>
      <c r="M19" s="346">
        <v>11.896845262992786</v>
      </c>
      <c r="N19" s="340">
        <v>82.580567682735534</v>
      </c>
      <c r="O19" s="340">
        <v>23.953570172353146</v>
      </c>
      <c r="P19" s="339">
        <v>23.890982893592344</v>
      </c>
      <c r="Q19" s="339">
        <v>0.8310249307479225</v>
      </c>
      <c r="R19" s="339">
        <v>2.2915340547422023</v>
      </c>
      <c r="S19" s="347">
        <v>19472</v>
      </c>
      <c r="T19" s="340">
        <v>45.977011494252871</v>
      </c>
      <c r="U19" s="350">
        <v>65</v>
      </c>
      <c r="V19" s="343">
        <v>0</v>
      </c>
      <c r="W19" s="337">
        <v>13.58430435215616</v>
      </c>
      <c r="X19" s="349">
        <v>77.466209400847291</v>
      </c>
      <c r="Y19" s="337">
        <v>77.011494252873561</v>
      </c>
      <c r="Z19" s="337">
        <v>58.620689655172406</v>
      </c>
      <c r="AA19" s="337">
        <v>4.9310911619673794</v>
      </c>
      <c r="AB19" s="342">
        <v>39.815604180480562</v>
      </c>
      <c r="AC19" s="342">
        <v>13.482365571027122</v>
      </c>
      <c r="AD19" s="342">
        <v>2.147074610842727</v>
      </c>
      <c r="AE19" s="342">
        <v>94.439421338155512</v>
      </c>
      <c r="AF19" s="340">
        <v>81.3</v>
      </c>
      <c r="AG19" s="340">
        <v>80.3</v>
      </c>
      <c r="AH19" s="348">
        <v>182</v>
      </c>
      <c r="AI19" s="340">
        <v>59.6</v>
      </c>
      <c r="AJ19" s="341">
        <v>5.105942172958277E-2</v>
      </c>
      <c r="AK19" s="341">
        <v>0.12254261215099865</v>
      </c>
      <c r="AL19" s="337">
        <v>0.17593034351145037</v>
      </c>
      <c r="AM19" s="338">
        <v>111218.25236794171</v>
      </c>
      <c r="AN19" s="347">
        <v>156553.62747085656</v>
      </c>
      <c r="AO19" s="347">
        <v>283758.40354182367</v>
      </c>
      <c r="AP19" s="337">
        <v>19.022714454186534</v>
      </c>
      <c r="AQ19" s="337">
        <v>5.0761421319796947</v>
      </c>
      <c r="AR19" s="346">
        <v>12.5</v>
      </c>
      <c r="AS19" s="337">
        <v>6.3185830152671754</v>
      </c>
      <c r="AT19" s="337">
        <v>768.12977099236639</v>
      </c>
      <c r="AU19" s="337">
        <v>0.89456106870229013</v>
      </c>
      <c r="AV19" s="337">
        <v>3.0713263358778624</v>
      </c>
      <c r="AW19" s="343">
        <v>13666.181818181818</v>
      </c>
      <c r="AX19" s="343">
        <v>1833.2682926829268</v>
      </c>
      <c r="AY19" s="337">
        <v>1.330424139215582</v>
      </c>
      <c r="AZ19" s="342">
        <v>660</v>
      </c>
      <c r="BA19" s="337">
        <v>2.8571922709923663</v>
      </c>
      <c r="BB19" s="337">
        <v>48.336957896067773</v>
      </c>
      <c r="BC19" s="337">
        <v>314.05683444656489</v>
      </c>
      <c r="BD19" s="337">
        <v>6.1400196803435119</v>
      </c>
      <c r="BE19" s="342">
        <v>2.5919838159059299</v>
      </c>
      <c r="BF19" s="337">
        <v>8.5345808572512336</v>
      </c>
      <c r="BG19" s="337">
        <v>38.860427339747595</v>
      </c>
      <c r="BH19" s="337">
        <v>95.714285714285722</v>
      </c>
      <c r="BI19" s="345">
        <v>100</v>
      </c>
      <c r="BJ19" s="342">
        <v>2.6240159940022489</v>
      </c>
      <c r="BK19" s="344">
        <v>3.1904621972209393</v>
      </c>
      <c r="BL19" s="340">
        <v>120</v>
      </c>
      <c r="BM19" s="340">
        <v>120.9</v>
      </c>
      <c r="BN19" s="337">
        <v>0.46177742328197807</v>
      </c>
      <c r="BO19" s="337">
        <v>22.368421052631579</v>
      </c>
      <c r="BP19" s="343">
        <v>8</v>
      </c>
      <c r="BQ19" s="337">
        <v>0.72459446564885488</v>
      </c>
      <c r="BR19" s="337">
        <v>18.600906488549619</v>
      </c>
      <c r="BS19" s="337">
        <v>11.641221374045802</v>
      </c>
      <c r="BT19" s="337">
        <v>1021.9942748091604</v>
      </c>
      <c r="BU19" s="337">
        <v>19.494572996183209</v>
      </c>
      <c r="BV19" s="342">
        <v>196.8034351145038</v>
      </c>
      <c r="BW19" s="342">
        <v>258.52814885496184</v>
      </c>
      <c r="BX19" s="337">
        <v>1.4909351145038168</v>
      </c>
      <c r="BY19" s="341">
        <v>6.2005009541984735E-2</v>
      </c>
      <c r="BZ19" s="337">
        <v>2.9818702290076335</v>
      </c>
      <c r="CA19" s="341">
        <v>0.87838296159351148</v>
      </c>
      <c r="CB19" s="337">
        <v>1.1927480916030535</v>
      </c>
      <c r="CC19" s="341">
        <v>0.26357585877862594</v>
      </c>
      <c r="CD19" s="337">
        <v>1.4909351145038168</v>
      </c>
      <c r="CE19" s="337">
        <v>14.511420562977099</v>
      </c>
      <c r="CF19" s="340" t="s">
        <v>9</v>
      </c>
      <c r="CG19" s="339">
        <v>3.3482142857142856</v>
      </c>
      <c r="CH19" s="339">
        <v>39.746421159065505</v>
      </c>
      <c r="CI19" s="338">
        <v>133</v>
      </c>
      <c r="CJ19" s="337">
        <v>290.30892175572518</v>
      </c>
      <c r="CK19" s="336">
        <v>258.52218511450383</v>
      </c>
      <c r="CL19" s="303">
        <v>20</v>
      </c>
      <c r="CM19" s="303">
        <v>774.11801997281191</v>
      </c>
      <c r="CN19" s="318">
        <v>74</v>
      </c>
      <c r="CO19" s="318">
        <v>74</v>
      </c>
      <c r="CP19" s="312">
        <v>99.9</v>
      </c>
      <c r="CQ19" s="312">
        <v>83.3</v>
      </c>
      <c r="CR19" s="304">
        <v>71.400000000000006</v>
      </c>
      <c r="CS19" s="317">
        <v>54.6</v>
      </c>
      <c r="CT19" s="303">
        <v>5.2338885636740997</v>
      </c>
      <c r="CU19" s="303">
        <v>0.33919597989949751</v>
      </c>
      <c r="CV19" s="316">
        <v>4.124314831568304</v>
      </c>
      <c r="CW19" s="303">
        <v>67.156232924253828</v>
      </c>
      <c r="CX19" s="315">
        <v>46.916746183206108</v>
      </c>
      <c r="CY19" s="303">
        <v>1.58</v>
      </c>
      <c r="CZ19" s="303">
        <v>31.7</v>
      </c>
      <c r="DA19" s="303">
        <v>60.364367688599998</v>
      </c>
      <c r="DB19" s="303">
        <v>3.7069313035024067</v>
      </c>
      <c r="DC19" s="303">
        <v>2.2631619751908398</v>
      </c>
      <c r="DD19" s="303">
        <v>1.1596284589694656</v>
      </c>
      <c r="DE19" s="303">
        <v>2.704556297709924</v>
      </c>
      <c r="DF19" s="303">
        <v>7.0342318702290081</v>
      </c>
      <c r="DG19" s="206">
        <v>845.19012345679016</v>
      </c>
      <c r="DH19" s="206">
        <v>1272.1491606714628</v>
      </c>
      <c r="DI19" s="303" t="s">
        <v>9</v>
      </c>
      <c r="DJ19" s="303" t="s">
        <v>9</v>
      </c>
      <c r="DK19" s="303">
        <v>114.33684425810409</v>
      </c>
      <c r="DL19" s="303">
        <v>55.288317896623838</v>
      </c>
      <c r="DM19" s="314">
        <v>548</v>
      </c>
      <c r="DN19" s="314">
        <v>94</v>
      </c>
      <c r="DO19" s="303">
        <v>22.062857824427482</v>
      </c>
      <c r="DP19" s="303">
        <v>7.854246183206107</v>
      </c>
      <c r="DQ19" s="303">
        <v>30</v>
      </c>
      <c r="DR19" s="303">
        <v>83.805970149253739</v>
      </c>
      <c r="DS19" s="303">
        <v>4274.4671596346243</v>
      </c>
      <c r="DT19" s="310">
        <v>14.756571135145544</v>
      </c>
      <c r="DU19" s="310">
        <v>11.8</v>
      </c>
      <c r="DV19" s="303">
        <v>76.394293125810634</v>
      </c>
      <c r="DW19" s="313">
        <v>1.0620359719753216E-2</v>
      </c>
      <c r="DX19" s="303">
        <v>31.25</v>
      </c>
      <c r="DY19" s="312">
        <v>1108.0122853053435</v>
      </c>
      <c r="DZ19" s="303">
        <v>1.5456468522164866</v>
      </c>
      <c r="EA19" s="303">
        <v>755.76113667259233</v>
      </c>
      <c r="EB19" s="311">
        <v>0</v>
      </c>
      <c r="EC19" s="310">
        <v>7.3928303218973657</v>
      </c>
      <c r="ED19" s="310">
        <v>60.389513954742611</v>
      </c>
      <c r="EE19" s="303">
        <v>79.650288660994718</v>
      </c>
      <c r="EF19" s="303">
        <v>7.413886438240767</v>
      </c>
      <c r="EG19" s="303">
        <v>58.182929122015416</v>
      </c>
      <c r="EH19" s="303" t="s">
        <v>9</v>
      </c>
      <c r="EI19" s="304">
        <v>71.099999999999994</v>
      </c>
      <c r="EJ19" s="304">
        <v>54</v>
      </c>
      <c r="EK19" s="304">
        <v>36</v>
      </c>
      <c r="EL19" s="304">
        <v>59.4</v>
      </c>
      <c r="EM19" s="304">
        <v>20.399999999999999</v>
      </c>
      <c r="EN19" s="309">
        <v>87.57</v>
      </c>
      <c r="EO19" s="308">
        <v>2.3646230916030535</v>
      </c>
      <c r="EP19" s="307">
        <v>1.0454137091928104</v>
      </c>
      <c r="EQ19" s="206">
        <v>0.82099999999999995</v>
      </c>
      <c r="ER19" s="303">
        <v>97.9</v>
      </c>
      <c r="ES19" s="303">
        <v>7.9</v>
      </c>
      <c r="ET19" s="303">
        <v>2.8</v>
      </c>
      <c r="EU19" s="303">
        <v>459.26326932251908</v>
      </c>
      <c r="EV19" s="306">
        <v>50.9</v>
      </c>
      <c r="EW19" s="303">
        <v>49.2</v>
      </c>
      <c r="EX19" s="305" t="s">
        <v>9</v>
      </c>
      <c r="EY19" s="305" t="s">
        <v>9</v>
      </c>
      <c r="EZ19" s="303">
        <v>66.599999999999994</v>
      </c>
      <c r="FA19" s="303">
        <v>7.7111164122137401</v>
      </c>
      <c r="FB19" s="304">
        <v>22.5</v>
      </c>
      <c r="FC19" s="303">
        <v>14.380209022357453</v>
      </c>
      <c r="FD19" s="303">
        <v>68.812304186841359</v>
      </c>
      <c r="FE19" s="303">
        <v>81.064205239581923</v>
      </c>
      <c r="FF19" s="303">
        <v>74.596199524940616</v>
      </c>
      <c r="FG19" s="303">
        <v>74.060985460420042</v>
      </c>
      <c r="FH19" s="303">
        <v>77.879537953795378</v>
      </c>
      <c r="FI19" s="303">
        <v>79.763324465645354</v>
      </c>
      <c r="FJ19" s="303">
        <v>78.170457873669818</v>
      </c>
      <c r="FK19" s="303">
        <v>72.309698124561223</v>
      </c>
      <c r="FL19" s="303">
        <v>54.24797098946641</v>
      </c>
      <c r="FM19" s="303">
        <v>35.163147792706333</v>
      </c>
      <c r="FN19" s="303">
        <v>20.98382242287434</v>
      </c>
      <c r="FO19" s="303">
        <v>13.309352517985612</v>
      </c>
      <c r="FP19" s="303">
        <v>8.1091227631084966</v>
      </c>
      <c r="FQ19" s="303">
        <v>2.9335275148236764</v>
      </c>
      <c r="FR19" s="303">
        <v>1.4</v>
      </c>
      <c r="FS19" s="303">
        <v>21.827290076335878</v>
      </c>
      <c r="FT19" s="303">
        <v>0.37485942771460701</v>
      </c>
    </row>
    <row r="20" spans="1:176" s="89" customFormat="1" ht="11.1" customHeight="1" x14ac:dyDescent="0.15">
      <c r="A20" s="207">
        <v>102024</v>
      </c>
      <c r="B20" s="154" t="s">
        <v>437</v>
      </c>
      <c r="C20" s="352">
        <v>101.57276560069003</v>
      </c>
      <c r="D20" s="344">
        <v>1169.1616484883662</v>
      </c>
      <c r="E20" s="337">
        <v>222.49272464913059</v>
      </c>
      <c r="F20" s="347">
        <v>357353</v>
      </c>
      <c r="G20" s="337">
        <v>265.77992744860944</v>
      </c>
      <c r="H20" s="351">
        <v>81.499395405078602</v>
      </c>
      <c r="I20" s="351">
        <v>158.8875453446191</v>
      </c>
      <c r="J20" s="340">
        <v>37</v>
      </c>
      <c r="K20" s="346">
        <v>2.8</v>
      </c>
      <c r="L20" s="337">
        <v>141.74506310678305</v>
      </c>
      <c r="M20" s="346">
        <v>15.134188525348469</v>
      </c>
      <c r="N20" s="340">
        <v>83.229553298638905</v>
      </c>
      <c r="O20" s="340">
        <v>24.429184549356222</v>
      </c>
      <c r="P20" s="339">
        <v>25.891115446001066</v>
      </c>
      <c r="Q20" s="339">
        <v>0</v>
      </c>
      <c r="R20" s="339">
        <v>1.2700165654334623</v>
      </c>
      <c r="S20" s="347">
        <v>18298</v>
      </c>
      <c r="T20" s="340" t="s">
        <v>9</v>
      </c>
      <c r="U20" s="350" t="s">
        <v>9</v>
      </c>
      <c r="V20" s="343">
        <v>0</v>
      </c>
      <c r="W20" s="337">
        <v>12.03921568627451</v>
      </c>
      <c r="X20" s="349">
        <v>68.585630888387954</v>
      </c>
      <c r="Y20" s="337">
        <v>91.089108910891099</v>
      </c>
      <c r="Z20" s="337">
        <v>53.46534653465347</v>
      </c>
      <c r="AA20" s="337">
        <v>5.1618958235570158</v>
      </c>
      <c r="AB20" s="342">
        <v>9.3541808293677775</v>
      </c>
      <c r="AC20" s="342">
        <v>9.3541808293677775</v>
      </c>
      <c r="AD20" s="342">
        <v>1.876274643099932</v>
      </c>
      <c r="AE20" s="342">
        <v>83.257575757575751</v>
      </c>
      <c r="AF20" s="340">
        <v>99.7</v>
      </c>
      <c r="AG20" s="340">
        <v>95.7</v>
      </c>
      <c r="AH20" s="348">
        <v>252</v>
      </c>
      <c r="AI20" s="340">
        <v>59.1</v>
      </c>
      <c r="AJ20" s="341">
        <v>0.11516186576041955</v>
      </c>
      <c r="AK20" s="341">
        <v>0.28790466440104889</v>
      </c>
      <c r="AL20" s="337">
        <v>0.3950051995582391</v>
      </c>
      <c r="AM20" s="338">
        <v>107312.92945521699</v>
      </c>
      <c r="AN20" s="347">
        <v>197108.02948557088</v>
      </c>
      <c r="AO20" s="347">
        <v>277034.3860856269</v>
      </c>
      <c r="AP20" s="337">
        <v>15.771707922712812</v>
      </c>
      <c r="AQ20" s="337">
        <v>5.7519205400791495</v>
      </c>
      <c r="AR20" s="346">
        <v>9.4</v>
      </c>
      <c r="AS20" s="337">
        <v>5.4790176999948947</v>
      </c>
      <c r="AT20" s="337">
        <v>568.32380752767051</v>
      </c>
      <c r="AU20" s="337">
        <v>1.6122661206458739</v>
      </c>
      <c r="AV20" s="337">
        <v>3.7619542815070388</v>
      </c>
      <c r="AW20" s="343">
        <v>13863.083333333334</v>
      </c>
      <c r="AX20" s="343">
        <v>2520.560606060606</v>
      </c>
      <c r="AY20" s="337">
        <v>1.2022337503080724</v>
      </c>
      <c r="AZ20" s="342">
        <v>580.79999999999995</v>
      </c>
      <c r="BA20" s="337">
        <v>2.1024460764160398</v>
      </c>
      <c r="BB20" s="337">
        <v>27.3309870170499</v>
      </c>
      <c r="BC20" s="337">
        <v>316.98656713610484</v>
      </c>
      <c r="BD20" s="337">
        <v>6.0097407744789022</v>
      </c>
      <c r="BE20" s="342">
        <v>4.3276500338912349</v>
      </c>
      <c r="BF20" s="337" t="s">
        <v>9</v>
      </c>
      <c r="BG20" s="337" t="s">
        <v>9</v>
      </c>
      <c r="BH20" s="337">
        <v>101.20481927710843</v>
      </c>
      <c r="BI20" s="345">
        <v>100</v>
      </c>
      <c r="BJ20" s="342">
        <v>2.5691090329873596</v>
      </c>
      <c r="BK20" s="344">
        <v>1.5911449325492908</v>
      </c>
      <c r="BL20" s="340">
        <v>120.1</v>
      </c>
      <c r="BM20" s="340">
        <v>109.7</v>
      </c>
      <c r="BN20" s="337">
        <v>2.2483569699066068</v>
      </c>
      <c r="BO20" s="337">
        <v>73.255813953488371</v>
      </c>
      <c r="BP20" s="343">
        <v>17</v>
      </c>
      <c r="BQ20" s="337">
        <v>3.0982380618411542</v>
      </c>
      <c r="BR20" s="337">
        <v>30.721730928907125</v>
      </c>
      <c r="BS20" s="337">
        <v>19.06504687663746</v>
      </c>
      <c r="BT20" s="337">
        <v>360.20174823389681</v>
      </c>
      <c r="BU20" s="337">
        <v>14.148710052747973</v>
      </c>
      <c r="BV20" s="342">
        <v>654.04262294200953</v>
      </c>
      <c r="BW20" s="342">
        <v>256.35031318269392</v>
      </c>
      <c r="BX20" s="337">
        <v>2.687110201076456</v>
      </c>
      <c r="BY20" s="341">
        <v>0.13612631567633221</v>
      </c>
      <c r="BZ20" s="337">
        <v>1.8809771407535196</v>
      </c>
      <c r="CA20" s="341">
        <v>0.46424934232977827</v>
      </c>
      <c r="CB20" s="337">
        <v>0.80613306032293697</v>
      </c>
      <c r="CC20" s="341">
        <v>0.16345691353148084</v>
      </c>
      <c r="CD20" s="337">
        <v>1.6122661206458739</v>
      </c>
      <c r="CE20" s="337">
        <v>27.567063552843365</v>
      </c>
      <c r="CF20" s="340" t="s">
        <v>9</v>
      </c>
      <c r="CG20" s="339">
        <v>1.5256588072122053</v>
      </c>
      <c r="CH20" s="339">
        <v>51.100945556844614</v>
      </c>
      <c r="CI20" s="338">
        <v>52</v>
      </c>
      <c r="CJ20" s="337">
        <v>316.84522513952817</v>
      </c>
      <c r="CK20" s="336">
        <v>281.88323431332242</v>
      </c>
      <c r="CL20" s="303">
        <v>12.1</v>
      </c>
      <c r="CM20" s="303">
        <v>855.84828001572942</v>
      </c>
      <c r="CN20" s="318">
        <v>100</v>
      </c>
      <c r="CO20" s="318">
        <v>93.3</v>
      </c>
      <c r="CP20" s="312">
        <v>99.9</v>
      </c>
      <c r="CQ20" s="312">
        <v>87.6</v>
      </c>
      <c r="CR20" s="304">
        <v>73.900000000000006</v>
      </c>
      <c r="CS20" s="317">
        <v>33.200000000000003</v>
      </c>
      <c r="CT20" s="303">
        <v>4.2769465667209676</v>
      </c>
      <c r="CU20" s="303">
        <v>1.0942028985507246</v>
      </c>
      <c r="CV20" s="316">
        <v>0</v>
      </c>
      <c r="CW20" s="303">
        <v>66.884059438694564</v>
      </c>
      <c r="CX20" s="315">
        <v>45.519646806235173</v>
      </c>
      <c r="CY20" s="303">
        <v>2.2200000000000002</v>
      </c>
      <c r="CZ20" s="303">
        <v>32</v>
      </c>
      <c r="DA20" s="303">
        <v>59.904188840700002</v>
      </c>
      <c r="DB20" s="303">
        <v>4.4569487663178711</v>
      </c>
      <c r="DC20" s="303">
        <v>6.9039653685237283</v>
      </c>
      <c r="DD20" s="303">
        <v>1.3105573872690093</v>
      </c>
      <c r="DE20" s="303">
        <v>2.9961278742002491</v>
      </c>
      <c r="DF20" s="303">
        <v>7.0241060656138572</v>
      </c>
      <c r="DG20" s="206">
        <v>894.33656957928804</v>
      </c>
      <c r="DH20" s="206">
        <v>1393.5818483412322</v>
      </c>
      <c r="DI20" s="303" t="s">
        <v>9</v>
      </c>
      <c r="DJ20" s="303" t="s">
        <v>9</v>
      </c>
      <c r="DK20" s="303">
        <v>49.11019015114578</v>
      </c>
      <c r="DL20" s="303">
        <v>49.64131994261119</v>
      </c>
      <c r="DM20" s="314">
        <v>270</v>
      </c>
      <c r="DN20" s="314">
        <v>36</v>
      </c>
      <c r="DO20" s="303">
        <v>19.956630041354625</v>
      </c>
      <c r="DP20" s="303">
        <v>10.51734932701325</v>
      </c>
      <c r="DQ20" s="303">
        <v>100</v>
      </c>
      <c r="DR20" s="303">
        <v>94.910511656694865</v>
      </c>
      <c r="DS20" s="303">
        <v>4358.5720581754076</v>
      </c>
      <c r="DT20" s="310">
        <v>9.8832650927781174</v>
      </c>
      <c r="DU20" s="310">
        <v>22.1</v>
      </c>
      <c r="DV20" s="303">
        <v>83.801122694466727</v>
      </c>
      <c r="DW20" s="313">
        <v>1.8546626018419367E-2</v>
      </c>
      <c r="DX20" s="303">
        <v>77.333333333333329</v>
      </c>
      <c r="DY20" s="312">
        <v>154.04934071751217</v>
      </c>
      <c r="DZ20" s="303">
        <v>1.4924649999699442</v>
      </c>
      <c r="EA20" s="303">
        <v>1365.1992210619674</v>
      </c>
      <c r="EB20" s="311">
        <v>30300</v>
      </c>
      <c r="EC20" s="310">
        <v>4.1320001742312042</v>
      </c>
      <c r="ED20" s="310">
        <v>50.385071090047397</v>
      </c>
      <c r="EE20" s="303">
        <v>76.039069656298537</v>
      </c>
      <c r="EF20" s="303">
        <v>5.7954816997889198</v>
      </c>
      <c r="EG20" s="303">
        <v>53.119816256220496</v>
      </c>
      <c r="EH20" s="303" t="s">
        <v>9</v>
      </c>
      <c r="EI20" s="304">
        <v>67.099999999999994</v>
      </c>
      <c r="EJ20" s="304">
        <v>53</v>
      </c>
      <c r="EK20" s="304">
        <v>45.9</v>
      </c>
      <c r="EL20" s="304">
        <v>56.2</v>
      </c>
      <c r="EM20" s="304">
        <v>25.1</v>
      </c>
      <c r="EN20" s="309" t="s">
        <v>9</v>
      </c>
      <c r="EO20" s="308">
        <v>1.1339605048542645</v>
      </c>
      <c r="EP20" s="307">
        <v>1.0182590783101995</v>
      </c>
      <c r="EQ20" s="206">
        <v>0.85699999999999998</v>
      </c>
      <c r="ER20" s="303">
        <v>95.6</v>
      </c>
      <c r="ES20" s="303">
        <v>5.5</v>
      </c>
      <c r="ET20" s="303">
        <v>4.4000000000000004</v>
      </c>
      <c r="EU20" s="303">
        <v>410.99416090953304</v>
      </c>
      <c r="EV20" s="306">
        <v>55.3</v>
      </c>
      <c r="EW20" s="303">
        <v>42.7</v>
      </c>
      <c r="EX20" s="305" t="s">
        <v>9</v>
      </c>
      <c r="EY20" s="305" t="s">
        <v>9</v>
      </c>
      <c r="EZ20" s="303">
        <v>47.6</v>
      </c>
      <c r="FA20" s="303">
        <v>6.3388929643393608</v>
      </c>
      <c r="FB20" s="304">
        <v>25.8</v>
      </c>
      <c r="FC20" s="303">
        <v>13.620569840166782</v>
      </c>
      <c r="FD20" s="303">
        <v>68.541033434650458</v>
      </c>
      <c r="FE20" s="303">
        <v>80.385224917713032</v>
      </c>
      <c r="FF20" s="303">
        <v>71.853569987898354</v>
      </c>
      <c r="FG20" s="303">
        <v>73.112616002006519</v>
      </c>
      <c r="FH20" s="303">
        <v>77.237436476566913</v>
      </c>
      <c r="FI20" s="303">
        <v>79.012647898816809</v>
      </c>
      <c r="FJ20" s="303">
        <v>76.98600254499182</v>
      </c>
      <c r="FK20" s="303">
        <v>69.693464430306534</v>
      </c>
      <c r="FL20" s="303">
        <v>51.6060655470406</v>
      </c>
      <c r="FM20" s="303">
        <v>31.95319531953195</v>
      </c>
      <c r="FN20" s="303">
        <v>18.431438407926777</v>
      </c>
      <c r="FO20" s="303">
        <v>10.764251409480059</v>
      </c>
      <c r="FP20" s="303">
        <v>5.8586105675146776</v>
      </c>
      <c r="FQ20" s="303">
        <v>2.5330507619335956</v>
      </c>
      <c r="FR20" s="303">
        <v>1.41</v>
      </c>
      <c r="FS20" s="303">
        <v>15.845888855747864</v>
      </c>
      <c r="FT20" s="303">
        <v>0.71935052923646081</v>
      </c>
    </row>
    <row r="21" spans="1:176" s="89" customFormat="1" ht="11.1" customHeight="1" x14ac:dyDescent="0.15">
      <c r="A21" s="207">
        <v>112011</v>
      </c>
      <c r="B21" s="154" t="s">
        <v>436</v>
      </c>
      <c r="C21" s="352">
        <v>67.052193200851022</v>
      </c>
      <c r="D21" s="344">
        <v>1278.2354805124257</v>
      </c>
      <c r="E21" s="337">
        <v>254.34566112896655</v>
      </c>
      <c r="F21" s="347">
        <v>349339</v>
      </c>
      <c r="G21" s="337">
        <v>280.75995174909531</v>
      </c>
      <c r="H21" s="351">
        <v>78.709288299155602</v>
      </c>
      <c r="I21" s="351">
        <v>177.32207478890231</v>
      </c>
      <c r="J21" s="340">
        <v>41.9</v>
      </c>
      <c r="K21" s="346">
        <v>1.23</v>
      </c>
      <c r="L21" s="337">
        <v>71.948733676856222</v>
      </c>
      <c r="M21" s="346">
        <v>25.070795858533405</v>
      </c>
      <c r="N21" s="340">
        <v>83.873523154225708</v>
      </c>
      <c r="O21" s="340">
        <v>21.749129377751494</v>
      </c>
      <c r="P21" s="339">
        <v>13.376205787781352</v>
      </c>
      <c r="Q21" s="339">
        <v>3.0716723549488054</v>
      </c>
      <c r="R21" s="339">
        <v>2.5906735751295336</v>
      </c>
      <c r="S21" s="347">
        <v>15065</v>
      </c>
      <c r="T21" s="340">
        <v>28.260869565217391</v>
      </c>
      <c r="U21" s="350">
        <v>116</v>
      </c>
      <c r="V21" s="343">
        <v>2</v>
      </c>
      <c r="W21" s="337">
        <v>17.60028273546563</v>
      </c>
      <c r="X21" s="349">
        <v>65.581687049231732</v>
      </c>
      <c r="Y21" s="337">
        <v>93.478260869565219</v>
      </c>
      <c r="Z21" s="337">
        <v>75</v>
      </c>
      <c r="AA21" s="337">
        <v>4.2863504787352484</v>
      </c>
      <c r="AB21" s="342">
        <v>42.397278199424235</v>
      </c>
      <c r="AC21" s="342">
        <v>14.27782139637675</v>
      </c>
      <c r="AD21" s="342">
        <v>1.7447439588240425</v>
      </c>
      <c r="AE21" s="342">
        <v>95.626822157434404</v>
      </c>
      <c r="AF21" s="340">
        <v>96.6</v>
      </c>
      <c r="AG21" s="340">
        <v>93.7</v>
      </c>
      <c r="AH21" s="348">
        <v>387</v>
      </c>
      <c r="AI21" s="340">
        <v>65.5</v>
      </c>
      <c r="AJ21" s="341">
        <v>1.0596278892025954E-2</v>
      </c>
      <c r="AK21" s="341">
        <v>9.536651002823357E-2</v>
      </c>
      <c r="AL21" s="337">
        <v>0.68749717079353578</v>
      </c>
      <c r="AM21" s="338">
        <v>101276.46102031802</v>
      </c>
      <c r="AN21" s="347">
        <v>138688.88286604363</v>
      </c>
      <c r="AO21" s="347">
        <v>279334.83566760039</v>
      </c>
      <c r="AP21" s="337">
        <v>13.540000211893588</v>
      </c>
      <c r="AQ21" s="337">
        <v>1.4090923538199116</v>
      </c>
      <c r="AR21" s="346">
        <v>12.4</v>
      </c>
      <c r="AS21" s="337">
        <v>7.4238377619845188</v>
      </c>
      <c r="AT21" s="337">
        <v>359.87506224254219</v>
      </c>
      <c r="AU21" s="337">
        <v>1.1316825856683717</v>
      </c>
      <c r="AV21" s="337">
        <v>3.0838350459463131</v>
      </c>
      <c r="AW21" s="343">
        <v>20103.875</v>
      </c>
      <c r="AX21" s="343">
        <v>2772.9482758620688</v>
      </c>
      <c r="AY21" s="337">
        <v>1.2435413570766829</v>
      </c>
      <c r="AZ21" s="342">
        <v>338</v>
      </c>
      <c r="BA21" s="337">
        <v>2.8651487030917568</v>
      </c>
      <c r="BB21" s="337">
        <v>27.767646403918949</v>
      </c>
      <c r="BC21" s="337">
        <v>246.00629215517631</v>
      </c>
      <c r="BD21" s="337">
        <v>4.3472313385541623</v>
      </c>
      <c r="BE21" s="342">
        <v>0</v>
      </c>
      <c r="BF21" s="337">
        <v>7.9046982854598085</v>
      </c>
      <c r="BG21" s="337">
        <v>35.886574891163669</v>
      </c>
      <c r="BH21" s="337">
        <v>100</v>
      </c>
      <c r="BI21" s="345">
        <v>100</v>
      </c>
      <c r="BJ21" s="342">
        <v>3.5298270384751147</v>
      </c>
      <c r="BK21" s="344">
        <v>3.4765521671768127</v>
      </c>
      <c r="BL21" s="340">
        <v>93.8</v>
      </c>
      <c r="BM21" s="340">
        <v>109</v>
      </c>
      <c r="BN21" s="337">
        <v>0.30230888410233153</v>
      </c>
      <c r="BO21" s="337">
        <v>19.298245614035086</v>
      </c>
      <c r="BP21" s="343">
        <v>6</v>
      </c>
      <c r="BQ21" s="337" t="s">
        <v>9</v>
      </c>
      <c r="BR21" s="337">
        <v>38.678081571680778</v>
      </c>
      <c r="BS21" s="337" t="s">
        <v>9</v>
      </c>
      <c r="BT21" s="337">
        <v>1548.6368883255623</v>
      </c>
      <c r="BU21" s="337">
        <v>28.382599248562762</v>
      </c>
      <c r="BV21" s="342">
        <v>855.02863156941748</v>
      </c>
      <c r="BW21" s="342">
        <v>242.20836539767328</v>
      </c>
      <c r="BX21" s="337">
        <v>0.84876193925127874</v>
      </c>
      <c r="BY21" s="341">
        <v>3.4012720112262911E-2</v>
      </c>
      <c r="BZ21" s="337">
        <v>0.28292064641709291</v>
      </c>
      <c r="CA21" s="341">
        <v>4.5267303426734871E-2</v>
      </c>
      <c r="CB21" s="337">
        <v>0.28292064641709291</v>
      </c>
      <c r="CC21" s="341">
        <v>0.14428952967271741</v>
      </c>
      <c r="CD21" s="337">
        <v>0.56584129283418583</v>
      </c>
      <c r="CE21" s="337">
        <v>5.0076954415825456</v>
      </c>
      <c r="CF21" s="340">
        <v>41.9</v>
      </c>
      <c r="CG21" s="339">
        <v>16.621253405994551</v>
      </c>
      <c r="CH21" s="339">
        <v>33.078200098239769</v>
      </c>
      <c r="CI21" s="338">
        <v>101</v>
      </c>
      <c r="CJ21" s="337">
        <v>278.45615861663123</v>
      </c>
      <c r="CK21" s="336">
        <v>233.09549137657871</v>
      </c>
      <c r="CL21" s="303">
        <v>23.3</v>
      </c>
      <c r="CM21" s="303">
        <v>714.02970155204844</v>
      </c>
      <c r="CN21" s="318">
        <v>89</v>
      </c>
      <c r="CO21" s="318" t="s">
        <v>9</v>
      </c>
      <c r="CP21" s="312">
        <v>99.9</v>
      </c>
      <c r="CQ21" s="312">
        <v>93.3</v>
      </c>
      <c r="CR21" s="304">
        <v>86.2</v>
      </c>
      <c r="CS21" s="317">
        <v>34</v>
      </c>
      <c r="CT21" s="303">
        <v>1.7366055051575877</v>
      </c>
      <c r="CU21" s="303">
        <v>2.2439024390243905</v>
      </c>
      <c r="CV21" s="316">
        <v>0.74612481424600974</v>
      </c>
      <c r="CW21" s="303">
        <v>69.359810190435766</v>
      </c>
      <c r="CX21" s="315">
        <v>30.150853288669595</v>
      </c>
      <c r="CY21" s="303">
        <v>1.53</v>
      </c>
      <c r="CZ21" s="303">
        <v>23.7</v>
      </c>
      <c r="DA21" s="303">
        <v>60.713172252500001</v>
      </c>
      <c r="DB21" s="303">
        <v>4.0106436986852927</v>
      </c>
      <c r="DC21" s="303">
        <v>1.1831996061744603</v>
      </c>
      <c r="DD21" s="303">
        <v>0.98424414920103209</v>
      </c>
      <c r="DE21" s="303">
        <v>1.3863111674437554</v>
      </c>
      <c r="DF21" s="303">
        <v>4.787017337377212</v>
      </c>
      <c r="DG21" s="206">
        <v>1987.9236111111111</v>
      </c>
      <c r="DH21" s="206">
        <v>1966.0574831460674</v>
      </c>
      <c r="DI21" s="303" t="s">
        <v>9</v>
      </c>
      <c r="DJ21" s="303" t="s">
        <v>9</v>
      </c>
      <c r="DK21" s="303">
        <v>4.1266846361185978</v>
      </c>
      <c r="DL21" s="303">
        <v>66.394835202174647</v>
      </c>
      <c r="DM21" s="314">
        <v>116</v>
      </c>
      <c r="DN21" s="314">
        <v>1</v>
      </c>
      <c r="DO21" s="303">
        <v>21.9461545425739</v>
      </c>
      <c r="DP21" s="303">
        <v>3.7939658684532165</v>
      </c>
      <c r="DQ21" s="303">
        <v>100</v>
      </c>
      <c r="DR21" s="303">
        <v>100</v>
      </c>
      <c r="DS21" s="303">
        <v>8127.7150304083407</v>
      </c>
      <c r="DT21" s="310">
        <v>31.641161916979748</v>
      </c>
      <c r="DU21" s="310">
        <v>4.7</v>
      </c>
      <c r="DV21" s="303">
        <v>80.753138075313814</v>
      </c>
      <c r="DW21" s="313">
        <v>8.2747312951471585E-2</v>
      </c>
      <c r="DX21" s="303">
        <v>93.710691823899367</v>
      </c>
      <c r="DY21" s="312" t="s">
        <v>9</v>
      </c>
      <c r="DZ21" s="303">
        <v>0.98643918150107879</v>
      </c>
      <c r="EA21" s="303">
        <v>6220.6111334002635</v>
      </c>
      <c r="EB21" s="311">
        <v>25111</v>
      </c>
      <c r="EC21" s="310">
        <v>7.701133510492074</v>
      </c>
      <c r="ED21" s="310">
        <v>45.304180618016368</v>
      </c>
      <c r="EE21" s="303">
        <v>75.634388807299615</v>
      </c>
      <c r="EF21" s="303">
        <v>9.3565348633044092</v>
      </c>
      <c r="EG21" s="303">
        <v>48.570448720262803</v>
      </c>
      <c r="EH21" s="303">
        <v>243.03772282706691</v>
      </c>
      <c r="EI21" s="304">
        <v>75</v>
      </c>
      <c r="EJ21" s="304">
        <v>54</v>
      </c>
      <c r="EK21" s="304">
        <v>49.3</v>
      </c>
      <c r="EL21" s="304">
        <v>61.6</v>
      </c>
      <c r="EM21" s="304">
        <v>19.7</v>
      </c>
      <c r="EN21" s="309">
        <v>72.66</v>
      </c>
      <c r="EO21" s="308">
        <v>3.1291023493730479</v>
      </c>
      <c r="EP21" s="307">
        <v>0.96555332221414414</v>
      </c>
      <c r="EQ21" s="206">
        <v>0.97499999999999998</v>
      </c>
      <c r="ER21" s="303">
        <v>99.8</v>
      </c>
      <c r="ES21" s="303">
        <v>5.7</v>
      </c>
      <c r="ET21" s="303">
        <v>5.2</v>
      </c>
      <c r="EU21" s="303">
        <v>284.4109196052691</v>
      </c>
      <c r="EV21" s="306">
        <v>61.2</v>
      </c>
      <c r="EW21" s="303">
        <v>55.8</v>
      </c>
      <c r="EX21" s="305">
        <v>-5.15</v>
      </c>
      <c r="EY21" s="305">
        <v>-23.73</v>
      </c>
      <c r="EZ21" s="303">
        <v>68.900000000000006</v>
      </c>
      <c r="FA21" s="303">
        <v>6.5835634421257527</v>
      </c>
      <c r="FB21" s="304">
        <v>28.6</v>
      </c>
      <c r="FC21" s="303">
        <v>16.688776863889625</v>
      </c>
      <c r="FD21" s="303">
        <v>67.842013456267139</v>
      </c>
      <c r="FE21" s="303">
        <v>79.433699911515603</v>
      </c>
      <c r="FF21" s="303">
        <v>70.245865970409056</v>
      </c>
      <c r="FG21" s="303">
        <v>67.935578330893122</v>
      </c>
      <c r="FH21" s="303">
        <v>73.281621995238467</v>
      </c>
      <c r="FI21" s="303">
        <v>75.81934803620068</v>
      </c>
      <c r="FJ21" s="303">
        <v>75.333060053289614</v>
      </c>
      <c r="FK21" s="303">
        <v>66.339395291754983</v>
      </c>
      <c r="FL21" s="303">
        <v>50.184842883548988</v>
      </c>
      <c r="FM21" s="303">
        <v>31.835994194484762</v>
      </c>
      <c r="FN21" s="303">
        <v>18.291526592535128</v>
      </c>
      <c r="FO21" s="303">
        <v>11.287033705169726</v>
      </c>
      <c r="FP21" s="303">
        <v>6.913097565310113</v>
      </c>
      <c r="FQ21" s="303">
        <v>3.4596981965403022</v>
      </c>
      <c r="FR21" s="303">
        <v>1.2</v>
      </c>
      <c r="FS21" s="303">
        <v>25.095061337196146</v>
      </c>
      <c r="FT21" s="303">
        <v>0.35298270384751146</v>
      </c>
    </row>
    <row r="22" spans="1:176" s="248" customFormat="1" ht="11.1" customHeight="1" x14ac:dyDescent="0.15">
      <c r="A22" s="207">
        <v>112038</v>
      </c>
      <c r="B22" s="154" t="s">
        <v>709</v>
      </c>
      <c r="C22" s="352">
        <v>57.035782968161875</v>
      </c>
      <c r="D22" s="344">
        <v>620.98325087526098</v>
      </c>
      <c r="E22" s="337">
        <v>147.43832081395158</v>
      </c>
      <c r="F22" s="347">
        <v>314200.90807303123</v>
      </c>
      <c r="G22" s="337">
        <v>284.95315083593607</v>
      </c>
      <c r="H22" s="351">
        <v>75.877273562373688</v>
      </c>
      <c r="I22" s="351">
        <v>172.33143487047585</v>
      </c>
      <c r="J22" s="340">
        <v>35.200000000000003</v>
      </c>
      <c r="K22" s="346">
        <v>3.9777180143792057</v>
      </c>
      <c r="L22" s="337">
        <v>89.724879268636244</v>
      </c>
      <c r="M22" s="346">
        <v>14.173157049826358</v>
      </c>
      <c r="N22" s="340">
        <v>83.36348193088287</v>
      </c>
      <c r="O22" s="340">
        <v>22.741257529141571</v>
      </c>
      <c r="P22" s="339">
        <v>12.459516098304439</v>
      </c>
      <c r="Q22" s="339">
        <v>0.60790273556231</v>
      </c>
      <c r="R22" s="339">
        <v>1.0393873085339167</v>
      </c>
      <c r="S22" s="347">
        <v>13235</v>
      </c>
      <c r="T22" s="340">
        <v>42.934782608695656</v>
      </c>
      <c r="U22" s="350">
        <v>139</v>
      </c>
      <c r="V22" s="343">
        <v>38</v>
      </c>
      <c r="W22" s="337">
        <v>21.555035128805621</v>
      </c>
      <c r="X22" s="349">
        <v>65.100987962369757</v>
      </c>
      <c r="Y22" s="337">
        <v>82.065217391304344</v>
      </c>
      <c r="Z22" s="337">
        <v>182.06521739130434</v>
      </c>
      <c r="AA22" s="337">
        <v>1.8421140771008473</v>
      </c>
      <c r="AB22" s="342">
        <v>32.898543536841409</v>
      </c>
      <c r="AC22" s="342">
        <v>4.0503231992593696</v>
      </c>
      <c r="AD22" s="342">
        <v>3.3229182165352378</v>
      </c>
      <c r="AE22" s="342">
        <v>96.097560975609753</v>
      </c>
      <c r="AF22" s="340">
        <v>90.6</v>
      </c>
      <c r="AG22" s="340">
        <v>85.2</v>
      </c>
      <c r="AH22" s="348">
        <v>94</v>
      </c>
      <c r="AI22" s="340">
        <v>76.400000000000006</v>
      </c>
      <c r="AJ22" s="341">
        <v>6.4882204195542845E-2</v>
      </c>
      <c r="AK22" s="341">
        <v>0.14418267599009521</v>
      </c>
      <c r="AL22" s="337">
        <v>0.33202386626999125</v>
      </c>
      <c r="AM22" s="338">
        <v>107788.42259006816</v>
      </c>
      <c r="AN22" s="347">
        <v>122569.10024196336</v>
      </c>
      <c r="AO22" s="347">
        <v>283730.46214896213</v>
      </c>
      <c r="AP22" s="337">
        <v>21.358745950948634</v>
      </c>
      <c r="AQ22" s="337">
        <v>0.80981027302174924</v>
      </c>
      <c r="AR22" s="346">
        <v>18.899999999999999</v>
      </c>
      <c r="AS22" s="337">
        <v>8.2134814839165671</v>
      </c>
      <c r="AT22" s="337">
        <v>280.57660382320552</v>
      </c>
      <c r="AU22" s="337">
        <v>1.4793142556583769</v>
      </c>
      <c r="AV22" s="337">
        <v>2.3011555088019198</v>
      </c>
      <c r="AW22" s="343">
        <v>19466.666666666668</v>
      </c>
      <c r="AX22" s="343">
        <v>5725.4901960784309</v>
      </c>
      <c r="AY22" s="337">
        <v>1.0273972602739727</v>
      </c>
      <c r="AZ22" s="342">
        <v>315.625</v>
      </c>
      <c r="BA22" s="337">
        <v>3.3139729449859465</v>
      </c>
      <c r="BB22" s="337">
        <v>24.01892353551931</v>
      </c>
      <c r="BC22" s="337">
        <v>221.34436792189223</v>
      </c>
      <c r="BD22" s="337">
        <v>4.4693913443679216</v>
      </c>
      <c r="BE22" s="342">
        <v>0.93780353016043139</v>
      </c>
      <c r="BF22" s="337">
        <v>7.3684563084033892</v>
      </c>
      <c r="BG22" s="337">
        <v>42.355148279096618</v>
      </c>
      <c r="BH22" s="337">
        <v>63.291139240506332</v>
      </c>
      <c r="BI22" s="345">
        <v>100</v>
      </c>
      <c r="BJ22" s="342">
        <v>2.1646583447579193</v>
      </c>
      <c r="BK22" s="344">
        <v>27.884527404154085</v>
      </c>
      <c r="BL22" s="340">
        <v>111.6</v>
      </c>
      <c r="BM22" s="340">
        <v>74.8</v>
      </c>
      <c r="BN22" s="337">
        <v>0.8692469576356483</v>
      </c>
      <c r="BO22" s="337">
        <v>39.024390243902438</v>
      </c>
      <c r="BP22" s="343">
        <v>20</v>
      </c>
      <c r="BQ22" s="337" t="s">
        <v>9</v>
      </c>
      <c r="BR22" s="337" t="s">
        <v>9</v>
      </c>
      <c r="BS22" s="337" t="s">
        <v>9</v>
      </c>
      <c r="BT22" s="337">
        <v>190.2250201351107</v>
      </c>
      <c r="BU22" s="337" t="s">
        <v>9</v>
      </c>
      <c r="BV22" s="342">
        <v>87.608277585101661</v>
      </c>
      <c r="BW22" s="342">
        <v>255.09952497575571</v>
      </c>
      <c r="BX22" s="337">
        <v>1.8080507569157942</v>
      </c>
      <c r="BY22" s="341">
        <v>2.1133697135061393E-2</v>
      </c>
      <c r="BZ22" s="337">
        <v>1.3149460050296684</v>
      </c>
      <c r="CA22" s="341">
        <v>0.16118772497904305</v>
      </c>
      <c r="CB22" s="337">
        <v>0.16436825062870855</v>
      </c>
      <c r="CC22" s="341">
        <v>3.2544913624484292E-2</v>
      </c>
      <c r="CD22" s="337">
        <v>1.1505777544009599</v>
      </c>
      <c r="CE22" s="337">
        <v>8.8205378129160579</v>
      </c>
      <c r="CF22" s="340" t="s">
        <v>9</v>
      </c>
      <c r="CG22" s="339">
        <v>16.435185185185187</v>
      </c>
      <c r="CH22" s="339">
        <v>15.273972602739727</v>
      </c>
      <c r="CI22" s="338">
        <v>164</v>
      </c>
      <c r="CJ22" s="337">
        <v>262.35309587600057</v>
      </c>
      <c r="CK22" s="336">
        <v>0</v>
      </c>
      <c r="CL22" s="303">
        <v>22.4</v>
      </c>
      <c r="CM22" s="303">
        <v>687.73027034974643</v>
      </c>
      <c r="CN22" s="318">
        <v>100</v>
      </c>
      <c r="CO22" s="318" t="s">
        <v>9</v>
      </c>
      <c r="CP22" s="312">
        <v>99.9</v>
      </c>
      <c r="CQ22" s="312">
        <v>90.13</v>
      </c>
      <c r="CR22" s="304">
        <v>87.6</v>
      </c>
      <c r="CS22" s="317">
        <v>44</v>
      </c>
      <c r="CT22" s="303">
        <v>2.7523972602739728</v>
      </c>
      <c r="CU22" s="303">
        <v>7.8728323699421967</v>
      </c>
      <c r="CV22" s="316">
        <v>2.3287671232876712</v>
      </c>
      <c r="CW22" s="303">
        <v>59.861775870605719</v>
      </c>
      <c r="CX22" s="315">
        <v>34.275711303604595</v>
      </c>
      <c r="CY22" s="303">
        <v>1.22</v>
      </c>
      <c r="CZ22" s="303">
        <v>22.1</v>
      </c>
      <c r="DA22" s="303">
        <v>64.320348596599999</v>
      </c>
      <c r="DB22" s="303">
        <v>4.2982976342443218</v>
      </c>
      <c r="DC22" s="303">
        <v>1.0492710268084617</v>
      </c>
      <c r="DD22" s="303">
        <v>0.79653182991173421</v>
      </c>
      <c r="DE22" s="303">
        <v>1.5976593961110472</v>
      </c>
      <c r="DF22" s="303">
        <v>3.9711369351895986</v>
      </c>
      <c r="DG22" s="206">
        <v>385.32853898561694</v>
      </c>
      <c r="DH22" s="206">
        <v>402.42664652567976</v>
      </c>
      <c r="DI22" s="303" t="s">
        <v>9</v>
      </c>
      <c r="DJ22" s="303" t="s">
        <v>9</v>
      </c>
      <c r="DK22" s="303">
        <v>0</v>
      </c>
      <c r="DL22" s="303">
        <v>55.722543352601164</v>
      </c>
      <c r="DM22" s="314">
        <v>60</v>
      </c>
      <c r="DN22" s="314">
        <v>0</v>
      </c>
      <c r="DO22" s="303">
        <v>4.7501980637420074</v>
      </c>
      <c r="DP22" s="303">
        <v>2.5345584246946857</v>
      </c>
      <c r="DQ22" s="303">
        <v>88.855116514690991</v>
      </c>
      <c r="DR22" s="303">
        <v>75.490323841793185</v>
      </c>
      <c r="DS22" s="303">
        <v>10305.869485964273</v>
      </c>
      <c r="DT22" s="310">
        <v>88.555286521388211</v>
      </c>
      <c r="DU22" s="310">
        <v>3.4</v>
      </c>
      <c r="DV22" s="303">
        <v>48.640776699029125</v>
      </c>
      <c r="DW22" s="313" t="s">
        <v>9</v>
      </c>
      <c r="DX22" s="303">
        <v>52.218430034129696</v>
      </c>
      <c r="DY22" s="312">
        <v>6.5467874225414624</v>
      </c>
      <c r="DZ22" s="303">
        <v>0.67196232876712325</v>
      </c>
      <c r="EA22" s="303">
        <v>3982.5751641374595</v>
      </c>
      <c r="EB22" s="311">
        <v>24600</v>
      </c>
      <c r="EC22" s="310">
        <v>12.977496368038741</v>
      </c>
      <c r="ED22" s="310">
        <v>81.089813185835254</v>
      </c>
      <c r="EE22" s="303">
        <v>95.589547922043266</v>
      </c>
      <c r="EF22" s="303">
        <v>27.493527563475055</v>
      </c>
      <c r="EG22" s="303">
        <v>67.408142999006941</v>
      </c>
      <c r="EH22" s="303">
        <v>159.79452054794521</v>
      </c>
      <c r="EI22" s="304">
        <v>71</v>
      </c>
      <c r="EJ22" s="304">
        <v>57.9</v>
      </c>
      <c r="EK22" s="304">
        <v>32.6</v>
      </c>
      <c r="EL22" s="304">
        <v>58.9</v>
      </c>
      <c r="EM22" s="304">
        <v>20.7</v>
      </c>
      <c r="EN22" s="309">
        <v>58</v>
      </c>
      <c r="EO22" s="308">
        <v>12.843735104127287</v>
      </c>
      <c r="EP22" s="307">
        <v>0.81952632015941551</v>
      </c>
      <c r="EQ22" s="206">
        <v>0.96599999999999997</v>
      </c>
      <c r="ER22" s="303">
        <v>95.4</v>
      </c>
      <c r="ES22" s="303">
        <v>5.8</v>
      </c>
      <c r="ET22" s="303">
        <v>7</v>
      </c>
      <c r="EU22" s="303">
        <v>276.70650569535991</v>
      </c>
      <c r="EV22" s="306">
        <v>59.8</v>
      </c>
      <c r="EW22" s="303">
        <v>50.8</v>
      </c>
      <c r="EX22" s="305" t="s">
        <v>9</v>
      </c>
      <c r="EY22" s="305" t="s">
        <v>9</v>
      </c>
      <c r="EZ22" s="303">
        <v>7.9</v>
      </c>
      <c r="FA22" s="303">
        <v>7.6612041618041058</v>
      </c>
      <c r="FB22" s="304">
        <v>28.5</v>
      </c>
      <c r="FC22" s="303">
        <v>16.63645352669743</v>
      </c>
      <c r="FD22" s="303">
        <v>70.386164416015163</v>
      </c>
      <c r="FE22" s="303">
        <v>79.868010218563725</v>
      </c>
      <c r="FF22" s="303">
        <v>69.674917983895028</v>
      </c>
      <c r="FG22" s="303">
        <v>67.851906158357764</v>
      </c>
      <c r="FH22" s="303">
        <v>72.410821988626566</v>
      </c>
      <c r="FI22" s="303">
        <v>75.384690299961051</v>
      </c>
      <c r="FJ22" s="303">
        <v>74.669265296480035</v>
      </c>
      <c r="FK22" s="303">
        <v>68.54990583804144</v>
      </c>
      <c r="FL22" s="303">
        <v>53.99584846912299</v>
      </c>
      <c r="FM22" s="303">
        <v>36.145326570748374</v>
      </c>
      <c r="FN22" s="303">
        <v>20.929545857201916</v>
      </c>
      <c r="FO22" s="303">
        <v>11.442822032673124</v>
      </c>
      <c r="FP22" s="303">
        <v>6.1942364885652754</v>
      </c>
      <c r="FQ22" s="303">
        <v>2.6748271562960442</v>
      </c>
      <c r="FR22" s="303">
        <v>1.1299999999999999</v>
      </c>
      <c r="FS22" s="303">
        <v>64.484952086654943</v>
      </c>
      <c r="FT22" s="303">
        <v>0.57724222526877844</v>
      </c>
    </row>
    <row r="23" spans="1:176" s="89" customFormat="1" ht="11.1" customHeight="1" x14ac:dyDescent="0.15">
      <c r="A23" s="207">
        <v>112224</v>
      </c>
      <c r="B23" s="154" t="s">
        <v>435</v>
      </c>
      <c r="C23" s="352">
        <v>59.475110391607338</v>
      </c>
      <c r="D23" s="344">
        <v>903.15131048328612</v>
      </c>
      <c r="E23" s="337">
        <v>231.2276243029807</v>
      </c>
      <c r="F23" s="347">
        <v>346279.67121629056</v>
      </c>
      <c r="G23" s="337">
        <v>289.11564625850338</v>
      </c>
      <c r="H23" s="351">
        <v>71.768707482993207</v>
      </c>
      <c r="I23" s="351">
        <v>164.62585034013605</v>
      </c>
      <c r="J23" s="340">
        <v>41.9</v>
      </c>
      <c r="K23" s="346">
        <v>2.9724875402933235</v>
      </c>
      <c r="L23" s="337">
        <v>51.158650975270433</v>
      </c>
      <c r="M23" s="346">
        <v>15.338348360638017</v>
      </c>
      <c r="N23" s="340">
        <v>84.874331074053572</v>
      </c>
      <c r="O23" s="340">
        <v>19.35656426715574</v>
      </c>
      <c r="P23" s="339">
        <v>13.203803790107408</v>
      </c>
      <c r="Q23" s="339">
        <v>1.4018691588785046</v>
      </c>
      <c r="R23" s="339">
        <v>3.747397640527411</v>
      </c>
      <c r="S23" s="347">
        <v>9186</v>
      </c>
      <c r="T23" s="340">
        <v>27.102803738317753</v>
      </c>
      <c r="U23" s="350">
        <v>130</v>
      </c>
      <c r="V23" s="343">
        <v>19</v>
      </c>
      <c r="W23" s="337">
        <v>26.32135306553911</v>
      </c>
      <c r="X23" s="349">
        <v>66.717909300538054</v>
      </c>
      <c r="Y23" s="337">
        <v>76.63551401869158</v>
      </c>
      <c r="Z23" s="337">
        <v>89.719626168224295</v>
      </c>
      <c r="AA23" s="337">
        <v>2.8683914510686166</v>
      </c>
      <c r="AB23" s="342">
        <v>53.820237551393333</v>
      </c>
      <c r="AC23" s="342">
        <v>9.3650068524440382</v>
      </c>
      <c r="AD23" s="342">
        <v>0.68524440383736873</v>
      </c>
      <c r="AE23" s="342">
        <v>87.731295253419148</v>
      </c>
      <c r="AF23" s="340">
        <v>96.1</v>
      </c>
      <c r="AG23" s="340">
        <v>96.2</v>
      </c>
      <c r="AH23" s="348">
        <v>71</v>
      </c>
      <c r="AI23" s="340">
        <v>88.7</v>
      </c>
      <c r="AJ23" s="341">
        <v>4.6234659715562981E-2</v>
      </c>
      <c r="AK23" s="341">
        <v>0.12714531421779818</v>
      </c>
      <c r="AL23" s="337">
        <v>0.2524065660521872</v>
      </c>
      <c r="AM23" s="338">
        <v>104074.94432328416</v>
      </c>
      <c r="AN23" s="347">
        <v>138661.38264058679</v>
      </c>
      <c r="AO23" s="347">
        <v>273946.53531815531</v>
      </c>
      <c r="AP23" s="337">
        <v>12.373974140824854</v>
      </c>
      <c r="AQ23" s="337">
        <v>2.4423840446342791</v>
      </c>
      <c r="AR23" s="346">
        <v>12.61</v>
      </c>
      <c r="AS23" s="337">
        <v>9.7191034054577834</v>
      </c>
      <c r="AT23" s="337">
        <v>259.07938331563588</v>
      </c>
      <c r="AU23" s="337">
        <v>2.6111024074364195</v>
      </c>
      <c r="AV23" s="337">
        <v>2.4370289136073251</v>
      </c>
      <c r="AW23" s="343">
        <v>26075.5</v>
      </c>
      <c r="AX23" s="343">
        <v>4117.1842105263158</v>
      </c>
      <c r="AY23" s="337">
        <v>1.2783391817350898</v>
      </c>
      <c r="AZ23" s="342">
        <v>360.4</v>
      </c>
      <c r="BA23" s="337">
        <v>1.5860416267748243</v>
      </c>
      <c r="BB23" s="337">
        <v>27.139257592800899</v>
      </c>
      <c r="BC23" s="337">
        <v>192.06340917135213</v>
      </c>
      <c r="BD23" s="337">
        <v>5.0664699636186397</v>
      </c>
      <c r="BE23" s="342">
        <v>1.0686164229471316</v>
      </c>
      <c r="BF23" s="337">
        <v>3.8245219347581556</v>
      </c>
      <c r="BG23" s="337">
        <v>31.158828334694832</v>
      </c>
      <c r="BH23" s="337">
        <v>100</v>
      </c>
      <c r="BI23" s="345">
        <v>100</v>
      </c>
      <c r="BJ23" s="342">
        <v>1.75049597385926</v>
      </c>
      <c r="BK23" s="344">
        <v>2.7705036244259746</v>
      </c>
      <c r="BL23" s="340">
        <v>111</v>
      </c>
      <c r="BM23" s="340">
        <v>111.2</v>
      </c>
      <c r="BN23" s="337">
        <v>0.34156893999772286</v>
      </c>
      <c r="BO23" s="337">
        <v>25</v>
      </c>
      <c r="BP23" s="343">
        <v>12</v>
      </c>
      <c r="BQ23" s="337">
        <v>0.39166536111546296</v>
      </c>
      <c r="BR23" s="337">
        <v>18.930492453914042</v>
      </c>
      <c r="BS23" s="337" t="s">
        <v>9</v>
      </c>
      <c r="BT23" s="337">
        <v>894.6652276591177</v>
      </c>
      <c r="BU23" s="337" t="s">
        <v>9</v>
      </c>
      <c r="BV23" s="342" t="s">
        <v>9</v>
      </c>
      <c r="BW23" s="342">
        <v>99.221891482583942</v>
      </c>
      <c r="BX23" s="337">
        <v>1.7407349382909465</v>
      </c>
      <c r="BY23" s="341">
        <v>6.2161644646369696E-2</v>
      </c>
      <c r="BZ23" s="337">
        <v>2.030857428006104</v>
      </c>
      <c r="CA23" s="341">
        <v>0.20806714594901968</v>
      </c>
      <c r="CB23" s="337">
        <v>0.29012248971515775</v>
      </c>
      <c r="CC23" s="341">
        <v>0.11344369592842098</v>
      </c>
      <c r="CD23" s="337">
        <v>0.29012248971515775</v>
      </c>
      <c r="CE23" s="337">
        <v>1.6043773681248221</v>
      </c>
      <c r="CF23" s="340">
        <v>45.5</v>
      </c>
      <c r="CG23" s="339">
        <v>2.8985507246376812</v>
      </c>
      <c r="CH23" s="339">
        <v>9.6322857343739017</v>
      </c>
      <c r="CI23" s="338">
        <v>161</v>
      </c>
      <c r="CJ23" s="337">
        <v>285.93312096367083</v>
      </c>
      <c r="CK23" s="336">
        <v>255.02637213431512</v>
      </c>
      <c r="CL23" s="303">
        <v>17.7</v>
      </c>
      <c r="CM23" s="303">
        <v>733.01632880909165</v>
      </c>
      <c r="CN23" s="318">
        <v>100</v>
      </c>
      <c r="CO23" s="318">
        <v>100</v>
      </c>
      <c r="CP23" s="312">
        <v>99.9</v>
      </c>
      <c r="CQ23" s="312">
        <v>98.3</v>
      </c>
      <c r="CR23" s="304">
        <v>83.95</v>
      </c>
      <c r="CS23" s="317">
        <v>66.599999999999994</v>
      </c>
      <c r="CT23" s="303">
        <v>1.2821741992802951</v>
      </c>
      <c r="CU23" s="303">
        <v>3.1428571428571428</v>
      </c>
      <c r="CV23" s="316">
        <v>0</v>
      </c>
      <c r="CW23" s="303">
        <v>68.305799281979475</v>
      </c>
      <c r="CX23" s="315">
        <v>32.067238788216386</v>
      </c>
      <c r="CY23" s="303">
        <v>0.99</v>
      </c>
      <c r="CZ23" s="303">
        <v>28.7</v>
      </c>
      <c r="DA23" s="303">
        <v>61.526425271100003</v>
      </c>
      <c r="DB23" s="303">
        <v>4.1348771803847644</v>
      </c>
      <c r="DC23" s="303">
        <v>1.3707968504302517</v>
      </c>
      <c r="DD23" s="303">
        <v>1.0153793931798005</v>
      </c>
      <c r="DE23" s="303">
        <v>1.5579577697703972</v>
      </c>
      <c r="DF23" s="303">
        <v>5.3962783087019339</v>
      </c>
      <c r="DG23" s="206">
        <v>545.51104972375686</v>
      </c>
      <c r="DH23" s="206">
        <v>618.80857534246582</v>
      </c>
      <c r="DI23" s="303" t="s">
        <v>9</v>
      </c>
      <c r="DJ23" s="303" t="s">
        <v>9</v>
      </c>
      <c r="DK23" s="303">
        <v>5.1900003675215567</v>
      </c>
      <c r="DL23" s="303">
        <v>55.464256368118328</v>
      </c>
      <c r="DM23" s="314">
        <v>74</v>
      </c>
      <c r="DN23" s="314">
        <v>0</v>
      </c>
      <c r="DO23" s="303">
        <v>169.38965771348663</v>
      </c>
      <c r="DP23" s="303">
        <v>1.0125274891059006</v>
      </c>
      <c r="DQ23" s="303">
        <v>100</v>
      </c>
      <c r="DR23" s="303">
        <v>97.623966942148769</v>
      </c>
      <c r="DS23" s="303">
        <v>9341.2323727774383</v>
      </c>
      <c r="DT23" s="310">
        <v>54.150066401062411</v>
      </c>
      <c r="DU23" s="310">
        <v>2.69</v>
      </c>
      <c r="DV23" s="303">
        <v>91.265761396702231</v>
      </c>
      <c r="DW23" s="313">
        <v>8.6851068521129615E-2</v>
      </c>
      <c r="DX23" s="303">
        <v>90</v>
      </c>
      <c r="DY23" s="312">
        <v>0</v>
      </c>
      <c r="DZ23" s="303">
        <v>0.84554466836685782</v>
      </c>
      <c r="EA23" s="303">
        <v>8062.9411600591475</v>
      </c>
      <c r="EB23" s="311">
        <v>1950</v>
      </c>
      <c r="EC23" s="310">
        <v>13.770773572377159</v>
      </c>
      <c r="ED23" s="310">
        <v>85.735643759668591</v>
      </c>
      <c r="EE23" s="303">
        <v>90.063659981742987</v>
      </c>
      <c r="EF23" s="303">
        <v>28.500759910583724</v>
      </c>
      <c r="EG23" s="303">
        <v>60.775942744587738</v>
      </c>
      <c r="EH23" s="303">
        <v>230.10105271231615</v>
      </c>
      <c r="EI23" s="304">
        <v>73.099999999999994</v>
      </c>
      <c r="EJ23" s="304">
        <v>56.5</v>
      </c>
      <c r="EK23" s="304">
        <v>44.7</v>
      </c>
      <c r="EL23" s="304">
        <v>53.7</v>
      </c>
      <c r="EM23" s="304">
        <v>27.3</v>
      </c>
      <c r="EN23" s="309">
        <v>62.4</v>
      </c>
      <c r="EO23" s="308">
        <v>4.0704185307036633</v>
      </c>
      <c r="EP23" s="307">
        <v>0.87323480435439615</v>
      </c>
      <c r="EQ23" s="206">
        <v>0.93200000000000005</v>
      </c>
      <c r="ER23" s="303">
        <v>91</v>
      </c>
      <c r="ES23" s="303">
        <v>7.2</v>
      </c>
      <c r="ET23" s="303">
        <v>8.6999999999999993</v>
      </c>
      <c r="EU23" s="303">
        <v>225.88350131425489</v>
      </c>
      <c r="EV23" s="306">
        <v>59</v>
      </c>
      <c r="EW23" s="303">
        <v>54.3</v>
      </c>
      <c r="EX23" s="305" t="s">
        <v>9</v>
      </c>
      <c r="EY23" s="305" t="s">
        <v>9</v>
      </c>
      <c r="EZ23" s="303">
        <v>15.2</v>
      </c>
      <c r="FA23" s="303">
        <v>8.1901578846589036</v>
      </c>
      <c r="FB23" s="304">
        <v>33.450000000000003</v>
      </c>
      <c r="FC23" s="303">
        <v>16.994234800838576</v>
      </c>
      <c r="FD23" s="303">
        <v>70.348983178508661</v>
      </c>
      <c r="FE23" s="303">
        <v>80.06881610806677</v>
      </c>
      <c r="FF23" s="303">
        <v>69.722791500377525</v>
      </c>
      <c r="FG23" s="303">
        <v>66.763629539269971</v>
      </c>
      <c r="FH23" s="303">
        <v>72.555464256368111</v>
      </c>
      <c r="FI23" s="303">
        <v>75.738486422065208</v>
      </c>
      <c r="FJ23" s="303">
        <v>73.220303285593928</v>
      </c>
      <c r="FK23" s="303">
        <v>67.02560421153386</v>
      </c>
      <c r="FL23" s="303">
        <v>49.836746809142177</v>
      </c>
      <c r="FM23" s="303">
        <v>30.289288506645818</v>
      </c>
      <c r="FN23" s="303">
        <v>16.893732970027248</v>
      </c>
      <c r="FO23" s="303">
        <v>9.2189967205150012</v>
      </c>
      <c r="FP23" s="303">
        <v>4.6881129854845032</v>
      </c>
      <c r="FQ23" s="303">
        <v>1.8655877725331536</v>
      </c>
      <c r="FR23" s="303">
        <v>1.26</v>
      </c>
      <c r="FS23" s="303">
        <v>20.743758014633777</v>
      </c>
      <c r="FT23" s="303">
        <v>0.70019838954370406</v>
      </c>
    </row>
    <row r="24" spans="1:176" s="89" customFormat="1" ht="11.1" customHeight="1" x14ac:dyDescent="0.15">
      <c r="A24" s="207">
        <v>122041</v>
      </c>
      <c r="B24" s="154" t="s">
        <v>434</v>
      </c>
      <c r="C24" s="352">
        <v>59.630014395058161</v>
      </c>
      <c r="D24" s="344">
        <v>712.60972932010918</v>
      </c>
      <c r="E24" s="337">
        <v>152.18076590405468</v>
      </c>
      <c r="F24" s="347">
        <v>334896.86223919975</v>
      </c>
      <c r="G24" s="337">
        <v>291.11318989710009</v>
      </c>
      <c r="H24" s="351">
        <v>72.029934518241348</v>
      </c>
      <c r="I24" s="351">
        <v>130.21515434985966</v>
      </c>
      <c r="J24" s="340">
        <v>48</v>
      </c>
      <c r="K24" s="346">
        <v>2.09</v>
      </c>
      <c r="L24" s="337">
        <v>80.294163822146189</v>
      </c>
      <c r="M24" s="346">
        <v>8.9858252602385651</v>
      </c>
      <c r="N24" s="340">
        <v>81.580032817949146</v>
      </c>
      <c r="O24" s="340">
        <v>20.15167548500882</v>
      </c>
      <c r="P24" s="339">
        <v>18.317476609687734</v>
      </c>
      <c r="Q24" s="339">
        <v>2.197802197802198</v>
      </c>
      <c r="R24" s="339">
        <v>7.0035017508754374</v>
      </c>
      <c r="S24" s="347">
        <v>17185</v>
      </c>
      <c r="T24" s="340">
        <v>25.477707006369428</v>
      </c>
      <c r="U24" s="350">
        <v>167</v>
      </c>
      <c r="V24" s="343">
        <v>197</v>
      </c>
      <c r="W24" s="337">
        <v>17.458153449973491</v>
      </c>
      <c r="X24" s="349">
        <v>68.071861695265127</v>
      </c>
      <c r="Y24" s="337">
        <v>92.356687898089177</v>
      </c>
      <c r="Z24" s="337">
        <v>97.452229299363054</v>
      </c>
      <c r="AA24" s="337">
        <v>1.7459237120113631</v>
      </c>
      <c r="AB24" s="342">
        <v>45.158535283441871</v>
      </c>
      <c r="AC24" s="342">
        <v>9.2726745870762102</v>
      </c>
      <c r="AD24" s="342">
        <v>1.5251109518217449</v>
      </c>
      <c r="AE24" s="342">
        <v>94.260342213558587</v>
      </c>
      <c r="AF24" s="340">
        <v>96</v>
      </c>
      <c r="AG24" s="340">
        <v>92.5</v>
      </c>
      <c r="AH24" s="348">
        <v>701</v>
      </c>
      <c r="AI24" s="340">
        <v>71.2</v>
      </c>
      <c r="AJ24" s="341">
        <v>3.2486714606791631E-2</v>
      </c>
      <c r="AK24" s="341">
        <v>8.4465457977658226E-2</v>
      </c>
      <c r="AL24" s="337">
        <v>0.32920737113938359</v>
      </c>
      <c r="AM24" s="338">
        <v>101317.92580778546</v>
      </c>
      <c r="AN24" s="347">
        <v>133641.83654114365</v>
      </c>
      <c r="AO24" s="347">
        <v>278759.18697781616</v>
      </c>
      <c r="AP24" s="337">
        <v>14.214003329171868</v>
      </c>
      <c r="AQ24" s="337">
        <v>1.6775905118601748</v>
      </c>
      <c r="AR24" s="346">
        <v>14.25</v>
      </c>
      <c r="AS24" s="337">
        <v>7.1866590265710721</v>
      </c>
      <c r="AT24" s="337">
        <v>228.11586236026153</v>
      </c>
      <c r="AU24" s="337">
        <v>1.7081514540251035</v>
      </c>
      <c r="AV24" s="337">
        <v>1.6770941548610108</v>
      </c>
      <c r="AW24" s="343">
        <v>21940.642857142859</v>
      </c>
      <c r="AX24" s="343">
        <v>3745.9634146341464</v>
      </c>
      <c r="AY24" s="337">
        <v>1.6277684271524795</v>
      </c>
      <c r="AZ24" s="342">
        <v>477.6</v>
      </c>
      <c r="BA24" s="337">
        <v>2.825839983477517</v>
      </c>
      <c r="BB24" s="337">
        <v>21.543159825999467</v>
      </c>
      <c r="BC24" s="337">
        <v>250.24403272818185</v>
      </c>
      <c r="BD24" s="337">
        <v>3.9207122680990292</v>
      </c>
      <c r="BE24" s="342">
        <v>1.5979640754002309</v>
      </c>
      <c r="BF24" s="337">
        <v>7.0724706300121323</v>
      </c>
      <c r="BG24" s="337">
        <v>35.815021318465071</v>
      </c>
      <c r="BH24" s="337">
        <v>61.728395061728392</v>
      </c>
      <c r="BI24" s="345">
        <v>100</v>
      </c>
      <c r="BJ24" s="342">
        <v>1.8366677599212855</v>
      </c>
      <c r="BK24" s="344">
        <v>4.2416085484726125</v>
      </c>
      <c r="BL24" s="340">
        <v>111.5</v>
      </c>
      <c r="BM24" s="340">
        <v>119.1</v>
      </c>
      <c r="BN24" s="337">
        <v>1.6517802520494311</v>
      </c>
      <c r="BO24" s="337">
        <v>100</v>
      </c>
      <c r="BP24" s="343">
        <v>31</v>
      </c>
      <c r="BQ24" s="337" t="s">
        <v>9</v>
      </c>
      <c r="BR24" s="337" t="s">
        <v>9</v>
      </c>
      <c r="BS24" s="337" t="s">
        <v>9</v>
      </c>
      <c r="BT24" s="337">
        <v>301.81017468177919</v>
      </c>
      <c r="BU24" s="337" t="s">
        <v>9</v>
      </c>
      <c r="BV24" s="342">
        <v>197.67970917945061</v>
      </c>
      <c r="BW24" s="342">
        <v>133.70167290141947</v>
      </c>
      <c r="BX24" s="337">
        <v>0.31057299164092794</v>
      </c>
      <c r="BY24" s="341">
        <v>4.1140051337715519E-2</v>
      </c>
      <c r="BZ24" s="337">
        <v>0.46585948746139189</v>
      </c>
      <c r="CA24" s="341">
        <v>5.931167707862621E-2</v>
      </c>
      <c r="CB24" s="337">
        <v>0.15528649582046397</v>
      </c>
      <c r="CC24" s="341">
        <v>3.6601027064883357E-2</v>
      </c>
      <c r="CD24" s="337">
        <v>0.31057299164092794</v>
      </c>
      <c r="CE24" s="337">
        <v>23.375276215854441</v>
      </c>
      <c r="CF24" s="340">
        <v>42.2</v>
      </c>
      <c r="CG24" s="339">
        <v>10.062893081761008</v>
      </c>
      <c r="CH24" s="339">
        <v>9.021092623279042</v>
      </c>
      <c r="CI24" s="338">
        <v>47</v>
      </c>
      <c r="CJ24" s="337">
        <v>275.77794652243659</v>
      </c>
      <c r="CK24" s="336">
        <v>248.64784283764331</v>
      </c>
      <c r="CL24" s="303">
        <v>21.5</v>
      </c>
      <c r="CM24" s="303">
        <v>759.02337387225577</v>
      </c>
      <c r="CN24" s="318">
        <v>100</v>
      </c>
      <c r="CO24" s="318">
        <v>100</v>
      </c>
      <c r="CP24" s="312">
        <v>98.2</v>
      </c>
      <c r="CQ24" s="312" t="s">
        <v>9</v>
      </c>
      <c r="CR24" s="304">
        <v>88.4</v>
      </c>
      <c r="CS24" s="317">
        <v>26.7</v>
      </c>
      <c r="CT24" s="303">
        <v>4.5359394991031001</v>
      </c>
      <c r="CU24" s="303">
        <v>3.0105263157894737</v>
      </c>
      <c r="CV24" s="316">
        <v>0</v>
      </c>
      <c r="CW24" s="303">
        <v>61.908670151966575</v>
      </c>
      <c r="CX24" s="315">
        <v>24.229351942866991</v>
      </c>
      <c r="CY24" s="303">
        <v>1.1299999999999999</v>
      </c>
      <c r="CZ24" s="303">
        <v>24.3</v>
      </c>
      <c r="DA24" s="303">
        <v>61.2910863854</v>
      </c>
      <c r="DB24" s="303">
        <v>3.8551335154074327</v>
      </c>
      <c r="DC24" s="303">
        <v>0.91302403369095808</v>
      </c>
      <c r="DD24" s="303">
        <v>0.89296257129591239</v>
      </c>
      <c r="DE24" s="303">
        <v>1.0155736826658344</v>
      </c>
      <c r="DF24" s="303">
        <v>3.7175587099419074</v>
      </c>
      <c r="DG24" s="206">
        <v>2041.0441767068273</v>
      </c>
      <c r="DH24" s="206">
        <v>2644.8654651162792</v>
      </c>
      <c r="DI24" s="303" t="s">
        <v>9</v>
      </c>
      <c r="DJ24" s="303" t="s">
        <v>9</v>
      </c>
      <c r="DK24" s="303">
        <v>62.31777231777231</v>
      </c>
      <c r="DL24" s="303">
        <v>77.017364657814085</v>
      </c>
      <c r="DM24" s="314">
        <v>196</v>
      </c>
      <c r="DN24" s="314">
        <v>153</v>
      </c>
      <c r="DO24" s="303">
        <v>2.6022709097148784</v>
      </c>
      <c r="DP24" s="303">
        <v>2.5575685861630415</v>
      </c>
      <c r="DQ24" s="303">
        <v>100</v>
      </c>
      <c r="DR24" s="303">
        <v>98.751614291863959</v>
      </c>
      <c r="DS24" s="303">
        <v>10189.35516888434</v>
      </c>
      <c r="DT24" s="310">
        <v>68.465311843027322</v>
      </c>
      <c r="DU24" s="310">
        <v>3.35</v>
      </c>
      <c r="DV24" s="303">
        <v>94.08</v>
      </c>
      <c r="DW24" s="313" t="s">
        <v>9</v>
      </c>
      <c r="DX24" s="303" t="s">
        <v>9</v>
      </c>
      <c r="DY24" s="312">
        <v>37.396093923484138</v>
      </c>
      <c r="DZ24" s="303">
        <v>0.66181157603794649</v>
      </c>
      <c r="EA24" s="303">
        <v>41044.816044319872</v>
      </c>
      <c r="EB24" s="311">
        <v>21750</v>
      </c>
      <c r="EC24" s="310">
        <v>8.269407848633497</v>
      </c>
      <c r="ED24" s="310">
        <v>55.050346062165104</v>
      </c>
      <c r="EE24" s="303">
        <v>94.122475727614045</v>
      </c>
      <c r="EF24" s="303">
        <v>18.602524722708523</v>
      </c>
      <c r="EG24" s="303">
        <v>44.727726634420343</v>
      </c>
      <c r="EH24" s="303">
        <v>600.97210330469545</v>
      </c>
      <c r="EI24" s="304">
        <v>71.3</v>
      </c>
      <c r="EJ24" s="304">
        <v>65.099999999999994</v>
      </c>
      <c r="EK24" s="304">
        <v>43.1</v>
      </c>
      <c r="EL24" s="304">
        <v>67.5</v>
      </c>
      <c r="EM24" s="304">
        <v>27.9</v>
      </c>
      <c r="EN24" s="309">
        <v>71.34</v>
      </c>
      <c r="EO24" s="308">
        <v>4.4210065360086093</v>
      </c>
      <c r="EP24" s="307">
        <v>0.84199617910064373</v>
      </c>
      <c r="EQ24" s="206">
        <v>0.96</v>
      </c>
      <c r="ER24" s="303">
        <v>96.1</v>
      </c>
      <c r="ES24" s="303">
        <v>0.7</v>
      </c>
      <c r="ET24" s="303">
        <v>2.2999999999999998</v>
      </c>
      <c r="EU24" s="303">
        <v>291.51991005806161</v>
      </c>
      <c r="EV24" s="306">
        <v>57.8</v>
      </c>
      <c r="EW24" s="303">
        <v>51.8</v>
      </c>
      <c r="EX24" s="305" t="s">
        <v>9</v>
      </c>
      <c r="EY24" s="305" t="s">
        <v>9</v>
      </c>
      <c r="EZ24" s="303">
        <v>24.1</v>
      </c>
      <c r="FA24" s="303">
        <v>7.7814063055634488</v>
      </c>
      <c r="FB24" s="304">
        <v>30</v>
      </c>
      <c r="FC24" s="303">
        <v>15.848629416996845</v>
      </c>
      <c r="FD24" s="303">
        <v>70.305537873965633</v>
      </c>
      <c r="FE24" s="303">
        <v>82.122547625817461</v>
      </c>
      <c r="FF24" s="303">
        <v>70.61768644117133</v>
      </c>
      <c r="FG24" s="303">
        <v>67.291747011183958</v>
      </c>
      <c r="FH24" s="303">
        <v>70.526786440126827</v>
      </c>
      <c r="FI24" s="303">
        <v>74.248887240356083</v>
      </c>
      <c r="FJ24" s="303">
        <v>73.176511385966933</v>
      </c>
      <c r="FK24" s="303">
        <v>66.931857488758212</v>
      </c>
      <c r="FL24" s="303">
        <v>49.341828454649281</v>
      </c>
      <c r="FM24" s="303">
        <v>28.792598447161655</v>
      </c>
      <c r="FN24" s="303">
        <v>16.067993969953733</v>
      </c>
      <c r="FO24" s="303">
        <v>8.7000608395862908</v>
      </c>
      <c r="FP24" s="303">
        <v>4.9587588373919873</v>
      </c>
      <c r="FQ24" s="303">
        <v>2.5616291532690245</v>
      </c>
      <c r="FR24" s="303">
        <v>1.25</v>
      </c>
      <c r="FS24" s="303">
        <v>29.419026633186899</v>
      </c>
      <c r="FT24" s="303">
        <v>1.2463102656608724</v>
      </c>
    </row>
    <row r="25" spans="1:176" s="76" customFormat="1" ht="11.1" customHeight="1" x14ac:dyDescent="0.15">
      <c r="A25" s="207">
        <v>122173</v>
      </c>
      <c r="B25" s="154" t="s">
        <v>433</v>
      </c>
      <c r="C25" s="352">
        <v>65.238613749859198</v>
      </c>
      <c r="D25" s="344">
        <v>1222.8720009011377</v>
      </c>
      <c r="E25" s="337">
        <v>244.52746592573124</v>
      </c>
      <c r="F25" s="347">
        <v>341087</v>
      </c>
      <c r="G25" s="337">
        <v>301.82421227197347</v>
      </c>
      <c r="H25" s="351">
        <v>71.862907683803215</v>
      </c>
      <c r="I25" s="351">
        <v>125.20729684908791</v>
      </c>
      <c r="J25" s="340">
        <v>46.8</v>
      </c>
      <c r="K25" s="346">
        <v>2.5</v>
      </c>
      <c r="L25" s="337">
        <v>48.945722546143088</v>
      </c>
      <c r="M25" s="346">
        <v>15.92865239469077</v>
      </c>
      <c r="N25" s="340">
        <v>83.987083403221277</v>
      </c>
      <c r="O25" s="340">
        <v>19.464720194647203</v>
      </c>
      <c r="P25" s="339">
        <v>18.441830931478105</v>
      </c>
      <c r="Q25" s="339">
        <v>1.5957446808510638</v>
      </c>
      <c r="R25" s="339">
        <v>4.4765840220385673</v>
      </c>
      <c r="S25" s="347">
        <v>12272</v>
      </c>
      <c r="T25" s="340">
        <v>57.142857142857139</v>
      </c>
      <c r="U25" s="350">
        <v>237</v>
      </c>
      <c r="V25" s="343">
        <v>0</v>
      </c>
      <c r="W25" s="337">
        <v>13.553449505757667</v>
      </c>
      <c r="X25" s="349">
        <v>82.285901885376617</v>
      </c>
      <c r="Y25" s="337">
        <v>92.307692307692307</v>
      </c>
      <c r="Z25" s="337">
        <v>95.604395604395606</v>
      </c>
      <c r="AA25" s="337">
        <v>3.7325322044699352</v>
      </c>
      <c r="AB25" s="342">
        <v>44.772369052242041</v>
      </c>
      <c r="AC25" s="342">
        <v>6.624483176097038</v>
      </c>
      <c r="AD25" s="342">
        <v>2.3528336797861891</v>
      </c>
      <c r="AE25" s="342">
        <v>101.34529147982063</v>
      </c>
      <c r="AF25" s="340">
        <v>92.8</v>
      </c>
      <c r="AG25" s="340">
        <v>93.5</v>
      </c>
      <c r="AH25" s="348">
        <v>908</v>
      </c>
      <c r="AI25" s="340">
        <v>76</v>
      </c>
      <c r="AJ25" s="341">
        <v>3.6242667564711652E-2</v>
      </c>
      <c r="AK25" s="341">
        <v>9.966733580295703E-2</v>
      </c>
      <c r="AL25" s="337">
        <v>0.30976607967559044</v>
      </c>
      <c r="AM25" s="338">
        <v>106130.37617739404</v>
      </c>
      <c r="AN25" s="347">
        <v>137439.88345679012</v>
      </c>
      <c r="AO25" s="347">
        <v>275326.00694143167</v>
      </c>
      <c r="AP25" s="337">
        <v>12.272959369757094</v>
      </c>
      <c r="AQ25" s="337">
        <v>2.0789262528266104</v>
      </c>
      <c r="AR25" s="346">
        <v>11.04</v>
      </c>
      <c r="AS25" s="337">
        <v>6.3642849096984939</v>
      </c>
      <c r="AT25" s="337">
        <v>203.22532196898584</v>
      </c>
      <c r="AU25" s="337">
        <v>1.6426989073705556</v>
      </c>
      <c r="AV25" s="337">
        <v>2.1120414523335711</v>
      </c>
      <c r="AW25" s="343">
        <v>17701.272727272728</v>
      </c>
      <c r="AX25" s="343">
        <v>2667.3150684931506</v>
      </c>
      <c r="AY25" s="337">
        <v>1.0271475086537178</v>
      </c>
      <c r="AZ25" s="342">
        <v>664.33333333333337</v>
      </c>
      <c r="BA25" s="337">
        <v>5.6743513686028611E-3</v>
      </c>
      <c r="BB25" s="337">
        <v>25.685602439801539</v>
      </c>
      <c r="BC25" s="337">
        <v>214.02348590094994</v>
      </c>
      <c r="BD25" s="337">
        <v>4.170153099538167</v>
      </c>
      <c r="BE25" s="342">
        <v>1.9117847876553327</v>
      </c>
      <c r="BF25" s="337">
        <v>8.0568073194046139</v>
      </c>
      <c r="BG25" s="337">
        <v>32.303370786516858</v>
      </c>
      <c r="BH25" s="337">
        <v>6.3492063492063489</v>
      </c>
      <c r="BI25" s="345">
        <v>100</v>
      </c>
      <c r="BJ25" s="342">
        <v>2.2070626003210272</v>
      </c>
      <c r="BK25" s="344">
        <v>2.2231267808497983</v>
      </c>
      <c r="BL25" s="340">
        <v>115.9</v>
      </c>
      <c r="BM25" s="340">
        <v>104.3</v>
      </c>
      <c r="BN25" s="337">
        <v>1.6908288192378744</v>
      </c>
      <c r="BO25" s="337">
        <v>82.8125</v>
      </c>
      <c r="BP25" s="343">
        <v>16</v>
      </c>
      <c r="BQ25" s="337">
        <v>0</v>
      </c>
      <c r="BR25" s="337">
        <v>21.371512784890925</v>
      </c>
      <c r="BS25" s="337" t="s">
        <v>9</v>
      </c>
      <c r="BT25" s="337">
        <v>669.98648293470512</v>
      </c>
      <c r="BU25" s="337" t="s">
        <v>9</v>
      </c>
      <c r="BV25" s="342">
        <v>139.6294071264972</v>
      </c>
      <c r="BW25" s="342">
        <v>485.06552021927683</v>
      </c>
      <c r="BX25" s="337">
        <v>0.46934254496301581</v>
      </c>
      <c r="BY25" s="341">
        <v>2.8852832951601397E-2</v>
      </c>
      <c r="BZ25" s="337">
        <v>1.4080276348890475</v>
      </c>
      <c r="CA25" s="341">
        <v>0.23664955130852702</v>
      </c>
      <c r="CB25" s="337" t="s">
        <v>9</v>
      </c>
      <c r="CC25" s="341" t="s">
        <v>9</v>
      </c>
      <c r="CD25" s="337">
        <v>1.4080276348890475</v>
      </c>
      <c r="CE25" s="337">
        <v>12.949160815529607</v>
      </c>
      <c r="CF25" s="340">
        <v>47</v>
      </c>
      <c r="CG25" s="339">
        <v>4.1791044776119408</v>
      </c>
      <c r="CH25" s="339">
        <v>7.8628141787442098</v>
      </c>
      <c r="CI25" s="338">
        <v>104</v>
      </c>
      <c r="CJ25" s="337">
        <v>302.7893027447152</v>
      </c>
      <c r="CK25" s="336">
        <v>220.86321480869597</v>
      </c>
      <c r="CL25" s="303">
        <v>19.100000000000001</v>
      </c>
      <c r="CM25" s="303" t="s">
        <v>9</v>
      </c>
      <c r="CN25" s="318">
        <v>100</v>
      </c>
      <c r="CO25" s="318">
        <v>100</v>
      </c>
      <c r="CP25" s="312">
        <v>94.6</v>
      </c>
      <c r="CQ25" s="312">
        <v>93.4</v>
      </c>
      <c r="CR25" s="304">
        <v>90.3</v>
      </c>
      <c r="CS25" s="317">
        <v>40.700000000000003</v>
      </c>
      <c r="CT25" s="303">
        <v>2.7933276497837856</v>
      </c>
      <c r="CU25" s="303">
        <v>6.2</v>
      </c>
      <c r="CV25" s="316">
        <v>0</v>
      </c>
      <c r="CW25" s="303">
        <v>66.174344502145473</v>
      </c>
      <c r="CX25" s="315">
        <v>28.200446814102804</v>
      </c>
      <c r="CY25" s="303">
        <v>1</v>
      </c>
      <c r="CZ25" s="303">
        <v>25</v>
      </c>
      <c r="DA25" s="303">
        <v>60.484386525700003</v>
      </c>
      <c r="DB25" s="303">
        <v>3.9579860969958127</v>
      </c>
      <c r="DC25" s="303">
        <v>1.0441651334810198</v>
      </c>
      <c r="DD25" s="303">
        <v>1.1084627154282281</v>
      </c>
      <c r="DE25" s="303">
        <v>1.4056809221642323</v>
      </c>
      <c r="DF25" s="303">
        <v>4.2217361919423269</v>
      </c>
      <c r="DG25" s="206" t="s">
        <v>9</v>
      </c>
      <c r="DH25" s="206">
        <v>967.73083333333341</v>
      </c>
      <c r="DI25" s="303" t="s">
        <v>9</v>
      </c>
      <c r="DJ25" s="303" t="s">
        <v>9</v>
      </c>
      <c r="DK25" s="303">
        <v>36.473684210526315</v>
      </c>
      <c r="DL25" s="303">
        <v>60.496453900709227</v>
      </c>
      <c r="DM25" s="314">
        <v>190</v>
      </c>
      <c r="DN25" s="314">
        <v>29</v>
      </c>
      <c r="DO25" s="303">
        <v>10.098993729583599</v>
      </c>
      <c r="DP25" s="303">
        <v>5.1017534637479818</v>
      </c>
      <c r="DQ25" s="303">
        <v>100</v>
      </c>
      <c r="DR25" s="303">
        <v>86.802253273831283</v>
      </c>
      <c r="DS25" s="303">
        <v>9143.9609902475622</v>
      </c>
      <c r="DT25" s="310">
        <v>34.852710475858466</v>
      </c>
      <c r="DU25" s="310">
        <v>4.3</v>
      </c>
      <c r="DV25" s="303">
        <v>44.028537920250194</v>
      </c>
      <c r="DW25" s="313">
        <v>0.10105226598580708</v>
      </c>
      <c r="DX25" s="303" t="s">
        <v>9</v>
      </c>
      <c r="DY25" s="312" t="s">
        <v>9</v>
      </c>
      <c r="DZ25" s="303">
        <v>0.85676941565578235</v>
      </c>
      <c r="EA25" s="303">
        <v>7396.5813346198884</v>
      </c>
      <c r="EB25" s="311">
        <v>2030</v>
      </c>
      <c r="EC25" s="310">
        <v>7.4211486839811753</v>
      </c>
      <c r="ED25" s="310">
        <v>82.115856085721802</v>
      </c>
      <c r="EE25" s="303">
        <v>86.918578073594389</v>
      </c>
      <c r="EF25" s="303">
        <v>12.041758152108937</v>
      </c>
      <c r="EG25" s="303">
        <v>39.896138482023972</v>
      </c>
      <c r="EH25" s="303" t="s">
        <v>9</v>
      </c>
      <c r="EI25" s="304">
        <v>77.400000000000006</v>
      </c>
      <c r="EJ25" s="304">
        <v>61.3</v>
      </c>
      <c r="EK25" s="304">
        <v>41.7</v>
      </c>
      <c r="EL25" s="304">
        <v>68.599999999999994</v>
      </c>
      <c r="EM25" s="304">
        <v>23.4</v>
      </c>
      <c r="EN25" s="309">
        <v>64</v>
      </c>
      <c r="EO25" s="308">
        <v>12.60419404498179</v>
      </c>
      <c r="EP25" s="307">
        <v>0.90386613005309768</v>
      </c>
      <c r="EQ25" s="206">
        <v>0.95599999999999996</v>
      </c>
      <c r="ER25" s="303">
        <v>91.2</v>
      </c>
      <c r="ES25" s="303">
        <v>2.2000000000000002</v>
      </c>
      <c r="ET25" s="303">
        <v>5.0999999999999996</v>
      </c>
      <c r="EU25" s="303">
        <v>209.39849528780084</v>
      </c>
      <c r="EV25" s="306">
        <v>59.4</v>
      </c>
      <c r="EW25" s="303">
        <v>50</v>
      </c>
      <c r="EX25" s="305" t="s">
        <v>9</v>
      </c>
      <c r="EY25" s="305" t="s">
        <v>9</v>
      </c>
      <c r="EZ25" s="303" t="s">
        <v>9</v>
      </c>
      <c r="FA25" s="303">
        <v>6.4675402695903577</v>
      </c>
      <c r="FB25" s="304">
        <v>34.700000000000003</v>
      </c>
      <c r="FC25" s="303">
        <v>16.547788873038517</v>
      </c>
      <c r="FD25" s="303">
        <v>68.785796105383739</v>
      </c>
      <c r="FE25" s="303">
        <v>81.069600261409434</v>
      </c>
      <c r="FF25" s="303">
        <v>69.718309859154928</v>
      </c>
      <c r="FG25" s="303">
        <v>66.701735928458703</v>
      </c>
      <c r="FH25" s="303">
        <v>71.414709877741117</v>
      </c>
      <c r="FI25" s="303">
        <v>75.196041111534072</v>
      </c>
      <c r="FJ25" s="303">
        <v>72.460476897545632</v>
      </c>
      <c r="FK25" s="303">
        <v>65.10981373366694</v>
      </c>
      <c r="FL25" s="303">
        <v>46.868283696653364</v>
      </c>
      <c r="FM25" s="303">
        <v>28.874305906108027</v>
      </c>
      <c r="FN25" s="303">
        <v>16.682517039150422</v>
      </c>
      <c r="FO25" s="303">
        <v>9.7352876832203012</v>
      </c>
      <c r="FP25" s="303">
        <v>5.0991501416430589</v>
      </c>
      <c r="FQ25" s="303">
        <v>2.29918509895227</v>
      </c>
      <c r="FR25" s="303">
        <v>1.3</v>
      </c>
      <c r="FS25" s="303">
        <v>22.981357714114068</v>
      </c>
      <c r="FT25" s="303">
        <v>1.1035313001605136</v>
      </c>
    </row>
    <row r="26" spans="1:176" s="76" customFormat="1" ht="11.1" customHeight="1" x14ac:dyDescent="0.15">
      <c r="A26" s="207">
        <v>132012</v>
      </c>
      <c r="B26" s="154" t="s">
        <v>432</v>
      </c>
      <c r="C26" s="352">
        <v>75.495618049150494</v>
      </c>
      <c r="D26" s="344">
        <v>1452.0442575255242</v>
      </c>
      <c r="E26" s="337">
        <v>189.8073793405529</v>
      </c>
      <c r="F26" s="347">
        <v>348605</v>
      </c>
      <c r="G26" s="337">
        <v>278.66184448462928</v>
      </c>
      <c r="H26" s="351">
        <v>69.439421338155512</v>
      </c>
      <c r="I26" s="351">
        <v>175.04520795660036</v>
      </c>
      <c r="J26" s="340">
        <v>45.1</v>
      </c>
      <c r="K26" s="346">
        <v>2.8</v>
      </c>
      <c r="L26" s="337">
        <v>89.430125468599741</v>
      </c>
      <c r="M26" s="346">
        <v>16.684478831616943</v>
      </c>
      <c r="N26" s="340">
        <v>81.054873206533927</v>
      </c>
      <c r="O26" s="340">
        <v>19.08939014202172</v>
      </c>
      <c r="P26" s="339">
        <v>29.518734669711581</v>
      </c>
      <c r="Q26" s="339">
        <v>2.7624309392265194</v>
      </c>
      <c r="R26" s="339">
        <v>4.5993031358885013</v>
      </c>
      <c r="S26" s="347">
        <v>16692</v>
      </c>
      <c r="T26" s="340">
        <v>65.18518518518519</v>
      </c>
      <c r="U26" s="350">
        <v>538</v>
      </c>
      <c r="V26" s="343">
        <v>25</v>
      </c>
      <c r="W26" s="337">
        <v>14.498714652956298</v>
      </c>
      <c r="X26" s="349">
        <v>76.08956951431243</v>
      </c>
      <c r="Y26" s="337">
        <v>79.259259259259267</v>
      </c>
      <c r="Z26" s="337">
        <v>69.629629629629633</v>
      </c>
      <c r="AA26" s="337">
        <v>5.208931785974185</v>
      </c>
      <c r="AB26" s="342">
        <v>45.742617805234012</v>
      </c>
      <c r="AC26" s="342">
        <v>12.595213818748876</v>
      </c>
      <c r="AD26" s="342">
        <v>1.3994682020832083</v>
      </c>
      <c r="AE26" s="342">
        <v>96.8997152799747</v>
      </c>
      <c r="AF26" s="340">
        <v>94.1</v>
      </c>
      <c r="AG26" s="340">
        <v>91.3</v>
      </c>
      <c r="AH26" s="348">
        <v>1131</v>
      </c>
      <c r="AI26" s="340">
        <v>45.8</v>
      </c>
      <c r="AJ26" s="341">
        <v>1.3189311329341456E-2</v>
      </c>
      <c r="AK26" s="341">
        <v>0.12529845762874384</v>
      </c>
      <c r="AL26" s="337">
        <v>0.20832517244694831</v>
      </c>
      <c r="AM26" s="338">
        <v>98589.660976578001</v>
      </c>
      <c r="AN26" s="347">
        <v>113509.66981132075</v>
      </c>
      <c r="AO26" s="347">
        <v>300107.62611516623</v>
      </c>
      <c r="AP26" s="337">
        <v>16.465080501843453</v>
      </c>
      <c r="AQ26" s="337">
        <v>2.8712766239622289</v>
      </c>
      <c r="AR26" s="346">
        <v>16.329999999999998</v>
      </c>
      <c r="AS26" s="337">
        <v>6.1767523352005442</v>
      </c>
      <c r="AT26" s="337">
        <v>255.50993372766735</v>
      </c>
      <c r="AU26" s="337">
        <v>0.89027851473054831</v>
      </c>
      <c r="AV26" s="337">
        <v>2.8310856768431436</v>
      </c>
      <c r="AW26" s="343">
        <v>33798.375</v>
      </c>
      <c r="AX26" s="343">
        <v>5633.0625</v>
      </c>
      <c r="AY26" s="337">
        <v>1.8492013299455967</v>
      </c>
      <c r="AZ26" s="342">
        <v>610.5</v>
      </c>
      <c r="BA26" s="337">
        <v>0.42158426842253333</v>
      </c>
      <c r="BB26" s="337">
        <v>26.288597801524379</v>
      </c>
      <c r="BC26" s="337">
        <v>297.89716214820646</v>
      </c>
      <c r="BD26" s="337">
        <v>3.9519944019286992</v>
      </c>
      <c r="BE26" s="342">
        <v>2.5278639549580606</v>
      </c>
      <c r="BF26" s="337">
        <v>12.447814929717723</v>
      </c>
      <c r="BG26" s="337">
        <v>55.616567304675243</v>
      </c>
      <c r="BH26" s="337">
        <v>101.88679245283019</v>
      </c>
      <c r="BI26" s="345">
        <v>100</v>
      </c>
      <c r="BJ26" s="342">
        <v>1.2550988390335738</v>
      </c>
      <c r="BK26" s="344">
        <v>2.2647142085081193</v>
      </c>
      <c r="BL26" s="340">
        <v>103.7</v>
      </c>
      <c r="BM26" s="340">
        <v>87.6</v>
      </c>
      <c r="BN26" s="337">
        <v>1.106621715521013</v>
      </c>
      <c r="BO26" s="337">
        <v>40.74074074074074</v>
      </c>
      <c r="BP26" s="343">
        <v>0</v>
      </c>
      <c r="BQ26" s="337">
        <v>1.7645320161959468</v>
      </c>
      <c r="BR26" s="337">
        <v>163.04560718775264</v>
      </c>
      <c r="BS26" s="337" t="s">
        <v>9</v>
      </c>
      <c r="BT26" s="337">
        <v>1235.1866557933984</v>
      </c>
      <c r="BU26" s="337">
        <v>5.3000060538938998</v>
      </c>
      <c r="BV26" s="342">
        <v>170.39930771942693</v>
      </c>
      <c r="BW26" s="342">
        <v>453.50787540374131</v>
      </c>
      <c r="BX26" s="337">
        <v>0.53416710883832907</v>
      </c>
      <c r="BY26" s="341">
        <v>6.2526040646555869E-2</v>
      </c>
      <c r="BZ26" s="337">
        <v>1.0683342176766581</v>
      </c>
      <c r="CA26" s="341">
        <v>0.33219140275843895</v>
      </c>
      <c r="CB26" s="337">
        <v>0.35611140589221935</v>
      </c>
      <c r="CC26" s="341">
        <v>8.1633198129702891E-2</v>
      </c>
      <c r="CD26" s="337">
        <v>0.53416710883832907</v>
      </c>
      <c r="CE26" s="337">
        <v>2.6441271887497284</v>
      </c>
      <c r="CF26" s="340">
        <v>62.9</v>
      </c>
      <c r="CG26" s="339">
        <v>13.345521023765997</v>
      </c>
      <c r="CH26" s="339">
        <v>4.157004589717701</v>
      </c>
      <c r="CI26" s="338">
        <v>249</v>
      </c>
      <c r="CJ26" s="337">
        <v>263.76459611624904</v>
      </c>
      <c r="CK26" s="336">
        <v>193.71748257724946</v>
      </c>
      <c r="CL26" s="303">
        <v>33.9</v>
      </c>
      <c r="CM26" s="303">
        <v>585.04225749654756</v>
      </c>
      <c r="CN26" s="318">
        <v>100</v>
      </c>
      <c r="CO26" s="318">
        <v>100</v>
      </c>
      <c r="CP26" s="312">
        <v>99.994</v>
      </c>
      <c r="CQ26" s="312">
        <v>99.92</v>
      </c>
      <c r="CR26" s="304">
        <v>99.4</v>
      </c>
      <c r="CS26" s="317">
        <v>74</v>
      </c>
      <c r="CT26" s="303">
        <v>8.8025681708070298</v>
      </c>
      <c r="CU26" s="303">
        <v>10.48</v>
      </c>
      <c r="CV26" s="316" t="s">
        <v>9</v>
      </c>
      <c r="CW26" s="303">
        <v>57.420215750076139</v>
      </c>
      <c r="CX26" s="315">
        <v>32.370526795602736</v>
      </c>
      <c r="CY26" s="303">
        <v>0.97</v>
      </c>
      <c r="CZ26" s="303">
        <v>34.200000000000003</v>
      </c>
      <c r="DA26" s="303">
        <v>58.030959280799998</v>
      </c>
      <c r="DB26" s="303">
        <v>4.3477757495532972</v>
      </c>
      <c r="DC26" s="303">
        <v>1.1916912086777227</v>
      </c>
      <c r="DD26" s="303">
        <v>1.0134521083575785</v>
      </c>
      <c r="DE26" s="303">
        <v>1.4297872946572607</v>
      </c>
      <c r="DF26" s="303">
        <v>4.4496120166232807</v>
      </c>
      <c r="DG26" s="206">
        <v>744</v>
      </c>
      <c r="DH26" s="206">
        <v>796.36417495029821</v>
      </c>
      <c r="DI26" s="303" t="s">
        <v>9</v>
      </c>
      <c r="DJ26" s="303" t="s">
        <v>9</v>
      </c>
      <c r="DK26" s="303">
        <v>3.5086848635235728</v>
      </c>
      <c r="DL26" s="303">
        <v>32.748538011695906</v>
      </c>
      <c r="DM26" s="314">
        <v>110</v>
      </c>
      <c r="DN26" s="314">
        <v>22</v>
      </c>
      <c r="DO26" s="303" t="s">
        <v>9</v>
      </c>
      <c r="DP26" s="303">
        <v>4.5689093375971739</v>
      </c>
      <c r="DQ26" s="303">
        <v>100</v>
      </c>
      <c r="DR26" s="303">
        <v>89.079172704518498</v>
      </c>
      <c r="DS26" s="303">
        <v>8247.5127551020414</v>
      </c>
      <c r="DT26" s="310">
        <v>33.651679364738705</v>
      </c>
      <c r="DU26" s="310">
        <v>12.2</v>
      </c>
      <c r="DV26" s="303">
        <v>94.673384919920821</v>
      </c>
      <c r="DW26" s="313">
        <v>0.24964873024575637</v>
      </c>
      <c r="DX26" s="303">
        <v>100</v>
      </c>
      <c r="DY26" s="312">
        <v>0</v>
      </c>
      <c r="DZ26" s="303">
        <v>0.76616109502305951</v>
      </c>
      <c r="EA26" s="303">
        <v>5843.2027820788935</v>
      </c>
      <c r="EB26" s="311">
        <v>0</v>
      </c>
      <c r="EC26" s="310">
        <v>5.0194060521515187</v>
      </c>
      <c r="ED26" s="310">
        <v>81.564519103043168</v>
      </c>
      <c r="EE26" s="303">
        <v>100.07014295766963</v>
      </c>
      <c r="EF26" s="303">
        <v>21.87045378429535</v>
      </c>
      <c r="EG26" s="303">
        <v>77.775041050903113</v>
      </c>
      <c r="EH26" s="303">
        <v>604.00832880279006</v>
      </c>
      <c r="EI26" s="304">
        <v>77.2</v>
      </c>
      <c r="EJ26" s="304">
        <v>61.4</v>
      </c>
      <c r="EK26" s="304">
        <v>48.4</v>
      </c>
      <c r="EL26" s="304">
        <v>68.2</v>
      </c>
      <c r="EM26" s="304">
        <v>31.9</v>
      </c>
      <c r="EN26" s="309">
        <v>55.58</v>
      </c>
      <c r="EO26" s="308">
        <v>4.2768979847655535</v>
      </c>
      <c r="EP26" s="307">
        <v>0.99779572061581301</v>
      </c>
      <c r="EQ26" s="206">
        <v>0.94299999999999995</v>
      </c>
      <c r="ER26" s="303">
        <v>87.3</v>
      </c>
      <c r="ES26" s="303">
        <v>-0.7</v>
      </c>
      <c r="ET26" s="303">
        <v>1.5</v>
      </c>
      <c r="EU26" s="303">
        <v>239.29312954264611</v>
      </c>
      <c r="EV26" s="306">
        <v>50.6</v>
      </c>
      <c r="EW26" s="303">
        <v>53.4</v>
      </c>
      <c r="EX26" s="305" t="s">
        <v>7</v>
      </c>
      <c r="EY26" s="305" t="s">
        <v>7</v>
      </c>
      <c r="EZ26" s="303" t="s">
        <v>7</v>
      </c>
      <c r="FA26" s="303">
        <v>5.1280042448479577</v>
      </c>
      <c r="FB26" s="304">
        <v>26.5</v>
      </c>
      <c r="FC26" s="303">
        <v>17.270375161707634</v>
      </c>
      <c r="FD26" s="303">
        <v>60.387534958050338</v>
      </c>
      <c r="FE26" s="303">
        <v>81.368440233236157</v>
      </c>
      <c r="FF26" s="303">
        <v>73.518683634595121</v>
      </c>
      <c r="FG26" s="303">
        <v>69.601208856185536</v>
      </c>
      <c r="FH26" s="303">
        <v>72.007078909015192</v>
      </c>
      <c r="FI26" s="303">
        <v>74.139943311287723</v>
      </c>
      <c r="FJ26" s="303">
        <v>72.526795614143154</v>
      </c>
      <c r="FK26" s="303">
        <v>64.65871710526315</v>
      </c>
      <c r="FL26" s="303">
        <v>48.647227254134286</v>
      </c>
      <c r="FM26" s="303">
        <v>30.958063416297303</v>
      </c>
      <c r="FN26" s="303">
        <v>17.835453191245559</v>
      </c>
      <c r="FO26" s="303">
        <v>10.556422256890276</v>
      </c>
      <c r="FP26" s="303">
        <v>5.7527417746759717</v>
      </c>
      <c r="FQ26" s="303">
        <v>2.2831874379568631</v>
      </c>
      <c r="FR26" s="303">
        <v>1.1499999999999999</v>
      </c>
      <c r="FS26" s="303">
        <v>23.603063982536295</v>
      </c>
      <c r="FT26" s="303">
        <v>1.0197678067147786</v>
      </c>
    </row>
    <row r="27" spans="1:176" s="76" customFormat="1" ht="11.1" customHeight="1" x14ac:dyDescent="0.15">
      <c r="A27" s="207">
        <v>142018</v>
      </c>
      <c r="B27" s="154" t="s">
        <v>431</v>
      </c>
      <c r="C27" s="352">
        <v>84.06355706786313</v>
      </c>
      <c r="D27" s="344">
        <v>870.7478896283136</v>
      </c>
      <c r="E27" s="337">
        <v>220.07086432392825</v>
      </c>
      <c r="F27" s="347">
        <v>390742.89774820657</v>
      </c>
      <c r="G27" s="337">
        <v>276.45259938837916</v>
      </c>
      <c r="H27" s="351">
        <v>70.744138634046891</v>
      </c>
      <c r="I27" s="351">
        <v>146.38124362895005</v>
      </c>
      <c r="J27" s="340">
        <v>31.5</v>
      </c>
      <c r="K27" s="346">
        <v>0.77864666618522449</v>
      </c>
      <c r="L27" s="337">
        <v>111.21926425947333</v>
      </c>
      <c r="M27" s="346">
        <v>10.227422734750146</v>
      </c>
      <c r="N27" s="340">
        <v>81.802786855538983</v>
      </c>
      <c r="O27" s="340">
        <v>20.310596833130329</v>
      </c>
      <c r="P27" s="339">
        <v>17.316017316017316</v>
      </c>
      <c r="Q27" s="339">
        <v>0.92307692307692313</v>
      </c>
      <c r="R27" s="339">
        <v>2.9633933759442184</v>
      </c>
      <c r="S27" s="347">
        <v>15154</v>
      </c>
      <c r="T27" s="340">
        <v>27.027027027027028</v>
      </c>
      <c r="U27" s="350">
        <v>42</v>
      </c>
      <c r="V27" s="343">
        <v>45</v>
      </c>
      <c r="W27" s="337">
        <v>11.853793505169651</v>
      </c>
      <c r="X27" s="349">
        <v>77.071201694018001</v>
      </c>
      <c r="Y27" s="337">
        <v>105.40540540540539</v>
      </c>
      <c r="Z27" s="337">
        <v>105.40540540540539</v>
      </c>
      <c r="AA27" s="337">
        <v>4.1310459578862817</v>
      </c>
      <c r="AB27" s="342">
        <v>78.195126359227686</v>
      </c>
      <c r="AC27" s="342">
        <v>18.795746859845178</v>
      </c>
      <c r="AD27" s="342">
        <v>6.1748847856863156</v>
      </c>
      <c r="AE27" s="342">
        <v>92.595936794582386</v>
      </c>
      <c r="AF27" s="340">
        <v>89</v>
      </c>
      <c r="AG27" s="340">
        <v>89</v>
      </c>
      <c r="AH27" s="348">
        <v>702</v>
      </c>
      <c r="AI27" s="340">
        <v>38.200000000000003</v>
      </c>
      <c r="AJ27" s="341">
        <v>4.7495771214009962E-2</v>
      </c>
      <c r="AK27" s="341">
        <v>9.4991542428019923E-2</v>
      </c>
      <c r="AL27" s="337">
        <v>0.33123550844650546</v>
      </c>
      <c r="AM27" s="338">
        <v>100743.09520673253</v>
      </c>
      <c r="AN27" s="347">
        <v>118443.4759811617</v>
      </c>
      <c r="AO27" s="347">
        <v>278194.40322081139</v>
      </c>
      <c r="AP27" s="337">
        <v>17.389929649830052</v>
      </c>
      <c r="AQ27" s="337">
        <v>1.8496561536637419</v>
      </c>
      <c r="AR27" s="346">
        <v>13.2</v>
      </c>
      <c r="AS27" s="337">
        <v>3.4930289981631484</v>
      </c>
      <c r="AT27" s="337">
        <v>294.59885372439197</v>
      </c>
      <c r="AU27" s="337">
        <v>2.0074879299788209</v>
      </c>
      <c r="AV27" s="337">
        <v>3.8644142652092301</v>
      </c>
      <c r="AW27" s="343">
        <v>12338.6</v>
      </c>
      <c r="AX27" s="343">
        <v>2257.060975609756</v>
      </c>
      <c r="AY27" s="337">
        <v>1.6209294409414359</v>
      </c>
      <c r="AZ27" s="342">
        <v>473.28571428571428</v>
      </c>
      <c r="BA27" s="337">
        <v>0.31862346552641352</v>
      </c>
      <c r="BB27" s="337">
        <v>22.468873716220092</v>
      </c>
      <c r="BC27" s="337">
        <v>207.66985857247536</v>
      </c>
      <c r="BD27" s="337">
        <v>3.6937301133226939</v>
      </c>
      <c r="BE27" s="342">
        <v>0.22950255321590454</v>
      </c>
      <c r="BF27" s="337">
        <v>13.081645533306558</v>
      </c>
      <c r="BG27" s="337">
        <v>62.19151036525173</v>
      </c>
      <c r="BH27" s="337">
        <v>4.3478260869565215</v>
      </c>
      <c r="BI27" s="345">
        <v>100</v>
      </c>
      <c r="BJ27" s="342">
        <v>1.3162224415926291</v>
      </c>
      <c r="BK27" s="344">
        <v>2.4485798237022527</v>
      </c>
      <c r="BL27" s="340">
        <v>102.4</v>
      </c>
      <c r="BM27" s="340">
        <v>83.6</v>
      </c>
      <c r="BN27" s="337">
        <v>0.86642055300233556</v>
      </c>
      <c r="BO27" s="337">
        <v>66.666666666666657</v>
      </c>
      <c r="BP27" s="343">
        <v>9</v>
      </c>
      <c r="BQ27" s="337">
        <v>1.2697361157116043</v>
      </c>
      <c r="BR27" s="337">
        <v>4.1630280947935798</v>
      </c>
      <c r="BS27" s="337" t="s">
        <v>9</v>
      </c>
      <c r="BT27" s="337">
        <v>1221.5739709114998</v>
      </c>
      <c r="BU27" s="337">
        <v>37.999488090577856</v>
      </c>
      <c r="BV27" s="342">
        <v>555.3213486303913</v>
      </c>
      <c r="BW27" s="342">
        <v>531.73336545314021</v>
      </c>
      <c r="BX27" s="337">
        <v>1.0037439649894104</v>
      </c>
      <c r="BY27" s="341">
        <v>8.0896744858321545E-2</v>
      </c>
      <c r="BZ27" s="337">
        <v>1.7565519387314683</v>
      </c>
      <c r="CA27" s="341">
        <v>0.1995543376795447</v>
      </c>
      <c r="CB27" s="337">
        <v>0.25093599124735261</v>
      </c>
      <c r="CC27" s="341">
        <v>6.0267297017876677E-2</v>
      </c>
      <c r="CD27" s="337">
        <v>3.0112318949682315</v>
      </c>
      <c r="CE27" s="337">
        <v>17.618215945476628</v>
      </c>
      <c r="CF27" s="340">
        <v>48.4</v>
      </c>
      <c r="CG27" s="339">
        <v>1.935483870967742</v>
      </c>
      <c r="CH27" s="339">
        <v>15.425845179625997</v>
      </c>
      <c r="CI27" s="338">
        <v>39</v>
      </c>
      <c r="CJ27" s="337">
        <v>254.05010689873225</v>
      </c>
      <c r="CK27" s="336">
        <v>220.32932839491303</v>
      </c>
      <c r="CL27" s="303">
        <v>31.2</v>
      </c>
      <c r="CM27" s="303">
        <v>670.52159348891917</v>
      </c>
      <c r="CN27" s="318">
        <v>100</v>
      </c>
      <c r="CO27" s="318">
        <v>100</v>
      </c>
      <c r="CP27" s="312">
        <v>100</v>
      </c>
      <c r="CQ27" s="312">
        <v>90.9</v>
      </c>
      <c r="CR27" s="304">
        <v>97.8</v>
      </c>
      <c r="CS27" s="317">
        <v>62.6</v>
      </c>
      <c r="CT27" s="303">
        <v>5.2572144867867241</v>
      </c>
      <c r="CU27" s="303">
        <v>7.4272727272727277</v>
      </c>
      <c r="CV27" s="316">
        <v>4.862788322824307</v>
      </c>
      <c r="CW27" s="303">
        <v>72.913895972376423</v>
      </c>
      <c r="CX27" s="315">
        <v>32.159956638260709</v>
      </c>
      <c r="CY27" s="303">
        <v>0.82</v>
      </c>
      <c r="CZ27" s="303">
        <v>23.5</v>
      </c>
      <c r="DA27" s="303">
        <v>55.525193180599999</v>
      </c>
      <c r="DB27" s="303">
        <v>4.8628844839371155</v>
      </c>
      <c r="DC27" s="303">
        <v>0.34959649492607425</v>
      </c>
      <c r="DD27" s="303">
        <v>0.95206369759201825</v>
      </c>
      <c r="DE27" s="303">
        <v>0.88580404910315469</v>
      </c>
      <c r="DF27" s="303">
        <v>5.4478203699800254</v>
      </c>
      <c r="DG27" s="206">
        <v>1658.2608695652175</v>
      </c>
      <c r="DH27" s="206">
        <v>3898.24445026178</v>
      </c>
      <c r="DI27" s="303" t="s">
        <v>9</v>
      </c>
      <c r="DJ27" s="303" t="s">
        <v>9</v>
      </c>
      <c r="DK27" s="303">
        <v>18.75</v>
      </c>
      <c r="DL27" s="303">
        <v>56.369426751592357</v>
      </c>
      <c r="DM27" s="314">
        <v>139</v>
      </c>
      <c r="DN27" s="314">
        <v>6</v>
      </c>
      <c r="DO27" s="303">
        <v>21.961350838628082</v>
      </c>
      <c r="DP27" s="303">
        <v>4.3963985666536178</v>
      </c>
      <c r="DQ27" s="303">
        <v>85.279187817258887</v>
      </c>
      <c r="DR27" s="303">
        <v>100</v>
      </c>
      <c r="DS27" s="303">
        <v>6724.1613071440988</v>
      </c>
      <c r="DT27" s="310">
        <v>57.062090854989087</v>
      </c>
      <c r="DU27" s="310">
        <v>14</v>
      </c>
      <c r="DV27" s="303">
        <v>101.07559008066926</v>
      </c>
      <c r="DW27" s="313" t="s">
        <v>9</v>
      </c>
      <c r="DX27" s="303" t="s">
        <v>9</v>
      </c>
      <c r="DY27" s="312" t="s">
        <v>9</v>
      </c>
      <c r="DZ27" s="303">
        <v>0.78910627353724627</v>
      </c>
      <c r="EA27" s="303">
        <v>4496.2917160460565</v>
      </c>
      <c r="EB27" s="311">
        <v>0</v>
      </c>
      <c r="EC27" s="310">
        <v>6.6926433247371557</v>
      </c>
      <c r="ED27" s="310">
        <v>56.662121874257743</v>
      </c>
      <c r="EE27" s="303">
        <v>92.635830264260093</v>
      </c>
      <c r="EF27" s="303">
        <v>25.512683859112002</v>
      </c>
      <c r="EG27" s="303">
        <v>62.76385897290556</v>
      </c>
      <c r="EH27" s="303">
        <v>445.97172018435373</v>
      </c>
      <c r="EI27" s="304">
        <v>77.599999999999994</v>
      </c>
      <c r="EJ27" s="304">
        <v>58.7</v>
      </c>
      <c r="EK27" s="304">
        <v>37.5</v>
      </c>
      <c r="EL27" s="304">
        <v>58.9</v>
      </c>
      <c r="EM27" s="304">
        <v>24.8</v>
      </c>
      <c r="EN27" s="309">
        <v>81.811999999999998</v>
      </c>
      <c r="EO27" s="308">
        <v>-3.1015688518172784</v>
      </c>
      <c r="EP27" s="307">
        <v>0.91174806805940189</v>
      </c>
      <c r="EQ27" s="206">
        <v>0.81699999999999995</v>
      </c>
      <c r="ER27" s="303">
        <v>102.4</v>
      </c>
      <c r="ES27" s="303">
        <v>6.6</v>
      </c>
      <c r="ET27" s="303">
        <v>3.4</v>
      </c>
      <c r="EU27" s="303">
        <v>467.23394511527999</v>
      </c>
      <c r="EV27" s="306">
        <v>48.8</v>
      </c>
      <c r="EW27" s="303">
        <v>51.6</v>
      </c>
      <c r="EX27" s="305" t="s">
        <v>9</v>
      </c>
      <c r="EY27" s="305" t="s">
        <v>9</v>
      </c>
      <c r="EZ27" s="303">
        <v>31.4</v>
      </c>
      <c r="FA27" s="303">
        <v>8.3912995473114727</v>
      </c>
      <c r="FB27" s="304">
        <v>29</v>
      </c>
      <c r="FC27" s="303">
        <v>19.744835965978126</v>
      </c>
      <c r="FD27" s="303">
        <v>69.426504779126844</v>
      </c>
      <c r="FE27" s="303">
        <v>78.050397877984096</v>
      </c>
      <c r="FF27" s="303">
        <v>67.612011439466158</v>
      </c>
      <c r="FG27" s="303">
        <v>65.571235260003874</v>
      </c>
      <c r="FH27" s="303">
        <v>71.779095626389918</v>
      </c>
      <c r="FI27" s="303">
        <v>74.926542605288944</v>
      </c>
      <c r="FJ27" s="303">
        <v>72.800925925925924</v>
      </c>
      <c r="FK27" s="303">
        <v>65.250307561275662</v>
      </c>
      <c r="FL27" s="303">
        <v>46.538821328344248</v>
      </c>
      <c r="FM27" s="303">
        <v>26.701326012033412</v>
      </c>
      <c r="FN27" s="303">
        <v>14.029928772136183</v>
      </c>
      <c r="FO27" s="303">
        <v>6.7563081009296146</v>
      </c>
      <c r="FP27" s="303">
        <v>3.6601711516651205</v>
      </c>
      <c r="FQ27" s="303">
        <v>1.5071007632112838</v>
      </c>
      <c r="FR27" s="303">
        <v>1.22</v>
      </c>
      <c r="FS27" s="303">
        <v>14.92316339948006</v>
      </c>
      <c r="FT27" s="303">
        <v>0.21937040693210486</v>
      </c>
    </row>
    <row r="28" spans="1:176" s="76" customFormat="1" ht="11.1" customHeight="1" x14ac:dyDescent="0.15">
      <c r="A28" s="207">
        <v>162019</v>
      </c>
      <c r="B28" s="154" t="s">
        <v>430</v>
      </c>
      <c r="C28" s="352">
        <v>95.258995946066534</v>
      </c>
      <c r="D28" s="344">
        <v>1760.2415478742773</v>
      </c>
      <c r="E28" s="337">
        <v>358.12559235419945</v>
      </c>
      <c r="F28" s="347">
        <v>393712</v>
      </c>
      <c r="G28" s="337">
        <v>268.12957157784746</v>
      </c>
      <c r="H28" s="351">
        <v>87.147335423197504</v>
      </c>
      <c r="I28" s="351">
        <v>137.09508881922676</v>
      </c>
      <c r="J28" s="340">
        <v>31.9</v>
      </c>
      <c r="K28" s="353">
        <v>-0.5</v>
      </c>
      <c r="L28" s="337">
        <v>346.88222813887512</v>
      </c>
      <c r="M28" s="346">
        <v>14.600078749174754</v>
      </c>
      <c r="N28" s="340">
        <v>80.510687290233861</v>
      </c>
      <c r="O28" s="340">
        <v>20.29179382132854</v>
      </c>
      <c r="P28" s="339">
        <v>13.367813805450567</v>
      </c>
      <c r="Q28" s="339">
        <v>0.91743119266055051</v>
      </c>
      <c r="R28" s="339">
        <v>2.188841201716738</v>
      </c>
      <c r="S28" s="347">
        <v>16748</v>
      </c>
      <c r="T28" s="340">
        <v>101.7391304347826</v>
      </c>
      <c r="U28" s="350">
        <v>275</v>
      </c>
      <c r="V28" s="343">
        <v>0</v>
      </c>
      <c r="W28" s="337">
        <v>14.525052598768799</v>
      </c>
      <c r="X28" s="349">
        <v>73.280051841451566</v>
      </c>
      <c r="Y28" s="337">
        <v>91.304347826086953</v>
      </c>
      <c r="Z28" s="337">
        <v>74.782608695652172</v>
      </c>
      <c r="AA28" s="337">
        <v>5.8520482168759065</v>
      </c>
      <c r="AB28" s="342">
        <v>46.637464570986857</v>
      </c>
      <c r="AC28" s="342">
        <v>16.902860087606285</v>
      </c>
      <c r="AD28" s="342">
        <v>3.4269518165421284</v>
      </c>
      <c r="AE28" s="342">
        <v>79.329794293297937</v>
      </c>
      <c r="AF28" s="340">
        <v>96.8</v>
      </c>
      <c r="AG28" s="340">
        <v>95.9</v>
      </c>
      <c r="AH28" s="348">
        <v>225</v>
      </c>
      <c r="AI28" s="340">
        <v>69.599999999999994</v>
      </c>
      <c r="AJ28" s="341">
        <v>4.8884192240540469E-2</v>
      </c>
      <c r="AK28" s="341">
        <v>0.26071569194954913</v>
      </c>
      <c r="AL28" s="337">
        <v>0.9019459362994654</v>
      </c>
      <c r="AM28" s="338">
        <v>97377.955491448593</v>
      </c>
      <c r="AN28" s="347">
        <v>150234.49438202247</v>
      </c>
      <c r="AO28" s="347">
        <v>303455.10021208908</v>
      </c>
      <c r="AP28" s="337">
        <v>14.237138873260109</v>
      </c>
      <c r="AQ28" s="337">
        <v>5.3654280518929847</v>
      </c>
      <c r="AR28" s="346">
        <v>5.13</v>
      </c>
      <c r="AS28" s="337">
        <v>5.3393270132807915</v>
      </c>
      <c r="AT28" s="337">
        <v>270.10145685973293</v>
      </c>
      <c r="AU28" s="337">
        <v>1.688134105373331</v>
      </c>
      <c r="AV28" s="337">
        <v>1.8569475159106641</v>
      </c>
      <c r="AW28" s="343">
        <v>10611.058823529413</v>
      </c>
      <c r="AX28" s="343">
        <v>2405.1733333333332</v>
      </c>
      <c r="AY28" s="337">
        <v>1.6630818014502073</v>
      </c>
      <c r="AZ28" s="342">
        <v>291.28571428571428</v>
      </c>
      <c r="BA28" s="337">
        <v>1.7453956142275941</v>
      </c>
      <c r="BB28" s="337">
        <v>35.800130045515928</v>
      </c>
      <c r="BC28" s="337">
        <v>253.52060367675605</v>
      </c>
      <c r="BD28" s="337">
        <v>4.3674344461352579</v>
      </c>
      <c r="BE28" s="342">
        <v>2.1507527634672137</v>
      </c>
      <c r="BF28" s="337">
        <v>9.3532736457760208</v>
      </c>
      <c r="BG28" s="337">
        <v>33.991333654309102</v>
      </c>
      <c r="BH28" s="337">
        <v>13.978494623655912</v>
      </c>
      <c r="BI28" s="345">
        <v>93.406593406593402</v>
      </c>
      <c r="BJ28" s="342">
        <v>2.599903707270101</v>
      </c>
      <c r="BK28" s="344">
        <v>5.4315623148331031</v>
      </c>
      <c r="BL28" s="340">
        <v>111.7</v>
      </c>
      <c r="BM28" s="340">
        <v>109.8</v>
      </c>
      <c r="BN28" s="337">
        <v>0.9546382250312726</v>
      </c>
      <c r="BO28" s="337">
        <v>58.947368421052623</v>
      </c>
      <c r="BP28" s="343">
        <v>12</v>
      </c>
      <c r="BQ28" s="337">
        <v>1.6664295240185309</v>
      </c>
      <c r="BR28" s="337">
        <v>22.953800592776233</v>
      </c>
      <c r="BS28" s="337">
        <v>9.4583742303917191</v>
      </c>
      <c r="BT28" s="337">
        <v>714.04696389081141</v>
      </c>
      <c r="BU28" s="337">
        <v>30.535210860007862</v>
      </c>
      <c r="BV28" s="342">
        <v>18442.623939188587</v>
      </c>
      <c r="BW28" s="342">
        <v>1047.6077933916783</v>
      </c>
      <c r="BX28" s="337">
        <v>2.4116201505333299</v>
      </c>
      <c r="BY28" s="341">
        <v>0.13314378802823523</v>
      </c>
      <c r="BZ28" s="337">
        <v>0.48232403010666591</v>
      </c>
      <c r="CA28" s="341">
        <v>0.30526705075736932</v>
      </c>
      <c r="CB28" s="337">
        <v>0.24116201505333296</v>
      </c>
      <c r="CC28" s="341">
        <v>7.1142794440733223E-2</v>
      </c>
      <c r="CD28" s="337">
        <v>1.4469720903199979</v>
      </c>
      <c r="CE28" s="337">
        <v>9.1038178358603101</v>
      </c>
      <c r="CF28" s="340">
        <v>49</v>
      </c>
      <c r="CG28" s="339">
        <v>1.5384615384615385</v>
      </c>
      <c r="CH28" s="339">
        <v>26.503980309111473</v>
      </c>
      <c r="CI28" s="338">
        <v>31</v>
      </c>
      <c r="CJ28" s="337">
        <v>363.4383915458244</v>
      </c>
      <c r="CK28" s="336">
        <v>294.32859289199075</v>
      </c>
      <c r="CL28" s="303">
        <v>23.4</v>
      </c>
      <c r="CM28" s="303">
        <v>763.88233447605592</v>
      </c>
      <c r="CN28" s="318">
        <v>100</v>
      </c>
      <c r="CO28" s="318">
        <v>100</v>
      </c>
      <c r="CP28" s="312">
        <v>98.87</v>
      </c>
      <c r="CQ28" s="312">
        <v>90.44</v>
      </c>
      <c r="CR28" s="304">
        <v>92.5</v>
      </c>
      <c r="CS28" s="317">
        <v>79.05</v>
      </c>
      <c r="CT28" s="303">
        <v>3.3832627447502053</v>
      </c>
      <c r="CU28" s="303">
        <v>3.3333333333333335</v>
      </c>
      <c r="CV28" s="316">
        <v>8.8143335476860987</v>
      </c>
      <c r="CW28" s="303">
        <v>71.255767861013908</v>
      </c>
      <c r="CX28" s="315">
        <v>49.09817464470806</v>
      </c>
      <c r="CY28" s="303">
        <v>1.72</v>
      </c>
      <c r="CZ28" s="303">
        <v>32.299999999999997</v>
      </c>
      <c r="DA28" s="303">
        <v>61.0556408582</v>
      </c>
      <c r="DB28" s="303">
        <v>3.0177983410445584</v>
      </c>
      <c r="DC28" s="303">
        <v>2.95243079253073</v>
      </c>
      <c r="DD28" s="303">
        <v>1.2306473511970077</v>
      </c>
      <c r="DE28" s="303">
        <v>3.2870382651769283</v>
      </c>
      <c r="DF28" s="303">
        <v>7.490492187556522</v>
      </c>
      <c r="DG28" s="206">
        <v>903.11238825031933</v>
      </c>
      <c r="DH28" s="206">
        <v>1802.0096415327566</v>
      </c>
      <c r="DI28" s="303" t="s">
        <v>9</v>
      </c>
      <c r="DJ28" s="303" t="s">
        <v>9</v>
      </c>
      <c r="DK28" s="303">
        <v>53.943750000000001</v>
      </c>
      <c r="DL28" s="303">
        <v>72.541856925418571</v>
      </c>
      <c r="DM28" s="314">
        <v>374</v>
      </c>
      <c r="DN28" s="314">
        <v>490</v>
      </c>
      <c r="DO28" s="303">
        <v>17.244183775101952</v>
      </c>
      <c r="DP28" s="303">
        <v>18.931218181686639</v>
      </c>
      <c r="DQ28" s="303">
        <v>100</v>
      </c>
      <c r="DR28" s="303">
        <v>99.953617810760662</v>
      </c>
      <c r="DS28" s="303">
        <v>4074.4169977543615</v>
      </c>
      <c r="DT28" s="310">
        <v>4.661893909500149</v>
      </c>
      <c r="DU28" s="310">
        <v>14.5</v>
      </c>
      <c r="DV28" s="303">
        <v>85.410852713178301</v>
      </c>
      <c r="DW28" s="313">
        <v>3.6957391660359842E-2</v>
      </c>
      <c r="DX28" s="303">
        <v>48.205128205128204</v>
      </c>
      <c r="DY28" s="312">
        <v>76.134848152337213</v>
      </c>
      <c r="DZ28" s="303">
        <v>1.5411391001618733</v>
      </c>
      <c r="EA28" s="303">
        <v>1385.9878328147304</v>
      </c>
      <c r="EB28" s="311">
        <v>350</v>
      </c>
      <c r="EC28" s="310">
        <v>1.7569193167816906</v>
      </c>
      <c r="ED28" s="310">
        <v>77.546582149374771</v>
      </c>
      <c r="EE28" s="303">
        <v>90.574508582760814</v>
      </c>
      <c r="EF28" s="303">
        <v>15.310989117512516</v>
      </c>
      <c r="EG28" s="303">
        <v>86.260895587008704</v>
      </c>
      <c r="EH28" s="303">
        <v>429.18043328824535</v>
      </c>
      <c r="EI28" s="304">
        <v>78.3</v>
      </c>
      <c r="EJ28" s="304">
        <v>61</v>
      </c>
      <c r="EK28" s="304">
        <v>39.4</v>
      </c>
      <c r="EL28" s="304">
        <v>69.7</v>
      </c>
      <c r="EM28" s="304">
        <v>25.5</v>
      </c>
      <c r="EN28" s="309">
        <v>84</v>
      </c>
      <c r="EO28" s="308">
        <v>0.74519062651479884</v>
      </c>
      <c r="EP28" s="307">
        <v>1.0578357050390985</v>
      </c>
      <c r="EQ28" s="206">
        <v>0.82599999999999996</v>
      </c>
      <c r="ER28" s="303">
        <v>91</v>
      </c>
      <c r="ES28" s="303">
        <v>8.5</v>
      </c>
      <c r="ET28" s="303">
        <v>2.73</v>
      </c>
      <c r="EU28" s="303">
        <v>565.72949580257512</v>
      </c>
      <c r="EV28" s="306">
        <v>52.4</v>
      </c>
      <c r="EW28" s="303">
        <v>47.8</v>
      </c>
      <c r="EX28" s="305" t="s">
        <v>9</v>
      </c>
      <c r="EY28" s="305" t="s">
        <v>9</v>
      </c>
      <c r="EZ28" s="303">
        <v>125.5</v>
      </c>
      <c r="FA28" s="303">
        <v>9.7236524469503856</v>
      </c>
      <c r="FB28" s="304">
        <v>26.8</v>
      </c>
      <c r="FC28" s="303">
        <v>12.787498624408494</v>
      </c>
      <c r="FD28" s="303">
        <v>72.742474916387962</v>
      </c>
      <c r="FE28" s="303">
        <v>84.186763572293799</v>
      </c>
      <c r="FF28" s="303">
        <v>79.73371374227294</v>
      </c>
      <c r="FG28" s="303">
        <v>79.621749408983462</v>
      </c>
      <c r="FH28" s="303">
        <v>82.707799912571033</v>
      </c>
      <c r="FI28" s="303">
        <v>83.775855584806308</v>
      </c>
      <c r="FJ28" s="303">
        <v>81.88464662875711</v>
      </c>
      <c r="FK28" s="303">
        <v>73.904265163624132</v>
      </c>
      <c r="FL28" s="303">
        <v>55.456107690104538</v>
      </c>
      <c r="FM28" s="303">
        <v>36.516949633751636</v>
      </c>
      <c r="FN28" s="303">
        <v>20.971333147787362</v>
      </c>
      <c r="FO28" s="303">
        <v>10.377919320594479</v>
      </c>
      <c r="FP28" s="303">
        <v>4.6319737458977963</v>
      </c>
      <c r="FQ28" s="303">
        <v>1.7934446505875077</v>
      </c>
      <c r="FR28" s="303">
        <v>1.54</v>
      </c>
      <c r="FS28" s="303">
        <v>18.586356500160374</v>
      </c>
      <c r="FT28" s="303">
        <v>1.9258545979778525</v>
      </c>
    </row>
    <row r="29" spans="1:176" s="76" customFormat="1" ht="11.1" customHeight="1" x14ac:dyDescent="0.15">
      <c r="A29" s="207">
        <v>172014</v>
      </c>
      <c r="B29" s="154" t="s">
        <v>429</v>
      </c>
      <c r="C29" s="352">
        <v>101.86598963141823</v>
      </c>
      <c r="D29" s="344">
        <v>2159.6033662381933</v>
      </c>
      <c r="E29" s="337">
        <v>425.44030963709969</v>
      </c>
      <c r="F29" s="347">
        <v>424292</v>
      </c>
      <c r="G29" s="337">
        <v>274.20736932305056</v>
      </c>
      <c r="H29" s="351">
        <v>78.620394173093402</v>
      </c>
      <c r="I29" s="351">
        <v>153.17052270779777</v>
      </c>
      <c r="J29" s="340">
        <v>40.6</v>
      </c>
      <c r="K29" s="346">
        <v>0.9</v>
      </c>
      <c r="L29" s="337">
        <v>183.57040472366009</v>
      </c>
      <c r="M29" s="346">
        <v>16.981405336220856</v>
      </c>
      <c r="N29" s="340">
        <v>81.027040714411285</v>
      </c>
      <c r="O29" s="340">
        <v>18.833786033470602</v>
      </c>
      <c r="P29" s="339">
        <v>19.943759463551807</v>
      </c>
      <c r="Q29" s="339">
        <v>0.44843049327354262</v>
      </c>
      <c r="R29" s="339">
        <v>3.3682634730538923</v>
      </c>
      <c r="S29" s="347">
        <v>16866</v>
      </c>
      <c r="T29" s="340">
        <v>50</v>
      </c>
      <c r="U29" s="350">
        <v>155</v>
      </c>
      <c r="V29" s="343">
        <v>0</v>
      </c>
      <c r="W29" s="337">
        <v>12.041846514009803</v>
      </c>
      <c r="X29" s="349">
        <v>77.837067022402138</v>
      </c>
      <c r="Y29" s="337">
        <v>119.44444444444444</v>
      </c>
      <c r="Z29" s="337">
        <v>116.66666666666667</v>
      </c>
      <c r="AA29" s="337">
        <v>4.3465032381449129</v>
      </c>
      <c r="AB29" s="342">
        <v>140.64826982041174</v>
      </c>
      <c r="AC29" s="342">
        <v>7.1616294349540075</v>
      </c>
      <c r="AD29" s="342">
        <v>6.3731931668856765</v>
      </c>
      <c r="AE29" s="342">
        <v>98.202710665880971</v>
      </c>
      <c r="AF29" s="340">
        <v>98.9</v>
      </c>
      <c r="AG29" s="340">
        <v>98.1</v>
      </c>
      <c r="AH29" s="348">
        <v>524</v>
      </c>
      <c r="AI29" s="340">
        <v>64.099999999999994</v>
      </c>
      <c r="AJ29" s="341">
        <v>4.1559973901666311E-2</v>
      </c>
      <c r="AK29" s="341">
        <v>0</v>
      </c>
      <c r="AL29" s="337">
        <v>0.73015055748881474</v>
      </c>
      <c r="AM29" s="338">
        <v>103827.53912590277</v>
      </c>
      <c r="AN29" s="347">
        <v>182545.11746821448</v>
      </c>
      <c r="AO29" s="347">
        <v>273634.74851554312</v>
      </c>
      <c r="AP29" s="337">
        <v>15.451231009252385</v>
      </c>
      <c r="AQ29" s="337">
        <v>5.2727742968939015</v>
      </c>
      <c r="AR29" s="346">
        <v>8.84</v>
      </c>
      <c r="AS29" s="337">
        <v>4.9379482991264823</v>
      </c>
      <c r="AT29" s="337">
        <v>278.96633761806692</v>
      </c>
      <c r="AU29" s="337">
        <v>0.88772104253959239</v>
      </c>
      <c r="AV29" s="337">
        <v>1.6200909026347561</v>
      </c>
      <c r="AW29" s="343">
        <v>17324.25</v>
      </c>
      <c r="AX29" s="343">
        <v>3523.5762711864409</v>
      </c>
      <c r="AY29" s="337">
        <v>3.8481704354685871</v>
      </c>
      <c r="AZ29" s="342">
        <v>492</v>
      </c>
      <c r="BA29" s="337">
        <v>2.2231042717136567</v>
      </c>
      <c r="BB29" s="337">
        <v>36.678489155474423</v>
      </c>
      <c r="BC29" s="337">
        <v>359.83372984873233</v>
      </c>
      <c r="BD29" s="337">
        <v>5.3817688729493645</v>
      </c>
      <c r="BE29" s="342">
        <v>0.30425522667014387</v>
      </c>
      <c r="BF29" s="337">
        <v>10.779328030599384</v>
      </c>
      <c r="BG29" s="337">
        <v>43.631755227663618</v>
      </c>
      <c r="BH29" s="337">
        <v>51.898734177215189</v>
      </c>
      <c r="BI29" s="345">
        <v>98.76543209876543</v>
      </c>
      <c r="BJ29" s="342">
        <v>1.0862677650040735</v>
      </c>
      <c r="BK29" s="344">
        <v>1.7031773066306455</v>
      </c>
      <c r="BL29" s="340">
        <v>129.6</v>
      </c>
      <c r="BM29" s="340">
        <v>121.7</v>
      </c>
      <c r="BN29" s="337">
        <v>0.11746050390556176</v>
      </c>
      <c r="BO29" s="337">
        <v>18.478260869565215</v>
      </c>
      <c r="BP29" s="343">
        <v>24</v>
      </c>
      <c r="BQ29" s="337">
        <v>1.7266174277395072</v>
      </c>
      <c r="BR29" s="337">
        <v>38.234145302180245</v>
      </c>
      <c r="BS29" s="337">
        <v>9.8070982174561472</v>
      </c>
      <c r="BT29" s="337">
        <v>1273.644449968042</v>
      </c>
      <c r="BU29" s="337">
        <v>525.9017026489596</v>
      </c>
      <c r="BV29" s="342">
        <v>2018.2337902137633</v>
      </c>
      <c r="BW29" s="342" t="s">
        <v>9</v>
      </c>
      <c r="BX29" s="337">
        <v>2.4412328669838792</v>
      </c>
      <c r="BY29" s="341">
        <v>7.7402617001633409E-2</v>
      </c>
      <c r="BZ29" s="337">
        <v>0.44386052126979619</v>
      </c>
      <c r="CA29" s="341">
        <v>6.8687415666500953E-2</v>
      </c>
      <c r="CB29" s="337">
        <v>0.2219302606348981</v>
      </c>
      <c r="CC29" s="341">
        <v>7.9721788225268098E-2</v>
      </c>
      <c r="CD29" s="337">
        <v>0.66579078190469421</v>
      </c>
      <c r="CE29" s="337">
        <v>6.5447233861231444</v>
      </c>
      <c r="CF29" s="340">
        <v>52.6</v>
      </c>
      <c r="CG29" s="339">
        <v>16.913946587537094</v>
      </c>
      <c r="CH29" s="339">
        <v>10.442972519252878</v>
      </c>
      <c r="CI29" s="338">
        <v>130</v>
      </c>
      <c r="CJ29" s="337">
        <v>304.97212555926427</v>
      </c>
      <c r="CK29" s="336">
        <v>263.75523755415099</v>
      </c>
      <c r="CL29" s="303">
        <v>13.3</v>
      </c>
      <c r="CM29" s="303">
        <v>821.07508125687673</v>
      </c>
      <c r="CN29" s="318">
        <v>91.7</v>
      </c>
      <c r="CO29" s="318">
        <v>90.5</v>
      </c>
      <c r="CP29" s="312">
        <v>99.6</v>
      </c>
      <c r="CQ29" s="312">
        <v>92.6</v>
      </c>
      <c r="CR29" s="304">
        <v>98</v>
      </c>
      <c r="CS29" s="317">
        <v>57.2</v>
      </c>
      <c r="CT29" s="303">
        <v>3.2271719314448437</v>
      </c>
      <c r="CU29" s="303">
        <v>1.3087248322147651</v>
      </c>
      <c r="CV29" s="316">
        <v>2.1164937395077228</v>
      </c>
      <c r="CW29" s="303">
        <v>58.28475888950436</v>
      </c>
      <c r="CX29" s="315">
        <v>58.296640863575028</v>
      </c>
      <c r="CY29" s="303">
        <v>1.96</v>
      </c>
      <c r="CZ29" s="303">
        <v>31.9</v>
      </c>
      <c r="DA29" s="303">
        <v>62.228002654299999</v>
      </c>
      <c r="DB29" s="303">
        <v>3.2604801146542455</v>
      </c>
      <c r="DC29" s="303">
        <v>4.6009560755628147</v>
      </c>
      <c r="DD29" s="303">
        <v>1.31636602514026</v>
      </c>
      <c r="DE29" s="303">
        <v>4.3942191605709819</v>
      </c>
      <c r="DF29" s="303">
        <v>7.8163837795611117</v>
      </c>
      <c r="DG29" s="206">
        <v>378.81586402266288</v>
      </c>
      <c r="DH29" s="206">
        <v>803.58100558659214</v>
      </c>
      <c r="DI29" s="303">
        <v>52.486626482494138</v>
      </c>
      <c r="DJ29" s="303">
        <v>11.045704317875151</v>
      </c>
      <c r="DK29" s="303">
        <v>36.960451977401135</v>
      </c>
      <c r="DL29" s="303">
        <v>64.551257979722124</v>
      </c>
      <c r="DM29" s="314">
        <v>241</v>
      </c>
      <c r="DN29" s="314">
        <v>25</v>
      </c>
      <c r="DO29" s="303">
        <v>23.693274625381719</v>
      </c>
      <c r="DP29" s="303">
        <v>26.953430154108371</v>
      </c>
      <c r="DQ29" s="303">
        <v>96.453900709219852</v>
      </c>
      <c r="DR29" s="303">
        <v>98.847040348522071</v>
      </c>
      <c r="DS29" s="303">
        <v>6130.7534029756252</v>
      </c>
      <c r="DT29" s="310">
        <v>13.488471391972674</v>
      </c>
      <c r="DU29" s="310">
        <v>12.86</v>
      </c>
      <c r="DV29" s="303">
        <v>58.960101453516735</v>
      </c>
      <c r="DW29" s="313" t="s">
        <v>9</v>
      </c>
      <c r="DX29" s="303">
        <v>55.555555555555557</v>
      </c>
      <c r="DY29" s="312">
        <v>32.281975711952278</v>
      </c>
      <c r="DZ29" s="303">
        <v>1.3636424857256928</v>
      </c>
      <c r="EA29" s="303">
        <v>910.03567422534798</v>
      </c>
      <c r="EB29" s="311">
        <v>36400</v>
      </c>
      <c r="EC29" s="310">
        <v>3.3454726729291209</v>
      </c>
      <c r="ED29" s="310">
        <v>85.111820672233833</v>
      </c>
      <c r="EE29" s="303">
        <v>100.27288122492939</v>
      </c>
      <c r="EF29" s="303">
        <v>27.154921650783308</v>
      </c>
      <c r="EG29" s="303">
        <v>82.937133862623782</v>
      </c>
      <c r="EH29" s="303" t="s">
        <v>9</v>
      </c>
      <c r="EI29" s="304">
        <v>71.900000000000006</v>
      </c>
      <c r="EJ29" s="304">
        <v>57.1</v>
      </c>
      <c r="EK29" s="304">
        <v>39.6</v>
      </c>
      <c r="EL29" s="304">
        <v>66.599999999999994</v>
      </c>
      <c r="EM29" s="304">
        <v>23.6</v>
      </c>
      <c r="EN29" s="309">
        <v>69</v>
      </c>
      <c r="EO29" s="308">
        <v>-0.45051842908884315</v>
      </c>
      <c r="EP29" s="307">
        <v>1.0791670156044999</v>
      </c>
      <c r="EQ29" s="206">
        <v>0.88</v>
      </c>
      <c r="ER29" s="303">
        <v>89.9</v>
      </c>
      <c r="ES29" s="303">
        <v>5.9</v>
      </c>
      <c r="ET29" s="303">
        <v>1.7</v>
      </c>
      <c r="EU29" s="303">
        <v>478.34406736027273</v>
      </c>
      <c r="EV29" s="306">
        <v>52.9</v>
      </c>
      <c r="EW29" s="303">
        <v>49.6</v>
      </c>
      <c r="EX29" s="305" t="s">
        <v>9</v>
      </c>
      <c r="EY29" s="305" t="s">
        <v>9</v>
      </c>
      <c r="EZ29" s="303">
        <v>60.5</v>
      </c>
      <c r="FA29" s="303">
        <v>7.1794439315389535</v>
      </c>
      <c r="FB29" s="304">
        <v>26.9</v>
      </c>
      <c r="FC29" s="303">
        <v>14.408622482745582</v>
      </c>
      <c r="FD29" s="303">
        <v>67.402631811357423</v>
      </c>
      <c r="FE29" s="303">
        <v>84.281263907432134</v>
      </c>
      <c r="FF29" s="303">
        <v>78.453214513049019</v>
      </c>
      <c r="FG29" s="303">
        <v>78.80803692641868</v>
      </c>
      <c r="FH29" s="303">
        <v>81.221502955249079</v>
      </c>
      <c r="FI29" s="303">
        <v>82.45042108122793</v>
      </c>
      <c r="FJ29" s="303">
        <v>79.503059795030595</v>
      </c>
      <c r="FK29" s="303">
        <v>72.404600502703943</v>
      </c>
      <c r="FL29" s="303">
        <v>55.071117146737194</v>
      </c>
      <c r="FM29" s="303">
        <v>37.344746559248073</v>
      </c>
      <c r="FN29" s="303">
        <v>20.818782970503008</v>
      </c>
      <c r="FO29" s="303">
        <v>11.397931099933567</v>
      </c>
      <c r="FP29" s="303">
        <v>5.6988913066003528</v>
      </c>
      <c r="FQ29" s="303">
        <v>2.1232479057808744</v>
      </c>
      <c r="FR29" s="303">
        <v>1.37</v>
      </c>
      <c r="FS29" s="303">
        <v>13.156025850436759</v>
      </c>
      <c r="FT29" s="303">
        <v>0.27156694125101838</v>
      </c>
    </row>
    <row r="30" spans="1:176" s="76" customFormat="1" ht="11.1" customHeight="1" x14ac:dyDescent="0.15">
      <c r="A30" s="207">
        <v>182010</v>
      </c>
      <c r="B30" s="154" t="s">
        <v>705</v>
      </c>
      <c r="C30" s="352">
        <v>110.69293779056896</v>
      </c>
      <c r="D30" s="344">
        <v>2076.8285328223647</v>
      </c>
      <c r="E30" s="337">
        <v>373.68408998954141</v>
      </c>
      <c r="F30" s="347">
        <v>405469</v>
      </c>
      <c r="G30" s="337">
        <v>259.43238731218696</v>
      </c>
      <c r="H30" s="351">
        <v>87.145242070116851</v>
      </c>
      <c r="I30" s="351">
        <v>165.27545909849749</v>
      </c>
      <c r="J30" s="340">
        <v>31.8</v>
      </c>
      <c r="K30" s="346">
        <v>2.34</v>
      </c>
      <c r="L30" s="337">
        <v>103.04773694125575</v>
      </c>
      <c r="M30" s="346">
        <v>29.146545526047905</v>
      </c>
      <c r="N30" s="340">
        <v>81.551067180595183</v>
      </c>
      <c r="O30" s="340">
        <v>23.958556627366917</v>
      </c>
      <c r="P30" s="339">
        <v>17.625171355832627</v>
      </c>
      <c r="Q30" s="339">
        <v>0</v>
      </c>
      <c r="R30" s="339">
        <v>2.0181634712411705</v>
      </c>
      <c r="S30" s="347">
        <v>19971</v>
      </c>
      <c r="T30" s="340">
        <v>34.065934065934066</v>
      </c>
      <c r="U30" s="350">
        <v>42</v>
      </c>
      <c r="V30" s="343">
        <v>0</v>
      </c>
      <c r="W30" s="337">
        <v>13.173209184213311</v>
      </c>
      <c r="X30" s="349">
        <v>78.245391978482715</v>
      </c>
      <c r="Y30" s="337">
        <v>97.802197802197796</v>
      </c>
      <c r="Z30" s="337">
        <v>100</v>
      </c>
      <c r="AA30" s="337">
        <v>6.0812815188371401</v>
      </c>
      <c r="AB30" s="342">
        <v>0</v>
      </c>
      <c r="AC30" s="342">
        <v>0</v>
      </c>
      <c r="AD30" s="342">
        <v>0</v>
      </c>
      <c r="AE30" s="342">
        <v>98.95988112927192</v>
      </c>
      <c r="AF30" s="340">
        <v>98.6</v>
      </c>
      <c r="AG30" s="340">
        <v>96.7</v>
      </c>
      <c r="AH30" s="348">
        <v>32</v>
      </c>
      <c r="AI30" s="340">
        <v>63</v>
      </c>
      <c r="AJ30" s="341">
        <v>1.3182517198574358E-2</v>
      </c>
      <c r="AK30" s="341">
        <v>0.17137272358146666</v>
      </c>
      <c r="AL30" s="337">
        <v>1.0496744100829816</v>
      </c>
      <c r="AM30" s="338">
        <v>97221.287739783147</v>
      </c>
      <c r="AN30" s="347">
        <v>182585.98191993113</v>
      </c>
      <c r="AO30" s="347">
        <v>278802.81643132219</v>
      </c>
      <c r="AP30" s="337">
        <v>19.598262040913355</v>
      </c>
      <c r="AQ30" s="337">
        <v>10.657545462949511</v>
      </c>
      <c r="AR30" s="346">
        <v>9.73</v>
      </c>
      <c r="AS30" s="337">
        <v>5.3247120075118524</v>
      </c>
      <c r="AT30" s="337">
        <v>200.77408716496302</v>
      </c>
      <c r="AU30" s="337">
        <v>2.6718984983930438</v>
      </c>
      <c r="AV30" s="337">
        <v>1.946668905972075</v>
      </c>
      <c r="AW30" s="343">
        <v>5500.5789473684208</v>
      </c>
      <c r="AX30" s="343">
        <v>849.68292682926824</v>
      </c>
      <c r="AY30" s="337">
        <v>2.8705112380514968</v>
      </c>
      <c r="AZ30" s="342">
        <v>437.75</v>
      </c>
      <c r="BA30" s="337">
        <v>1.3329414548869023</v>
      </c>
      <c r="BB30" s="337">
        <v>32.895283298724415</v>
      </c>
      <c r="BC30" s="337">
        <v>483.08459230645911</v>
      </c>
      <c r="BD30" s="337">
        <v>4.6744406189643719</v>
      </c>
      <c r="BE30" s="342">
        <v>1.5574013645802434</v>
      </c>
      <c r="BF30" s="337">
        <v>6.3779293978048059</v>
      </c>
      <c r="BG30" s="337">
        <v>32.38512035010941</v>
      </c>
      <c r="BH30" s="337">
        <v>0</v>
      </c>
      <c r="BI30" s="345">
        <v>100</v>
      </c>
      <c r="BJ30" s="342">
        <v>2.9175784099197668</v>
      </c>
      <c r="BK30" s="344">
        <v>4.9166625694478584E-2</v>
      </c>
      <c r="BL30" s="340">
        <v>111.3</v>
      </c>
      <c r="BM30" s="340">
        <v>102.8</v>
      </c>
      <c r="BN30" s="337">
        <v>0.93416588819509316</v>
      </c>
      <c r="BO30" s="337">
        <v>93.827160493827151</v>
      </c>
      <c r="BP30" s="343">
        <v>20</v>
      </c>
      <c r="BQ30" s="337">
        <v>1.7596360110845619</v>
      </c>
      <c r="BR30" s="337">
        <v>30.497812860229171</v>
      </c>
      <c r="BS30" s="337">
        <v>25.947951417251303</v>
      </c>
      <c r="BT30" s="337">
        <v>1469.8648019359812</v>
      </c>
      <c r="BU30" s="337">
        <v>46.279953890665915</v>
      </c>
      <c r="BV30" s="342">
        <v>732.48188834517873</v>
      </c>
      <c r="BW30" s="342">
        <v>613.77325505943065</v>
      </c>
      <c r="BX30" s="337">
        <v>2.6718984983930438</v>
      </c>
      <c r="BY30" s="341">
        <v>7.2374096325757864E-2</v>
      </c>
      <c r="BZ30" s="337">
        <v>0.38169978548472061</v>
      </c>
      <c r="CA30" s="341">
        <v>9.3898147229241252E-2</v>
      </c>
      <c r="CB30" s="337" t="s">
        <v>9</v>
      </c>
      <c r="CC30" s="341" t="s">
        <v>9</v>
      </c>
      <c r="CD30" s="337">
        <v>0.76339957096944122</v>
      </c>
      <c r="CE30" s="337">
        <v>5.3094440160924634</v>
      </c>
      <c r="CF30" s="340">
        <v>49.5</v>
      </c>
      <c r="CG30" s="339">
        <v>4.2505592841163313</v>
      </c>
      <c r="CH30" s="339">
        <v>24.628986422481844</v>
      </c>
      <c r="CI30" s="338">
        <v>112</v>
      </c>
      <c r="CJ30" s="337">
        <v>301.69551044712313</v>
      </c>
      <c r="CK30" s="336">
        <v>250.34925530371854</v>
      </c>
      <c r="CL30" s="303">
        <v>11.7</v>
      </c>
      <c r="CM30" s="303">
        <v>849.99836339681008</v>
      </c>
      <c r="CN30" s="318">
        <v>100</v>
      </c>
      <c r="CO30" s="318">
        <v>100</v>
      </c>
      <c r="CP30" s="312">
        <v>99.9</v>
      </c>
      <c r="CQ30" s="312">
        <v>89.9</v>
      </c>
      <c r="CR30" s="304">
        <v>96.4</v>
      </c>
      <c r="CS30" s="317">
        <v>31.8</v>
      </c>
      <c r="CT30" s="303">
        <v>3.2742964855374077</v>
      </c>
      <c r="CU30" s="303">
        <v>0.69</v>
      </c>
      <c r="CV30" s="316">
        <v>8.5158500062194413</v>
      </c>
      <c r="CW30" s="303">
        <v>67.351869334389065</v>
      </c>
      <c r="CX30" s="315">
        <v>60.266579130182535</v>
      </c>
      <c r="CY30" s="303">
        <v>2.04</v>
      </c>
      <c r="CZ30" s="303">
        <v>43.1</v>
      </c>
      <c r="DA30" s="303">
        <v>61.946034567700003</v>
      </c>
      <c r="DB30" s="303">
        <v>3.4354578504040618</v>
      </c>
      <c r="DC30" s="303">
        <v>3.110570793859214</v>
      </c>
      <c r="DD30" s="303">
        <v>1.4172245845197835</v>
      </c>
      <c r="DE30" s="303">
        <v>4.0116647454444125</v>
      </c>
      <c r="DF30" s="303">
        <v>9.496690662859848</v>
      </c>
      <c r="DG30" s="206">
        <v>848.94765342960284</v>
      </c>
      <c r="DH30" s="206">
        <v>838.35547237076651</v>
      </c>
      <c r="DI30" s="303">
        <v>29.492858397013581</v>
      </c>
      <c r="DJ30" s="303">
        <v>32.194056170940435</v>
      </c>
      <c r="DK30" s="303">
        <v>71.612353809469738</v>
      </c>
      <c r="DL30" s="303">
        <v>70.076147355422918</v>
      </c>
      <c r="DM30" s="314">
        <v>230</v>
      </c>
      <c r="DN30" s="314">
        <v>4037</v>
      </c>
      <c r="DO30" s="303">
        <v>16.047815532127672</v>
      </c>
      <c r="DP30" s="303">
        <v>13.26406754559404</v>
      </c>
      <c r="DQ30" s="303">
        <v>70.454545454545453</v>
      </c>
      <c r="DR30" s="303">
        <v>99.668918737046113</v>
      </c>
      <c r="DS30" s="303">
        <v>4874.0170470167723</v>
      </c>
      <c r="DT30" s="310">
        <v>6.7802613672377472</v>
      </c>
      <c r="DU30" s="310">
        <v>15.4</v>
      </c>
      <c r="DV30" s="303">
        <v>100</v>
      </c>
      <c r="DW30" s="313">
        <v>3.0067579685581863E-2</v>
      </c>
      <c r="DX30" s="303">
        <v>52.2633744855967</v>
      </c>
      <c r="DY30" s="312">
        <v>938.65702747475052</v>
      </c>
      <c r="DZ30" s="303">
        <v>1.6869898862320714</v>
      </c>
      <c r="EA30" s="303">
        <v>861.07288594005183</v>
      </c>
      <c r="EB30" s="311">
        <v>0</v>
      </c>
      <c r="EC30" s="310">
        <v>2.6596558602561475</v>
      </c>
      <c r="ED30" s="310">
        <v>77.241460420318859</v>
      </c>
      <c r="EE30" s="303">
        <v>96.424383140779966</v>
      </c>
      <c r="EF30" s="303">
        <v>15.596267923995367</v>
      </c>
      <c r="EG30" s="303">
        <v>83.896781923998631</v>
      </c>
      <c r="EH30" s="303">
        <v>771.53601056348134</v>
      </c>
      <c r="EI30" s="304">
        <v>75.400000000000006</v>
      </c>
      <c r="EJ30" s="304">
        <v>57.8</v>
      </c>
      <c r="EK30" s="304">
        <v>44.7</v>
      </c>
      <c r="EL30" s="304">
        <v>67.8</v>
      </c>
      <c r="EM30" s="304">
        <v>24.3</v>
      </c>
      <c r="EN30" s="309">
        <v>74.5</v>
      </c>
      <c r="EO30" s="308">
        <v>-1.0038704358248152</v>
      </c>
      <c r="EP30" s="307">
        <v>1.1013561285275888</v>
      </c>
      <c r="EQ30" s="206">
        <v>0.84</v>
      </c>
      <c r="ER30" s="303">
        <v>93.1</v>
      </c>
      <c r="ES30" s="303">
        <v>10.3</v>
      </c>
      <c r="ET30" s="303">
        <v>3.9</v>
      </c>
      <c r="EU30" s="303">
        <v>559.65944745139052</v>
      </c>
      <c r="EV30" s="306">
        <v>51.4</v>
      </c>
      <c r="EW30" s="303">
        <v>57.3</v>
      </c>
      <c r="EX30" s="305" t="s">
        <v>9</v>
      </c>
      <c r="EY30" s="305" t="s">
        <v>9</v>
      </c>
      <c r="EZ30" s="303">
        <v>95.6</v>
      </c>
      <c r="FA30" s="303">
        <v>8.8936050017939898</v>
      </c>
      <c r="FB30" s="304">
        <v>31.8</v>
      </c>
      <c r="FC30" s="303">
        <v>11.345416521436039</v>
      </c>
      <c r="FD30" s="303">
        <v>74.732160905599358</v>
      </c>
      <c r="FE30" s="303">
        <v>85.929734361610969</v>
      </c>
      <c r="FF30" s="303">
        <v>81.504243488440153</v>
      </c>
      <c r="FG30" s="303">
        <v>82.998971193415642</v>
      </c>
      <c r="FH30" s="303">
        <v>84.919680909190248</v>
      </c>
      <c r="FI30" s="303">
        <v>84.9691738594328</v>
      </c>
      <c r="FJ30" s="303">
        <v>82.77695351137487</v>
      </c>
      <c r="FK30" s="303">
        <v>76.838004272967197</v>
      </c>
      <c r="FL30" s="303">
        <v>59.276173079118621</v>
      </c>
      <c r="FM30" s="303">
        <v>39.083139083139088</v>
      </c>
      <c r="FN30" s="303">
        <v>22.473952023261447</v>
      </c>
      <c r="FO30" s="303">
        <v>12.019774011299434</v>
      </c>
      <c r="FP30" s="303">
        <v>6.0073372057474783</v>
      </c>
      <c r="FQ30" s="303">
        <v>2.3732470334412081</v>
      </c>
      <c r="FR30" s="303">
        <v>1.53</v>
      </c>
      <c r="FS30" s="303">
        <v>17.783393005733132</v>
      </c>
      <c r="FT30" s="303">
        <v>0.58351568198395332</v>
      </c>
    </row>
    <row r="31" spans="1:176" s="76" customFormat="1" ht="11.1" customHeight="1" x14ac:dyDescent="0.15">
      <c r="A31" s="207">
        <v>192015</v>
      </c>
      <c r="B31" s="154" t="s">
        <v>704</v>
      </c>
      <c r="C31" s="352">
        <v>129.29353372050156</v>
      </c>
      <c r="D31" s="344">
        <v>1887.0444673587256</v>
      </c>
      <c r="E31" s="337">
        <v>353.15299912913861</v>
      </c>
      <c r="F31" s="347">
        <v>358166</v>
      </c>
      <c r="G31" s="337">
        <v>263.13485113835378</v>
      </c>
      <c r="H31" s="351">
        <v>91.068301225919441</v>
      </c>
      <c r="I31" s="351">
        <v>133.53765323992994</v>
      </c>
      <c r="J31" s="340">
        <v>33.299999999999997</v>
      </c>
      <c r="K31" s="346">
        <v>2</v>
      </c>
      <c r="L31" s="337">
        <v>192.19210836959925</v>
      </c>
      <c r="M31" s="346">
        <v>10.848968295825525</v>
      </c>
      <c r="N31" s="340">
        <v>80.095686810020609</v>
      </c>
      <c r="O31" s="340">
        <v>22.532639459508811</v>
      </c>
      <c r="P31" s="339">
        <v>11.101817352292601</v>
      </c>
      <c r="Q31" s="339">
        <v>2.2321428571428572</v>
      </c>
      <c r="R31" s="339">
        <v>1.5459723352318959</v>
      </c>
      <c r="S31" s="347">
        <v>12937</v>
      </c>
      <c r="T31" s="340">
        <v>28.8135593220339</v>
      </c>
      <c r="U31" s="350">
        <v>59</v>
      </c>
      <c r="V31" s="343">
        <v>0</v>
      </c>
      <c r="W31" s="337">
        <v>14.301389904901244</v>
      </c>
      <c r="X31" s="349">
        <v>86.540330417881435</v>
      </c>
      <c r="Y31" s="337">
        <v>100</v>
      </c>
      <c r="Z31" s="337">
        <v>62.711864406779661</v>
      </c>
      <c r="AA31" s="337">
        <v>4.7049847405900307</v>
      </c>
      <c r="AB31" s="342">
        <v>42.391995835984041</v>
      </c>
      <c r="AC31" s="342">
        <v>4.1640159620611881</v>
      </c>
      <c r="AD31" s="342">
        <v>1.4458388757156901</v>
      </c>
      <c r="AE31" s="342">
        <v>59.604286892003302</v>
      </c>
      <c r="AF31" s="340">
        <v>95.8</v>
      </c>
      <c r="AG31" s="340">
        <v>95</v>
      </c>
      <c r="AH31" s="348">
        <v>145</v>
      </c>
      <c r="AI31" s="340">
        <v>52.2</v>
      </c>
      <c r="AJ31" s="341">
        <v>9.0862381037064691E-2</v>
      </c>
      <c r="AK31" s="341">
        <v>0.16355228586671644</v>
      </c>
      <c r="AL31" s="337">
        <v>0.68920933264234308</v>
      </c>
      <c r="AM31" s="338">
        <v>111488.19860930031</v>
      </c>
      <c r="AN31" s="347">
        <v>159364.62865376699</v>
      </c>
      <c r="AO31" s="347">
        <v>276012.32343499199</v>
      </c>
      <c r="AP31" s="337">
        <v>13.605318277023951</v>
      </c>
      <c r="AQ31" s="337">
        <v>2.5680721245788178</v>
      </c>
      <c r="AR31" s="346">
        <v>15.2</v>
      </c>
      <c r="AS31" s="337">
        <v>6.4753621020350378</v>
      </c>
      <c r="AT31" s="337">
        <v>355.29008233113035</v>
      </c>
      <c r="AU31" s="337">
        <v>1.6028124014938212</v>
      </c>
      <c r="AV31" s="337">
        <v>3.259051883037436</v>
      </c>
      <c r="AW31" s="343">
        <v>11376.625</v>
      </c>
      <c r="AX31" s="343">
        <v>2395.0789473684213</v>
      </c>
      <c r="AY31" s="337" t="s">
        <v>9</v>
      </c>
      <c r="AZ31" s="342">
        <v>446.25</v>
      </c>
      <c r="BA31" s="337">
        <v>1.7496300174706552</v>
      </c>
      <c r="BB31" s="337">
        <v>22.304552390640897</v>
      </c>
      <c r="BC31" s="337">
        <v>209.20655443418053</v>
      </c>
      <c r="BD31" s="337">
        <v>2.3646985911278993</v>
      </c>
      <c r="BE31" s="342">
        <v>1.6531027466937944</v>
      </c>
      <c r="BF31" s="337">
        <v>10.045778229908443</v>
      </c>
      <c r="BG31" s="337">
        <v>55.278884462151396</v>
      </c>
      <c r="BH31" s="337" t="s">
        <v>9</v>
      </c>
      <c r="BI31" s="345">
        <v>100</v>
      </c>
      <c r="BJ31" s="342">
        <v>1.4940239043824701</v>
      </c>
      <c r="BK31" s="344">
        <v>7.4915824915824922</v>
      </c>
      <c r="BL31" s="340">
        <v>119.1</v>
      </c>
      <c r="BM31" s="340">
        <v>110.5</v>
      </c>
      <c r="BN31" s="337">
        <v>0.75757575757575757</v>
      </c>
      <c r="BO31" s="337">
        <v>22.5</v>
      </c>
      <c r="BP31" s="343">
        <v>7</v>
      </c>
      <c r="BQ31" s="337">
        <v>2.5965560904199902</v>
      </c>
      <c r="BR31" s="337">
        <v>44.996286817936543</v>
      </c>
      <c r="BS31" s="337">
        <v>21.312062231862843</v>
      </c>
      <c r="BT31" s="337">
        <v>1067.1097552505462</v>
      </c>
      <c r="BU31" s="337" t="s">
        <v>9</v>
      </c>
      <c r="BV31" s="342">
        <v>231.33925661560818</v>
      </c>
      <c r="BW31" s="342">
        <v>323.76810510175187</v>
      </c>
      <c r="BX31" s="337">
        <v>0.5342708004979404</v>
      </c>
      <c r="BY31" s="341">
        <v>5.9624621335570144E-3</v>
      </c>
      <c r="BZ31" s="337">
        <v>0.5342708004979404</v>
      </c>
      <c r="CA31" s="341">
        <v>0.11182287854421892</v>
      </c>
      <c r="CB31" s="337">
        <v>0.5342708004979404</v>
      </c>
      <c r="CC31" s="341">
        <v>0.13334330638827596</v>
      </c>
      <c r="CD31" s="337">
        <v>1.0685416009958808</v>
      </c>
      <c r="CE31" s="337">
        <v>6.774553750313884</v>
      </c>
      <c r="CF31" s="340">
        <v>40</v>
      </c>
      <c r="CG31" s="339">
        <v>75.252525252525245</v>
      </c>
      <c r="CH31" s="339">
        <v>46.070341599551718</v>
      </c>
      <c r="CI31" s="338">
        <v>110</v>
      </c>
      <c r="CJ31" s="337">
        <v>341.08382174589013</v>
      </c>
      <c r="CK31" s="336">
        <v>290.6646863028995</v>
      </c>
      <c r="CL31" s="303">
        <v>19.100000000000001</v>
      </c>
      <c r="CM31" s="303">
        <v>919.47272887886641</v>
      </c>
      <c r="CN31" s="318">
        <v>100</v>
      </c>
      <c r="CO31" s="318">
        <v>100</v>
      </c>
      <c r="CP31" s="312">
        <v>99.32</v>
      </c>
      <c r="CQ31" s="312">
        <v>82.9</v>
      </c>
      <c r="CR31" s="304">
        <v>96.85</v>
      </c>
      <c r="CS31" s="317">
        <v>57.6</v>
      </c>
      <c r="CT31" s="303">
        <v>5.6914946216474567</v>
      </c>
      <c r="CU31" s="303">
        <v>2.390625</v>
      </c>
      <c r="CV31" s="316">
        <v>6.5924648127190615</v>
      </c>
      <c r="CW31" s="303">
        <v>57.869505739606254</v>
      </c>
      <c r="CX31" s="315">
        <v>58.935412002927805</v>
      </c>
      <c r="CY31" s="303">
        <v>1.37</v>
      </c>
      <c r="CZ31" s="303">
        <v>34.4</v>
      </c>
      <c r="DA31" s="303">
        <v>58.528137979900002</v>
      </c>
      <c r="DB31" s="303">
        <v>4.7848805132144054</v>
      </c>
      <c r="DC31" s="303">
        <v>2.3667662191258261</v>
      </c>
      <c r="DD31" s="303">
        <v>1.3730759572797069</v>
      </c>
      <c r="DE31" s="303">
        <v>4.0177164197445121</v>
      </c>
      <c r="DF31" s="303">
        <v>9.0291765284151921</v>
      </c>
      <c r="DG31" s="206">
        <v>476.47008547008545</v>
      </c>
      <c r="DH31" s="206">
        <v>1035.3295378151261</v>
      </c>
      <c r="DI31" s="303">
        <v>47.315262513957826</v>
      </c>
      <c r="DJ31" s="303">
        <v>41.371179295937942</v>
      </c>
      <c r="DK31" s="303">
        <v>17.75</v>
      </c>
      <c r="DL31" s="303">
        <v>53.400383141762454</v>
      </c>
      <c r="DM31" s="314">
        <v>256</v>
      </c>
      <c r="DN31" s="314">
        <v>8</v>
      </c>
      <c r="DO31" s="303">
        <v>32.708015664819868</v>
      </c>
      <c r="DP31" s="303">
        <v>19.212377985905935</v>
      </c>
      <c r="DQ31" s="303">
        <v>100</v>
      </c>
      <c r="DR31" s="303">
        <v>92.142857142857139</v>
      </c>
      <c r="DS31" s="303">
        <v>4771.8711276332097</v>
      </c>
      <c r="DT31" s="310">
        <v>15.192733091730599</v>
      </c>
      <c r="DU31" s="310">
        <v>13.4</v>
      </c>
      <c r="DV31" s="303">
        <v>58.894744338413332</v>
      </c>
      <c r="DW31" s="313">
        <v>7.1278179948699755E-2</v>
      </c>
      <c r="DX31" s="303" t="s">
        <v>9</v>
      </c>
      <c r="DY31" s="312">
        <v>176.79020788476848</v>
      </c>
      <c r="DZ31" s="303">
        <v>1.3543120213595861</v>
      </c>
      <c r="EA31" s="303">
        <v>879.42437517578787</v>
      </c>
      <c r="EB31" s="311">
        <v>14355</v>
      </c>
      <c r="EC31" s="310">
        <v>1.9038683108203514</v>
      </c>
      <c r="ED31" s="310">
        <v>69.016824013735345</v>
      </c>
      <c r="EE31" s="303">
        <v>97.256635463901034</v>
      </c>
      <c r="EF31" s="303">
        <v>22.20437984318129</v>
      </c>
      <c r="EG31" s="303">
        <v>58.570736042659775</v>
      </c>
      <c r="EH31" s="303">
        <v>866.82122334172038</v>
      </c>
      <c r="EI31" s="304">
        <v>69.3</v>
      </c>
      <c r="EJ31" s="304">
        <v>53.2</v>
      </c>
      <c r="EK31" s="304">
        <v>32.799999999999997</v>
      </c>
      <c r="EL31" s="304">
        <v>63.1</v>
      </c>
      <c r="EM31" s="304">
        <v>20.6</v>
      </c>
      <c r="EN31" s="309">
        <v>70</v>
      </c>
      <c r="EO31" s="308">
        <v>1.5814415694739037</v>
      </c>
      <c r="EP31" s="307">
        <v>1.1422912621359222</v>
      </c>
      <c r="EQ31" s="206">
        <v>0.77</v>
      </c>
      <c r="ER31" s="303">
        <v>97.7</v>
      </c>
      <c r="ES31" s="303">
        <v>6.8</v>
      </c>
      <c r="ET31" s="303">
        <v>1.3</v>
      </c>
      <c r="EU31" s="303">
        <v>423.74510474379042</v>
      </c>
      <c r="EV31" s="306">
        <v>46.4</v>
      </c>
      <c r="EW31" s="303">
        <v>52.8</v>
      </c>
      <c r="EX31" s="305" t="s">
        <v>9</v>
      </c>
      <c r="EY31" s="305" t="s">
        <v>9</v>
      </c>
      <c r="EZ31" s="303">
        <v>72.400000000000006</v>
      </c>
      <c r="FA31" s="303">
        <v>9.3817952567438336</v>
      </c>
      <c r="FB31" s="304">
        <v>23.6</v>
      </c>
      <c r="FC31" s="303">
        <v>12.764932562620423</v>
      </c>
      <c r="FD31" s="303">
        <v>63.051916545366325</v>
      </c>
      <c r="FE31" s="303">
        <v>81.356809943034705</v>
      </c>
      <c r="FF31" s="303">
        <v>74.283882000855058</v>
      </c>
      <c r="FG31" s="303">
        <v>73.790022338049141</v>
      </c>
      <c r="FH31" s="303">
        <v>76.220903696942031</v>
      </c>
      <c r="FI31" s="303">
        <v>77.283950617283949</v>
      </c>
      <c r="FJ31" s="303">
        <v>77.220210381100188</v>
      </c>
      <c r="FK31" s="303">
        <v>71.124676285608572</v>
      </c>
      <c r="FL31" s="303">
        <v>55.590947191953056</v>
      </c>
      <c r="FM31" s="303">
        <v>37.622056289488796</v>
      </c>
      <c r="FN31" s="303">
        <v>21.684993531694698</v>
      </c>
      <c r="FO31" s="303">
        <v>13.015184381778742</v>
      </c>
      <c r="FP31" s="303">
        <v>6.2438253309622604</v>
      </c>
      <c r="FQ31" s="303">
        <v>2.9096001244748719</v>
      </c>
      <c r="FR31" s="303">
        <v>1.35</v>
      </c>
      <c r="FS31" s="303">
        <v>29.593259639580921</v>
      </c>
      <c r="FT31" s="303">
        <v>0.74701195219123506</v>
      </c>
    </row>
    <row r="32" spans="1:176" s="76" customFormat="1" ht="11.1" customHeight="1" x14ac:dyDescent="0.15">
      <c r="A32" s="207">
        <v>202011</v>
      </c>
      <c r="B32" s="154" t="s">
        <v>428</v>
      </c>
      <c r="C32" s="352">
        <v>86.370333528535639</v>
      </c>
      <c r="D32" s="344">
        <v>1389.4125480317991</v>
      </c>
      <c r="E32" s="337">
        <v>258.57619975880482</v>
      </c>
      <c r="F32" s="347">
        <v>382454</v>
      </c>
      <c r="G32" s="337">
        <v>264.47610294117646</v>
      </c>
      <c r="H32" s="351">
        <v>95.588235294117638</v>
      </c>
      <c r="I32" s="351">
        <v>153.26286764705881</v>
      </c>
      <c r="J32" s="340">
        <v>47.2</v>
      </c>
      <c r="K32" s="346">
        <v>3.3</v>
      </c>
      <c r="L32" s="337">
        <v>140.24654369562887</v>
      </c>
      <c r="M32" s="346">
        <v>18.743457387286604</v>
      </c>
      <c r="N32" s="340">
        <v>80.994838104176409</v>
      </c>
      <c r="O32" s="340">
        <v>21.899335232668566</v>
      </c>
      <c r="P32" s="339">
        <v>23.659514473278406</v>
      </c>
      <c r="Q32" s="339">
        <v>3.0534351145038165</v>
      </c>
      <c r="R32" s="339">
        <v>2.9912563276576161</v>
      </c>
      <c r="S32" s="347">
        <v>16019</v>
      </c>
      <c r="T32" s="340">
        <v>42.391304347826086</v>
      </c>
      <c r="U32" s="350">
        <v>57</v>
      </c>
      <c r="V32" s="343">
        <v>2</v>
      </c>
      <c r="W32" s="337">
        <v>18.942879587027271</v>
      </c>
      <c r="X32" s="349">
        <v>70.057409400789382</v>
      </c>
      <c r="Y32" s="337">
        <v>88.043478260869563</v>
      </c>
      <c r="Z32" s="337">
        <v>63.04347826086957</v>
      </c>
      <c r="AA32" s="337">
        <v>4.8719753153250691</v>
      </c>
      <c r="AB32" s="342">
        <v>40.008897044513027</v>
      </c>
      <c r="AC32" s="342">
        <v>11.315928490004728</v>
      </c>
      <c r="AD32" s="342">
        <v>1.5291795256763143</v>
      </c>
      <c r="AE32" s="342">
        <v>89.95088779750661</v>
      </c>
      <c r="AF32" s="340">
        <v>96.5</v>
      </c>
      <c r="AG32" s="340">
        <v>96.4</v>
      </c>
      <c r="AH32" s="348">
        <v>171</v>
      </c>
      <c r="AI32" s="340">
        <v>67.7</v>
      </c>
      <c r="AJ32" s="341">
        <v>9.9267227376096612E-2</v>
      </c>
      <c r="AK32" s="341">
        <v>0.17146157455871233</v>
      </c>
      <c r="AL32" s="337">
        <v>3.6633856635942359</v>
      </c>
      <c r="AM32" s="338">
        <v>89200.837099185912</v>
      </c>
      <c r="AN32" s="347">
        <v>169003.1910669975</v>
      </c>
      <c r="AO32" s="347">
        <v>283407.7638442301</v>
      </c>
      <c r="AP32" s="337">
        <v>15.118751413707306</v>
      </c>
      <c r="AQ32" s="337">
        <v>2.5876498529744403</v>
      </c>
      <c r="AR32" s="346">
        <v>8.8000000000000007</v>
      </c>
      <c r="AS32" s="337">
        <v>5.0191057595375046</v>
      </c>
      <c r="AT32" s="337">
        <v>297.88406052875757</v>
      </c>
      <c r="AU32" s="337">
        <v>2.4066037206093522</v>
      </c>
      <c r="AV32" s="337">
        <v>3.6099055809140279</v>
      </c>
      <c r="AW32" s="343">
        <v>8970.6666666666661</v>
      </c>
      <c r="AX32" s="343">
        <v>1682</v>
      </c>
      <c r="AY32" s="337">
        <v>2.4772096710265559</v>
      </c>
      <c r="AZ32" s="342">
        <v>734.33333333333337</v>
      </c>
      <c r="BA32" s="337">
        <v>2.8236200133165408</v>
      </c>
      <c r="BB32" s="337">
        <v>30.582146917122287</v>
      </c>
      <c r="BC32" s="337">
        <v>283.91533033310071</v>
      </c>
      <c r="BD32" s="337">
        <v>4.2093771976971475</v>
      </c>
      <c r="BE32" s="342">
        <v>2.9231851891950416</v>
      </c>
      <c r="BF32" s="337">
        <v>10.610079575596817</v>
      </c>
      <c r="BG32" s="337">
        <v>45.189664650907091</v>
      </c>
      <c r="BH32" s="337" t="s">
        <v>9</v>
      </c>
      <c r="BI32" s="345">
        <v>99.753694581280783</v>
      </c>
      <c r="BJ32" s="342">
        <v>1.0995052226498077</v>
      </c>
      <c r="BK32" s="344">
        <v>1.8862449216482879</v>
      </c>
      <c r="BL32" s="340">
        <v>117.6</v>
      </c>
      <c r="BM32" s="340">
        <v>114.4</v>
      </c>
      <c r="BN32" s="337">
        <v>0.50783517121300059</v>
      </c>
      <c r="BO32" s="337">
        <v>18.390804597701148</v>
      </c>
      <c r="BP32" s="343">
        <v>18</v>
      </c>
      <c r="BQ32" s="337">
        <v>1.2701519636549357</v>
      </c>
      <c r="BR32" s="337">
        <v>13.003682103692533</v>
      </c>
      <c r="BS32" s="337">
        <v>8.725275489275905</v>
      </c>
      <c r="BT32" s="337">
        <v>978.23360634915548</v>
      </c>
      <c r="BU32" s="337">
        <v>3.0652109388161115</v>
      </c>
      <c r="BV32" s="342">
        <v>1908.2950282241138</v>
      </c>
      <c r="BW32" s="342">
        <v>533.95584149573097</v>
      </c>
      <c r="BX32" s="337">
        <v>1.0696016536041564</v>
      </c>
      <c r="BY32" s="341">
        <v>9.647665193290389E-2</v>
      </c>
      <c r="BZ32" s="337">
        <v>0.26740041340103909</v>
      </c>
      <c r="CA32" s="341">
        <v>0.10134475667899383</v>
      </c>
      <c r="CB32" s="337">
        <v>0.53480082680207819</v>
      </c>
      <c r="CC32" s="341">
        <v>0.11483243353094223</v>
      </c>
      <c r="CD32" s="337">
        <v>2.1392033072083128</v>
      </c>
      <c r="CE32" s="337">
        <v>26.095606343807408</v>
      </c>
      <c r="CF32" s="340">
        <v>59.9</v>
      </c>
      <c r="CG32" s="339">
        <v>1.9455252918287937</v>
      </c>
      <c r="CH32" s="339">
        <v>65.429300435988907</v>
      </c>
      <c r="CI32" s="338">
        <v>38</v>
      </c>
      <c r="CJ32" s="337">
        <v>297.57922405748036</v>
      </c>
      <c r="CK32" s="336">
        <v>238.16017819563547</v>
      </c>
      <c r="CL32" s="303">
        <v>27.2</v>
      </c>
      <c r="CM32" s="303">
        <v>719.92982534027703</v>
      </c>
      <c r="CN32" s="318">
        <v>100</v>
      </c>
      <c r="CO32" s="318">
        <v>100</v>
      </c>
      <c r="CP32" s="312">
        <v>99.83</v>
      </c>
      <c r="CQ32" s="312">
        <v>85.6</v>
      </c>
      <c r="CR32" s="304">
        <v>94</v>
      </c>
      <c r="CS32" s="317">
        <v>33.700000000000003</v>
      </c>
      <c r="CT32" s="303">
        <v>4.9637088783194612</v>
      </c>
      <c r="CU32" s="303">
        <v>2.28099173553719</v>
      </c>
      <c r="CV32" s="316">
        <v>3.5919540229885056</v>
      </c>
      <c r="CW32" s="303">
        <v>64.898408432539014</v>
      </c>
      <c r="CX32" s="315">
        <v>51.159047091886805</v>
      </c>
      <c r="CY32" s="303">
        <v>1.55</v>
      </c>
      <c r="CZ32" s="303">
        <v>53.5</v>
      </c>
      <c r="DA32" s="303">
        <v>62.135415027199997</v>
      </c>
      <c r="DB32" s="303">
        <v>3.2614312201744697</v>
      </c>
      <c r="DC32" s="303">
        <v>3.2598142636728515</v>
      </c>
      <c r="DD32" s="303">
        <v>1.2458987461594615</v>
      </c>
      <c r="DE32" s="303">
        <v>3.0644087375759081</v>
      </c>
      <c r="DF32" s="303">
        <v>7.1155250006016511</v>
      </c>
      <c r="DG32" s="206">
        <v>614.84257206208429</v>
      </c>
      <c r="DH32" s="206">
        <v>1273.6129870129869</v>
      </c>
      <c r="DI32" s="303" t="s">
        <v>9</v>
      </c>
      <c r="DJ32" s="303" t="s">
        <v>9</v>
      </c>
      <c r="DK32" s="303" t="s">
        <v>9</v>
      </c>
      <c r="DL32" s="303">
        <v>43.79562043795621</v>
      </c>
      <c r="DM32" s="314">
        <v>340</v>
      </c>
      <c r="DN32" s="314">
        <v>215</v>
      </c>
      <c r="DO32" s="303">
        <v>27.276713969799797</v>
      </c>
      <c r="DP32" s="303">
        <v>16.086808870206511</v>
      </c>
      <c r="DQ32" s="303">
        <v>100</v>
      </c>
      <c r="DR32" s="303">
        <v>99.934597776324395</v>
      </c>
      <c r="DS32" s="303">
        <v>5231.5326376099856</v>
      </c>
      <c r="DT32" s="310">
        <v>5.8540266647500632</v>
      </c>
      <c r="DU32" s="310">
        <v>7.8</v>
      </c>
      <c r="DV32" s="303">
        <v>159.86277873070327</v>
      </c>
      <c r="DW32" s="313">
        <v>5.6169625342350364E-2</v>
      </c>
      <c r="DX32" s="303">
        <v>40.206185567010309</v>
      </c>
      <c r="DY32" s="312">
        <v>226.52023820028828</v>
      </c>
      <c r="DZ32" s="303">
        <v>1.4628170828378915</v>
      </c>
      <c r="EA32" s="303">
        <v>3045.6540784442195</v>
      </c>
      <c r="EB32" s="311">
        <v>9800</v>
      </c>
      <c r="EC32" s="310">
        <v>2.4473276553946408</v>
      </c>
      <c r="ED32" s="310">
        <v>47.023888211926455</v>
      </c>
      <c r="EE32" s="303">
        <v>82.209815430131428</v>
      </c>
      <c r="EF32" s="303">
        <v>7.6577351006048371</v>
      </c>
      <c r="EG32" s="303">
        <v>60.11329043196794</v>
      </c>
      <c r="EH32" s="303">
        <v>304.99405469678953</v>
      </c>
      <c r="EI32" s="304">
        <v>75.599999999999994</v>
      </c>
      <c r="EJ32" s="304">
        <v>52.2</v>
      </c>
      <c r="EK32" s="304">
        <v>37.4</v>
      </c>
      <c r="EL32" s="304">
        <v>61.1</v>
      </c>
      <c r="EM32" s="304">
        <v>14.8</v>
      </c>
      <c r="EN32" s="309">
        <v>96</v>
      </c>
      <c r="EO32" s="308">
        <v>-1.0562316329341046</v>
      </c>
      <c r="EP32" s="307">
        <v>1.0364011461925116</v>
      </c>
      <c r="EQ32" s="206">
        <v>0.74</v>
      </c>
      <c r="ER32" s="303">
        <v>91.8</v>
      </c>
      <c r="ES32" s="303">
        <v>2.8</v>
      </c>
      <c r="ET32" s="303">
        <v>0.2</v>
      </c>
      <c r="EU32" s="303">
        <v>410.16336560856325</v>
      </c>
      <c r="EV32" s="306">
        <v>48</v>
      </c>
      <c r="EW32" s="303">
        <v>52</v>
      </c>
      <c r="EX32" s="305" t="s">
        <v>9</v>
      </c>
      <c r="EY32" s="305" t="s">
        <v>9</v>
      </c>
      <c r="EZ32" s="303">
        <v>50.7</v>
      </c>
      <c r="FA32" s="303">
        <v>7.5754537116514387</v>
      </c>
      <c r="FB32" s="304">
        <v>32.799999999999997</v>
      </c>
      <c r="FC32" s="303">
        <v>11.349842194707453</v>
      </c>
      <c r="FD32" s="303">
        <v>74.984966927239924</v>
      </c>
      <c r="FE32" s="303">
        <v>82.129697862932943</v>
      </c>
      <c r="FF32" s="303">
        <v>72.419539631288416</v>
      </c>
      <c r="FG32" s="303">
        <v>74.935930292157877</v>
      </c>
      <c r="FH32" s="303">
        <v>80.442515651679003</v>
      </c>
      <c r="FI32" s="303">
        <v>82.339503741630566</v>
      </c>
      <c r="FJ32" s="303">
        <v>81.619494222073357</v>
      </c>
      <c r="FK32" s="303">
        <v>74.264770049742552</v>
      </c>
      <c r="FL32" s="303">
        <v>57.50139876908321</v>
      </c>
      <c r="FM32" s="303">
        <v>38.291914595729786</v>
      </c>
      <c r="FN32" s="303">
        <v>26.109072715143427</v>
      </c>
      <c r="FO32" s="303">
        <v>18.056486357108664</v>
      </c>
      <c r="FP32" s="303">
        <v>11.665078861014079</v>
      </c>
      <c r="FQ32" s="303">
        <v>4.8555003107520198</v>
      </c>
      <c r="FR32" s="303">
        <v>1.55</v>
      </c>
      <c r="FS32" s="303">
        <v>10.832390746876095</v>
      </c>
      <c r="FT32" s="303">
        <v>0.21990104452996154</v>
      </c>
    </row>
    <row r="33" spans="1:176" s="76" customFormat="1" ht="11.1" customHeight="1" x14ac:dyDescent="0.15">
      <c r="A33" s="207">
        <v>202029</v>
      </c>
      <c r="B33" s="154" t="s">
        <v>727</v>
      </c>
      <c r="C33" s="352">
        <v>108.47628657921291</v>
      </c>
      <c r="D33" s="344">
        <v>1563.2357887655567</v>
      </c>
      <c r="E33" s="337">
        <v>502.85906491759164</v>
      </c>
      <c r="F33" s="347">
        <v>384365</v>
      </c>
      <c r="G33" s="337">
        <v>239.84962406015038</v>
      </c>
      <c r="H33" s="351">
        <v>95.864661654135332</v>
      </c>
      <c r="I33" s="351">
        <v>151.50375939849624</v>
      </c>
      <c r="J33" s="340">
        <v>42.3</v>
      </c>
      <c r="K33" s="346">
        <v>4.3</v>
      </c>
      <c r="L33" s="337">
        <v>83.83577942885735</v>
      </c>
      <c r="M33" s="346">
        <v>24.119806610622533</v>
      </c>
      <c r="N33" s="340">
        <v>80.692184584151789</v>
      </c>
      <c r="O33" s="340">
        <v>22.078425294482333</v>
      </c>
      <c r="P33" s="339">
        <v>19.586358033146144</v>
      </c>
      <c r="Q33" s="339">
        <v>0.41666666666666669</v>
      </c>
      <c r="R33" s="339">
        <v>1.1857707509881421</v>
      </c>
      <c r="S33" s="347">
        <v>15112</v>
      </c>
      <c r="T33" s="340">
        <v>79.66101694915254</v>
      </c>
      <c r="U33" s="350">
        <v>216</v>
      </c>
      <c r="V33" s="343">
        <v>33</v>
      </c>
      <c r="W33" s="337">
        <v>11.823480432972524</v>
      </c>
      <c r="X33" s="349">
        <v>65.186936345328789</v>
      </c>
      <c r="Y33" s="337">
        <v>71.186440677966104</v>
      </c>
      <c r="Z33" s="337">
        <v>89.830508474576277</v>
      </c>
      <c r="AA33" s="337">
        <v>3.3184945366248484</v>
      </c>
      <c r="AB33" s="342">
        <v>113.40673842220298</v>
      </c>
      <c r="AC33" s="342">
        <v>8.0828075384551941</v>
      </c>
      <c r="AD33" s="342">
        <v>2.9691946059631324</v>
      </c>
      <c r="AE33" s="342">
        <v>91.570247933884303</v>
      </c>
      <c r="AF33" s="340">
        <v>97.3</v>
      </c>
      <c r="AG33" s="340">
        <v>95.4</v>
      </c>
      <c r="AH33" s="348">
        <v>36</v>
      </c>
      <c r="AI33" s="340">
        <v>68.5</v>
      </c>
      <c r="AJ33" s="341">
        <v>1.4962659187731099E-2</v>
      </c>
      <c r="AK33" s="341">
        <v>0.17955191025277317</v>
      </c>
      <c r="AL33" s="337">
        <v>0.63488059199461822</v>
      </c>
      <c r="AM33" s="338">
        <v>99047.201173417576</v>
      </c>
      <c r="AN33" s="347">
        <v>134433.65661641542</v>
      </c>
      <c r="AO33" s="347">
        <v>283275.84530064213</v>
      </c>
      <c r="AP33" s="337">
        <v>10.818100089901108</v>
      </c>
      <c r="AQ33" s="337">
        <v>2.2475277195085406</v>
      </c>
      <c r="AR33" s="346">
        <v>8</v>
      </c>
      <c r="AS33" s="337">
        <v>5.8947191389169191</v>
      </c>
      <c r="AT33" s="337">
        <v>428.43928691557352</v>
      </c>
      <c r="AU33" s="337">
        <v>1.2613521695257317</v>
      </c>
      <c r="AV33" s="337">
        <v>3.2374705684493774</v>
      </c>
      <c r="AW33" s="343">
        <v>11770.666666666666</v>
      </c>
      <c r="AX33" s="343">
        <v>2463.6279069767443</v>
      </c>
      <c r="AY33" s="337">
        <v>1.8879323365050598</v>
      </c>
      <c r="AZ33" s="342">
        <v>703.5</v>
      </c>
      <c r="BA33" s="337">
        <v>2.8177093844601413</v>
      </c>
      <c r="BB33" s="337">
        <v>48.53225414811817</v>
      </c>
      <c r="BC33" s="337">
        <v>533.72519340733265</v>
      </c>
      <c r="BD33" s="337">
        <v>6.167806088126472</v>
      </c>
      <c r="BE33" s="342">
        <v>0.3237555645487657</v>
      </c>
      <c r="BF33" s="337">
        <v>15.297450424929179</v>
      </c>
      <c r="BG33" s="337">
        <v>43.731778425655975</v>
      </c>
      <c r="BH33" s="337">
        <v>0</v>
      </c>
      <c r="BI33" s="345">
        <v>100</v>
      </c>
      <c r="BJ33" s="342">
        <v>3.0869490653404217</v>
      </c>
      <c r="BK33" s="344">
        <v>3.024304409985703</v>
      </c>
      <c r="BL33" s="340">
        <v>127.57</v>
      </c>
      <c r="BM33" s="340">
        <v>106.28</v>
      </c>
      <c r="BN33" s="337">
        <v>0.71483558781480261</v>
      </c>
      <c r="BO33" s="337">
        <v>23.214285714285715</v>
      </c>
      <c r="BP33" s="343">
        <v>15</v>
      </c>
      <c r="BQ33" s="337">
        <v>3.6411032626976114</v>
      </c>
      <c r="BR33" s="337">
        <v>28.393037336024218</v>
      </c>
      <c r="BS33" s="337">
        <v>15.977127480659266</v>
      </c>
      <c r="BT33" s="337">
        <v>399.11705348133199</v>
      </c>
      <c r="BU33" s="337">
        <v>67.459216279852001</v>
      </c>
      <c r="BV33" s="342">
        <v>804.53245879582914</v>
      </c>
      <c r="BW33" s="342">
        <v>840.90144635048784</v>
      </c>
      <c r="BX33" s="337">
        <v>10.511268079381097</v>
      </c>
      <c r="BY33" s="341">
        <v>0.18167129162462159</v>
      </c>
      <c r="BZ33" s="337">
        <v>0.84090144635048769</v>
      </c>
      <c r="CA33" s="341">
        <v>0.23232425159771275</v>
      </c>
      <c r="CB33" s="337">
        <v>0</v>
      </c>
      <c r="CC33" s="341">
        <v>0</v>
      </c>
      <c r="CD33" s="337">
        <v>2.1022536158762195</v>
      </c>
      <c r="CE33" s="337">
        <v>13.277833837874201</v>
      </c>
      <c r="CF33" s="340">
        <v>46.9</v>
      </c>
      <c r="CG33" s="339">
        <v>6.7524115755627019</v>
      </c>
      <c r="CH33" s="339">
        <v>53.655037003473794</v>
      </c>
      <c r="CI33" s="338">
        <v>43</v>
      </c>
      <c r="CJ33" s="337">
        <v>349.20534813319881</v>
      </c>
      <c r="CK33" s="336">
        <v>314.71997981836529</v>
      </c>
      <c r="CL33" s="303">
        <v>12.8</v>
      </c>
      <c r="CM33" s="303">
        <v>927.76771767828257</v>
      </c>
      <c r="CN33" s="318">
        <v>100</v>
      </c>
      <c r="CO33" s="318">
        <v>100</v>
      </c>
      <c r="CP33" s="312">
        <v>99.5</v>
      </c>
      <c r="CQ33" s="312">
        <v>84.9</v>
      </c>
      <c r="CR33" s="304">
        <v>96.9</v>
      </c>
      <c r="CS33" s="317">
        <v>19.7</v>
      </c>
      <c r="CT33" s="303">
        <v>5.2201329104364893</v>
      </c>
      <c r="CU33" s="303">
        <v>1.3</v>
      </c>
      <c r="CV33" s="316">
        <v>9.8172481498263107</v>
      </c>
      <c r="CW33" s="303">
        <v>58.844776393522913</v>
      </c>
      <c r="CX33" s="315">
        <v>54.002690884628322</v>
      </c>
      <c r="CY33" s="303">
        <v>1.47</v>
      </c>
      <c r="CZ33" s="303">
        <v>34.1</v>
      </c>
      <c r="DA33" s="303">
        <v>63.135415027199997</v>
      </c>
      <c r="DB33" s="303">
        <v>3.2868407024020754</v>
      </c>
      <c r="DC33" s="303">
        <v>3.2255970400269089</v>
      </c>
      <c r="DD33" s="303">
        <v>1.2388496468213925</v>
      </c>
      <c r="DE33" s="303">
        <v>3.754624957954928</v>
      </c>
      <c r="DF33" s="303">
        <v>7.6479986545576857</v>
      </c>
      <c r="DG33" s="206">
        <v>1976.3571428571429</v>
      </c>
      <c r="DH33" s="206">
        <v>1930.3947508305646</v>
      </c>
      <c r="DI33" s="303" t="s">
        <v>9</v>
      </c>
      <c r="DJ33" s="303" t="s">
        <v>9</v>
      </c>
      <c r="DK33" s="303">
        <v>76.353804077573344</v>
      </c>
      <c r="DL33" s="303">
        <v>52.920626048071554</v>
      </c>
      <c r="DM33" s="314">
        <v>544</v>
      </c>
      <c r="DN33" s="314">
        <v>169</v>
      </c>
      <c r="DO33" s="303">
        <v>20.913845442314162</v>
      </c>
      <c r="DP33" s="303">
        <v>32.059367642112349</v>
      </c>
      <c r="DQ33" s="303">
        <v>100</v>
      </c>
      <c r="DR33" s="303">
        <v>98.760074395536265</v>
      </c>
      <c r="DS33" s="303">
        <v>4672.4401913875599</v>
      </c>
      <c r="DT33" s="310">
        <v>3.2039817265731192</v>
      </c>
      <c r="DU33" s="310">
        <v>14.66</v>
      </c>
      <c r="DV33" s="303">
        <v>46.984831668516463</v>
      </c>
      <c r="DW33" s="313">
        <v>3.055559395288187E-2</v>
      </c>
      <c r="DX33" s="303">
        <v>51.851851851851848</v>
      </c>
      <c r="DY33" s="312">
        <v>798.15001681802892</v>
      </c>
      <c r="DZ33" s="303">
        <v>1.4691511856215074</v>
      </c>
      <c r="EA33" s="303">
        <v>2722.7928064912985</v>
      </c>
      <c r="EB33" s="311">
        <v>8.9</v>
      </c>
      <c r="EC33" s="310">
        <v>1.223515999468558</v>
      </c>
      <c r="ED33" s="310">
        <v>70.255878740728008</v>
      </c>
      <c r="EE33" s="303">
        <v>93.900247827471077</v>
      </c>
      <c r="EF33" s="303">
        <v>11.835409475340672</v>
      </c>
      <c r="EG33" s="303">
        <v>42.592624653739612</v>
      </c>
      <c r="EH33" s="303">
        <v>440.12422594774205</v>
      </c>
      <c r="EI33" s="304">
        <v>77.400000000000006</v>
      </c>
      <c r="EJ33" s="304">
        <v>62.4</v>
      </c>
      <c r="EK33" s="304">
        <v>49</v>
      </c>
      <c r="EL33" s="304">
        <v>59.1</v>
      </c>
      <c r="EM33" s="304">
        <v>24.5</v>
      </c>
      <c r="EN33" s="309">
        <v>77</v>
      </c>
      <c r="EO33" s="308">
        <v>0.33215607130844266</v>
      </c>
      <c r="EP33" s="307">
        <v>1.0655177090997274</v>
      </c>
      <c r="EQ33" s="206">
        <v>0.73</v>
      </c>
      <c r="ER33" s="303">
        <v>84.2</v>
      </c>
      <c r="ES33" s="303">
        <v>4.2</v>
      </c>
      <c r="ET33" s="303">
        <v>3.2</v>
      </c>
      <c r="EU33" s="303">
        <v>303.64495459132189</v>
      </c>
      <c r="EV33" s="306">
        <v>52.3</v>
      </c>
      <c r="EW33" s="303">
        <v>45.9</v>
      </c>
      <c r="EX33" s="305" t="s">
        <v>9</v>
      </c>
      <c r="EY33" s="305" t="s">
        <v>9</v>
      </c>
      <c r="EZ33" s="303" t="s">
        <v>9</v>
      </c>
      <c r="FA33" s="303">
        <v>8.8252606794483697</v>
      </c>
      <c r="FB33" s="304">
        <v>32.6</v>
      </c>
      <c r="FC33" s="303">
        <v>13.233743409490334</v>
      </c>
      <c r="FD33" s="303">
        <v>67.517447657028924</v>
      </c>
      <c r="FE33" s="303">
        <v>79.634805291596805</v>
      </c>
      <c r="FF33" s="303">
        <v>70.638297872340431</v>
      </c>
      <c r="FG33" s="303">
        <v>72.638146167557935</v>
      </c>
      <c r="FH33" s="303">
        <v>78.554083885209707</v>
      </c>
      <c r="FI33" s="303">
        <v>81.135101789019132</v>
      </c>
      <c r="FJ33" s="303">
        <v>81.485649971862699</v>
      </c>
      <c r="FK33" s="303">
        <v>75.765806548966353</v>
      </c>
      <c r="FL33" s="303">
        <v>59.926986801460266</v>
      </c>
      <c r="FM33" s="303">
        <v>41.78146159234182</v>
      </c>
      <c r="FN33" s="303">
        <v>26.771016057212254</v>
      </c>
      <c r="FO33" s="303">
        <v>16.495006242197253</v>
      </c>
      <c r="FP33" s="303">
        <v>10.236756940895928</v>
      </c>
      <c r="FQ33" s="303">
        <v>3.2374564684638201</v>
      </c>
      <c r="FR33" s="303">
        <v>1.5</v>
      </c>
      <c r="FS33" s="303">
        <v>17.12495795492768</v>
      </c>
      <c r="FT33" s="303">
        <v>0.68598868118676048</v>
      </c>
    </row>
    <row r="34" spans="1:176" s="76" customFormat="1" ht="11.1" customHeight="1" x14ac:dyDescent="0.15">
      <c r="A34" s="207">
        <v>210005</v>
      </c>
      <c r="B34" s="154" t="s">
        <v>427</v>
      </c>
      <c r="C34" s="352">
        <v>105.36400814488286</v>
      </c>
      <c r="D34" s="344">
        <v>1693.9102053618028</v>
      </c>
      <c r="E34" s="337">
        <v>398.66800291098701</v>
      </c>
      <c r="F34" s="347">
        <v>392415</v>
      </c>
      <c r="G34" s="337">
        <v>269.58224543080939</v>
      </c>
      <c r="H34" s="351">
        <v>71.801566579634468</v>
      </c>
      <c r="I34" s="351">
        <v>159.26892950391644</v>
      </c>
      <c r="J34" s="340">
        <v>39.200000000000003</v>
      </c>
      <c r="K34" s="346">
        <v>3.4</v>
      </c>
      <c r="L34" s="337">
        <v>192.8579378601211</v>
      </c>
      <c r="M34" s="346">
        <v>17.260126197549681</v>
      </c>
      <c r="N34" s="340">
        <v>79.795549695636169</v>
      </c>
      <c r="O34" s="340">
        <v>20.666129920759353</v>
      </c>
      <c r="P34" s="339">
        <v>11.410830208459338</v>
      </c>
      <c r="Q34" s="339">
        <v>1.1876484560570071</v>
      </c>
      <c r="R34" s="339">
        <v>2.7534418022528162</v>
      </c>
      <c r="S34" s="347">
        <v>16467</v>
      </c>
      <c r="T34" s="340">
        <v>55.26315789473685</v>
      </c>
      <c r="U34" s="350">
        <v>141</v>
      </c>
      <c r="V34" s="343">
        <v>0</v>
      </c>
      <c r="W34" s="337">
        <v>15.789473684210526</v>
      </c>
      <c r="X34" s="349">
        <v>66.142241379310335</v>
      </c>
      <c r="Y34" s="337">
        <v>73.68421052631578</v>
      </c>
      <c r="Z34" s="337">
        <v>51.315789473684212</v>
      </c>
      <c r="AA34" s="337">
        <v>6.0880503144654092</v>
      </c>
      <c r="AB34" s="342">
        <v>29.074196333350262</v>
      </c>
      <c r="AC34" s="342">
        <v>12.035955512670762</v>
      </c>
      <c r="AD34" s="342">
        <v>0.45706160174699101</v>
      </c>
      <c r="AE34" s="342">
        <v>94.111570247933884</v>
      </c>
      <c r="AF34" s="340">
        <v>89.1</v>
      </c>
      <c r="AG34" s="340">
        <v>95.2</v>
      </c>
      <c r="AH34" s="348">
        <v>262</v>
      </c>
      <c r="AI34" s="340">
        <v>72.8</v>
      </c>
      <c r="AJ34" s="341">
        <v>7.7054134810489644E-2</v>
      </c>
      <c r="AK34" s="341">
        <v>0.16266984015547814</v>
      </c>
      <c r="AL34" s="337">
        <v>0.37244951716330688</v>
      </c>
      <c r="AM34" s="338">
        <v>106992.97338325392</v>
      </c>
      <c r="AN34" s="347">
        <v>172323.98967932179</v>
      </c>
      <c r="AO34" s="347">
        <v>279368.6743243243</v>
      </c>
      <c r="AP34" s="337">
        <v>15.151515151515152</v>
      </c>
      <c r="AQ34" s="337">
        <v>4.6165441869229324</v>
      </c>
      <c r="AR34" s="346">
        <v>15.16</v>
      </c>
      <c r="AS34" s="337">
        <v>8.424220000049008</v>
      </c>
      <c r="AT34" s="337">
        <v>290.36360384113067</v>
      </c>
      <c r="AU34" s="337">
        <v>1.7152280395678603</v>
      </c>
      <c r="AV34" s="337">
        <v>3.5039658522600576</v>
      </c>
      <c r="AW34" s="343">
        <v>8653.1428571428569</v>
      </c>
      <c r="AX34" s="343">
        <v>1912.8</v>
      </c>
      <c r="AY34" s="337" t="s">
        <v>9</v>
      </c>
      <c r="AZ34" s="342">
        <v>580.5</v>
      </c>
      <c r="BA34" s="337">
        <v>1.9068729187545483</v>
      </c>
      <c r="BB34" s="337">
        <v>43.113459119496852</v>
      </c>
      <c r="BC34" s="337">
        <v>199.77604022454784</v>
      </c>
      <c r="BD34" s="337">
        <v>5.6239387026505172</v>
      </c>
      <c r="BE34" s="342">
        <v>2.6163522012578615</v>
      </c>
      <c r="BF34" s="337">
        <v>9.6100628930817606</v>
      </c>
      <c r="BG34" s="337">
        <v>44.12804200747248</v>
      </c>
      <c r="BH34" s="337">
        <v>100</v>
      </c>
      <c r="BI34" s="345">
        <v>100</v>
      </c>
      <c r="BJ34" s="342">
        <v>4.4430980510956273</v>
      </c>
      <c r="BK34" s="344">
        <v>4.4328027402780581</v>
      </c>
      <c r="BL34" s="340">
        <v>126.1</v>
      </c>
      <c r="BM34" s="340">
        <v>115.5</v>
      </c>
      <c r="BN34" s="337">
        <v>1.6455101081335215</v>
      </c>
      <c r="BO34" s="337">
        <v>100</v>
      </c>
      <c r="BP34" s="343">
        <v>34</v>
      </c>
      <c r="BQ34" s="337">
        <v>4.0332362187552837</v>
      </c>
      <c r="BR34" s="337">
        <v>25.755374176996831</v>
      </c>
      <c r="BS34" s="337">
        <v>16.265262466644941</v>
      </c>
      <c r="BT34" s="337">
        <v>582.24395933439359</v>
      </c>
      <c r="BU34" s="337">
        <v>1.1406266463126273</v>
      </c>
      <c r="BV34" s="342">
        <v>505.25717394127548</v>
      </c>
      <c r="BW34" s="342">
        <v>319.76751309086541</v>
      </c>
      <c r="BX34" s="337">
        <v>2.6953583478923524</v>
      </c>
      <c r="BY34" s="341">
        <v>7.3051562205195181E-2</v>
      </c>
      <c r="BZ34" s="337">
        <v>0.73509773124336875</v>
      </c>
      <c r="CA34" s="341">
        <v>8.5271336824230784E-2</v>
      </c>
      <c r="CB34" s="337" t="s">
        <v>9</v>
      </c>
      <c r="CC34" s="341" t="s">
        <v>9</v>
      </c>
      <c r="CD34" s="337">
        <v>0.73509773124336875</v>
      </c>
      <c r="CE34" s="337">
        <v>4.9202541477889481</v>
      </c>
      <c r="CF34" s="340">
        <v>29.3</v>
      </c>
      <c r="CG34" s="339">
        <v>3.6144578313253009</v>
      </c>
      <c r="CH34" s="339">
        <v>59.901164454423387</v>
      </c>
      <c r="CI34" s="338">
        <v>179</v>
      </c>
      <c r="CJ34" s="337">
        <v>308.55237203786248</v>
      </c>
      <c r="CK34" s="336">
        <v>276.34529010631962</v>
      </c>
      <c r="CL34" s="303">
        <v>11.6</v>
      </c>
      <c r="CM34" s="303">
        <v>831.08336924627008</v>
      </c>
      <c r="CN34" s="318">
        <v>100</v>
      </c>
      <c r="CO34" s="318">
        <v>100</v>
      </c>
      <c r="CP34" s="312">
        <v>85.5</v>
      </c>
      <c r="CQ34" s="312">
        <v>74.099999999999994</v>
      </c>
      <c r="CR34" s="304">
        <v>93.8</v>
      </c>
      <c r="CS34" s="317">
        <v>25.4</v>
      </c>
      <c r="CT34" s="303">
        <v>2.7366880186664906</v>
      </c>
      <c r="CU34" s="303">
        <v>1.5303867403314917</v>
      </c>
      <c r="CV34" s="316">
        <v>0</v>
      </c>
      <c r="CW34" s="303">
        <v>64.135342502779707</v>
      </c>
      <c r="CX34" s="315">
        <v>51.621013013680169</v>
      </c>
      <c r="CY34" s="303">
        <v>2.16</v>
      </c>
      <c r="CZ34" s="303">
        <v>31.88</v>
      </c>
      <c r="DA34" s="303">
        <v>60.4760631499</v>
      </c>
      <c r="DB34" s="303">
        <v>3.6216111165095719</v>
      </c>
      <c r="DC34" s="303">
        <v>2.5316104276063505</v>
      </c>
      <c r="DD34" s="303">
        <v>1.1275027014841623</v>
      </c>
      <c r="DE34" s="303">
        <v>3.6289324665714311</v>
      </c>
      <c r="DF34" s="303">
        <v>7.1402492961439226</v>
      </c>
      <c r="DG34" s="206" t="s">
        <v>9</v>
      </c>
      <c r="DH34" s="206">
        <v>558.2509832635983</v>
      </c>
      <c r="DI34" s="303">
        <v>110.22127911905888</v>
      </c>
      <c r="DJ34" s="303">
        <v>21.000784104246659</v>
      </c>
      <c r="DK34" s="303">
        <v>169.79928220124953</v>
      </c>
      <c r="DL34" s="303">
        <v>52.540037885310831</v>
      </c>
      <c r="DM34" s="314">
        <v>148</v>
      </c>
      <c r="DN34" s="314">
        <v>0</v>
      </c>
      <c r="DO34" s="303">
        <v>19.229629829285802</v>
      </c>
      <c r="DP34" s="303">
        <v>9.4337542176232319</v>
      </c>
      <c r="DQ34" s="303">
        <v>81.05263157894737</v>
      </c>
      <c r="DR34" s="303">
        <v>99.762658227848107</v>
      </c>
      <c r="DS34" s="303">
        <v>5210.6947981084031</v>
      </c>
      <c r="DT34" s="310">
        <v>27.003929273084477</v>
      </c>
      <c r="DU34" s="310">
        <v>8.89</v>
      </c>
      <c r="DV34" s="303">
        <v>72.261370916079443</v>
      </c>
      <c r="DW34" s="313">
        <v>0.11971473374508428</v>
      </c>
      <c r="DX34" s="303">
        <v>43.80664652567976</v>
      </c>
      <c r="DY34" s="312">
        <v>719.12405754345048</v>
      </c>
      <c r="DZ34" s="303">
        <v>1.3675350547007419</v>
      </c>
      <c r="EA34" s="303" t="s">
        <v>9</v>
      </c>
      <c r="EB34" s="311">
        <v>260</v>
      </c>
      <c r="EC34" s="310">
        <v>7.3032396856581538</v>
      </c>
      <c r="ED34" s="310">
        <v>52.704166326502843</v>
      </c>
      <c r="EE34" s="303">
        <v>96.878034747248563</v>
      </c>
      <c r="EF34" s="303">
        <v>12.75101174439896</v>
      </c>
      <c r="EG34" s="303">
        <v>61.781373968893647</v>
      </c>
      <c r="EH34" s="303">
        <v>149.6015760857602</v>
      </c>
      <c r="EI34" s="304">
        <v>71.900000000000006</v>
      </c>
      <c r="EJ34" s="304">
        <v>58.1</v>
      </c>
      <c r="EK34" s="304">
        <v>40.4</v>
      </c>
      <c r="EL34" s="304">
        <v>62.3</v>
      </c>
      <c r="EM34" s="304">
        <v>25.3</v>
      </c>
      <c r="EN34" s="309">
        <v>63.3</v>
      </c>
      <c r="EO34" s="308">
        <v>1.4285399243829466</v>
      </c>
      <c r="EP34" s="307">
        <v>1.0337000749873997</v>
      </c>
      <c r="EQ34" s="206">
        <v>0.874</v>
      </c>
      <c r="ER34" s="303">
        <v>95.5</v>
      </c>
      <c r="ES34" s="303">
        <v>4.5</v>
      </c>
      <c r="ET34" s="303">
        <v>7.9</v>
      </c>
      <c r="EU34" s="303">
        <v>337.8117463716801</v>
      </c>
      <c r="EV34" s="306">
        <v>57.6</v>
      </c>
      <c r="EW34" s="303">
        <v>51</v>
      </c>
      <c r="EX34" s="305" t="s">
        <v>9</v>
      </c>
      <c r="EY34" s="305" t="s">
        <v>9</v>
      </c>
      <c r="EZ34" s="303" t="s">
        <v>9</v>
      </c>
      <c r="FA34" s="303">
        <v>10.136997713846055</v>
      </c>
      <c r="FB34" s="304">
        <v>27.3</v>
      </c>
      <c r="FC34" s="303">
        <v>16.250511665984448</v>
      </c>
      <c r="FD34" s="303">
        <v>68.237082066869306</v>
      </c>
      <c r="FE34" s="303">
        <v>80.694399656024942</v>
      </c>
      <c r="FF34" s="303">
        <v>70.446096654275095</v>
      </c>
      <c r="FG34" s="303">
        <v>72.097224503202497</v>
      </c>
      <c r="FH34" s="303">
        <v>77.14620950394368</v>
      </c>
      <c r="FI34" s="303">
        <v>79.510464703795662</v>
      </c>
      <c r="FJ34" s="303">
        <v>78.152424942263281</v>
      </c>
      <c r="FK34" s="303">
        <v>71.837668389392533</v>
      </c>
      <c r="FL34" s="303">
        <v>55.823231548258399</v>
      </c>
      <c r="FM34" s="303">
        <v>39.230007427581079</v>
      </c>
      <c r="FN34" s="303">
        <v>23.450442730648387</v>
      </c>
      <c r="FO34" s="303">
        <v>12.547622991552096</v>
      </c>
      <c r="FP34" s="303">
        <v>6.3464486458865617</v>
      </c>
      <c r="FQ34" s="303">
        <v>2.9682801435638764</v>
      </c>
      <c r="FR34" s="303">
        <v>1.44</v>
      </c>
      <c r="FS34" s="303">
        <v>23.944583432367335</v>
      </c>
      <c r="FT34" s="303">
        <v>0.70685650812884981</v>
      </c>
    </row>
    <row r="35" spans="1:176" s="76" customFormat="1" ht="11.1" customHeight="1" x14ac:dyDescent="0.15">
      <c r="A35" s="207">
        <v>232017</v>
      </c>
      <c r="B35" s="154" t="s">
        <v>426</v>
      </c>
      <c r="C35" s="352">
        <v>74.440170042616998</v>
      </c>
      <c r="D35" s="344">
        <v>1382.9920162917629</v>
      </c>
      <c r="E35" s="337">
        <v>206.03975636795778</v>
      </c>
      <c r="F35" s="347">
        <v>343155</v>
      </c>
      <c r="G35" s="337">
        <v>269.68174204355108</v>
      </c>
      <c r="H35" s="351">
        <v>73.14349525404802</v>
      </c>
      <c r="I35" s="351">
        <v>114.74036850921274</v>
      </c>
      <c r="J35" s="340">
        <v>39.299999999999997</v>
      </c>
      <c r="K35" s="346">
        <v>4</v>
      </c>
      <c r="L35" s="337">
        <v>153.2764131192468</v>
      </c>
      <c r="M35" s="346">
        <v>18.191368888367315</v>
      </c>
      <c r="N35" s="340">
        <v>85.028231267019223</v>
      </c>
      <c r="O35" s="340">
        <v>19.176454138702461</v>
      </c>
      <c r="P35" s="339">
        <v>20.903863721855014</v>
      </c>
      <c r="Q35" s="339">
        <v>0.41666666666666669</v>
      </c>
      <c r="R35" s="339">
        <v>3.8353601496725913</v>
      </c>
      <c r="S35" s="347">
        <v>14766</v>
      </c>
      <c r="T35" s="340">
        <v>53.968253968253968</v>
      </c>
      <c r="U35" s="350">
        <v>315</v>
      </c>
      <c r="V35" s="343">
        <v>0</v>
      </c>
      <c r="W35" s="337">
        <v>12.455885405854266</v>
      </c>
      <c r="X35" s="349">
        <v>66.129912663755462</v>
      </c>
      <c r="Y35" s="337">
        <v>100</v>
      </c>
      <c r="Z35" s="337">
        <v>47.619047619047613</v>
      </c>
      <c r="AA35" s="337">
        <v>4.676276334185026</v>
      </c>
      <c r="AB35" s="342">
        <v>39.43790816456179</v>
      </c>
      <c r="AC35" s="342">
        <v>8.9700912255736522</v>
      </c>
      <c r="AD35" s="342">
        <v>4.3706960079282391</v>
      </c>
      <c r="AE35" s="342">
        <v>90.88277858176555</v>
      </c>
      <c r="AF35" s="340">
        <v>96.6</v>
      </c>
      <c r="AG35" s="340">
        <v>95.4</v>
      </c>
      <c r="AH35" s="348">
        <v>364</v>
      </c>
      <c r="AI35" s="340">
        <v>50.2</v>
      </c>
      <c r="AJ35" s="341">
        <v>5.2334202785866847E-2</v>
      </c>
      <c r="AK35" s="341">
        <v>0.18840313002912062</v>
      </c>
      <c r="AL35" s="337">
        <v>0.40144520272982742</v>
      </c>
      <c r="AM35" s="338">
        <v>88207.408259519158</v>
      </c>
      <c r="AN35" s="347">
        <v>159744.38845625287</v>
      </c>
      <c r="AO35" s="347">
        <v>283567.22013926087</v>
      </c>
      <c r="AP35" s="337">
        <v>7.9657118962993945</v>
      </c>
      <c r="AQ35" s="337">
        <v>1.2126280577043695</v>
      </c>
      <c r="AR35" s="346">
        <v>5.4</v>
      </c>
      <c r="AS35" s="337">
        <v>5.7903817983149937</v>
      </c>
      <c r="AT35" s="337">
        <v>3469.7094972364089</v>
      </c>
      <c r="AU35" s="337">
        <v>3.1902930018264426</v>
      </c>
      <c r="AV35" s="337">
        <v>2.7649206015829169</v>
      </c>
      <c r="AW35" s="343">
        <v>20100.875</v>
      </c>
      <c r="AX35" s="343">
        <v>3092.4423076923076</v>
      </c>
      <c r="AY35" s="337">
        <v>1.8655904282773761</v>
      </c>
      <c r="AZ35" s="342">
        <v>424.83333333333331</v>
      </c>
      <c r="BA35" s="337">
        <v>2.4561534105561478</v>
      </c>
      <c r="BB35" s="337">
        <v>26.687364412090826</v>
      </c>
      <c r="BC35" s="337">
        <v>274.13443362994195</v>
      </c>
      <c r="BD35" s="337">
        <v>4.5740347369736352</v>
      </c>
      <c r="BE35" s="342">
        <v>2.7961239936364071</v>
      </c>
      <c r="BF35" s="337">
        <v>8.8704623246396377</v>
      </c>
      <c r="BG35" s="337">
        <v>43.010752688172047</v>
      </c>
      <c r="BH35" s="337">
        <v>0</v>
      </c>
      <c r="BI35" s="345">
        <v>100</v>
      </c>
      <c r="BJ35" s="342">
        <v>2.3249055507120024</v>
      </c>
      <c r="BK35" s="344">
        <v>52.08266271808408</v>
      </c>
      <c r="BL35" s="340">
        <v>101.6</v>
      </c>
      <c r="BM35" s="340">
        <v>124</v>
      </c>
      <c r="BN35" s="337">
        <v>0.41846391553466816</v>
      </c>
      <c r="BO35" s="337">
        <v>21.794871794871796</v>
      </c>
      <c r="BP35" s="343">
        <v>24</v>
      </c>
      <c r="BQ35" s="337">
        <v>1.3532159482747161</v>
      </c>
      <c r="BR35" s="337">
        <v>14.73383651343512</v>
      </c>
      <c r="BS35" s="337" t="s">
        <v>9</v>
      </c>
      <c r="BT35" s="337">
        <v>575.93296130972158</v>
      </c>
      <c r="BU35" s="337">
        <v>48.139128677809651</v>
      </c>
      <c r="BV35" s="342">
        <v>358.72452085786978</v>
      </c>
      <c r="BW35" s="342">
        <v>802.3028598318183</v>
      </c>
      <c r="BX35" s="337">
        <v>3.1902930018264426</v>
      </c>
      <c r="BY35" s="341">
        <v>7.2648288806591146E-2</v>
      </c>
      <c r="BZ35" s="337">
        <v>0.79757325045661065</v>
      </c>
      <c r="CA35" s="341">
        <v>0.17940878553521153</v>
      </c>
      <c r="CB35" s="337">
        <v>0.26585775015220353</v>
      </c>
      <c r="CC35" s="341">
        <v>7.2946049486761616E-2</v>
      </c>
      <c r="CD35" s="337">
        <v>0.53171550030440706</v>
      </c>
      <c r="CE35" s="337">
        <v>6.5932722037746476</v>
      </c>
      <c r="CF35" s="340">
        <v>32.4</v>
      </c>
      <c r="CG35" s="339">
        <v>10.840108401084011</v>
      </c>
      <c r="CH35" s="339">
        <v>59.307119714937784</v>
      </c>
      <c r="CI35" s="338">
        <v>278</v>
      </c>
      <c r="CJ35" s="337">
        <v>275.60409527278335</v>
      </c>
      <c r="CK35" s="336">
        <v>188.78292980557822</v>
      </c>
      <c r="CL35" s="303">
        <v>27.2</v>
      </c>
      <c r="CM35" s="303">
        <v>692.69418896506056</v>
      </c>
      <c r="CN35" s="318">
        <v>100</v>
      </c>
      <c r="CO35" s="318">
        <v>80</v>
      </c>
      <c r="CP35" s="312">
        <v>99.8</v>
      </c>
      <c r="CQ35" s="312">
        <v>93.1</v>
      </c>
      <c r="CR35" s="304">
        <v>79.599999999999994</v>
      </c>
      <c r="CS35" s="317">
        <v>68.382105617221654</v>
      </c>
      <c r="CT35" s="303">
        <v>3.9960946973701397</v>
      </c>
      <c r="CU35" s="303">
        <v>1.787037037037037</v>
      </c>
      <c r="CV35" s="316">
        <v>4.7261624183026854</v>
      </c>
      <c r="CW35" s="303">
        <v>63.747521009002838</v>
      </c>
      <c r="CX35" s="315">
        <v>40.997923650971309</v>
      </c>
      <c r="CY35" s="303">
        <v>1.73</v>
      </c>
      <c r="CZ35" s="303">
        <v>30.4</v>
      </c>
      <c r="DA35" s="303">
        <v>63.530856437499999</v>
      </c>
      <c r="DB35" s="303">
        <v>3.4424549038407597</v>
      </c>
      <c r="DC35" s="303">
        <v>1.8583244049438907</v>
      </c>
      <c r="DD35" s="303">
        <v>1.0391608465974196</v>
      </c>
      <c r="DE35" s="303">
        <v>2.5602101339657204</v>
      </c>
      <c r="DF35" s="303">
        <v>6.2582914385828712</v>
      </c>
      <c r="DG35" s="206">
        <v>1005.2316384180791</v>
      </c>
      <c r="DH35" s="206">
        <v>1868.3188445667126</v>
      </c>
      <c r="DI35" s="303" t="s">
        <v>9</v>
      </c>
      <c r="DJ35" s="303" t="s">
        <v>9</v>
      </c>
      <c r="DK35" s="303">
        <v>80.48863636363636</v>
      </c>
      <c r="DL35" s="303">
        <v>71.625863151286879</v>
      </c>
      <c r="DM35" s="314">
        <v>649</v>
      </c>
      <c r="DN35" s="314">
        <v>291</v>
      </c>
      <c r="DO35" s="303">
        <v>10.243653310859491</v>
      </c>
      <c r="DP35" s="303">
        <v>7.6939232894047711</v>
      </c>
      <c r="DQ35" s="303">
        <v>0</v>
      </c>
      <c r="DR35" s="303">
        <v>98.850523302620971</v>
      </c>
      <c r="DS35" s="303">
        <v>5968.1634485855411</v>
      </c>
      <c r="DT35" s="310">
        <v>17.007789827401865</v>
      </c>
      <c r="DU35" s="310">
        <v>10.130000000000001</v>
      </c>
      <c r="DV35" s="303">
        <v>100</v>
      </c>
      <c r="DW35" s="313" t="s">
        <v>9</v>
      </c>
      <c r="DX35" s="303" t="s">
        <v>9</v>
      </c>
      <c r="DY35" s="312">
        <v>218.19477270491649</v>
      </c>
      <c r="DZ35" s="303">
        <v>1.4658379299408608</v>
      </c>
      <c r="EA35" s="303">
        <v>1593.835421597402</v>
      </c>
      <c r="EB35" s="311">
        <v>14350</v>
      </c>
      <c r="EC35" s="310">
        <v>7.0261050862990686</v>
      </c>
      <c r="ED35" s="310">
        <v>60.394298088984542</v>
      </c>
      <c r="EE35" s="303">
        <v>80.719600239467056</v>
      </c>
      <c r="EF35" s="303">
        <v>10.693849131700219</v>
      </c>
      <c r="EG35" s="303">
        <v>68.953264682584589</v>
      </c>
      <c r="EH35" s="303">
        <v>273.65724128924734</v>
      </c>
      <c r="EI35" s="304">
        <v>59.5</v>
      </c>
      <c r="EJ35" s="304">
        <v>64.599999999999994</v>
      </c>
      <c r="EK35" s="304">
        <v>41.5</v>
      </c>
      <c r="EL35" s="304">
        <v>68.900000000000006</v>
      </c>
      <c r="EM35" s="304">
        <v>23.2</v>
      </c>
      <c r="EN35" s="309">
        <v>71.2</v>
      </c>
      <c r="EO35" s="308">
        <v>3.1025599442762157</v>
      </c>
      <c r="EP35" s="307">
        <v>0.97100583032033405</v>
      </c>
      <c r="EQ35" s="206">
        <v>0.99299999999999999</v>
      </c>
      <c r="ER35" s="303">
        <v>88.5</v>
      </c>
      <c r="ES35" s="303">
        <v>3.7</v>
      </c>
      <c r="ET35" s="303">
        <v>5</v>
      </c>
      <c r="EU35" s="303">
        <v>264.52334895690711</v>
      </c>
      <c r="EV35" s="306">
        <v>60.6</v>
      </c>
      <c r="EW35" s="303">
        <v>50.3</v>
      </c>
      <c r="EX35" s="305" t="s">
        <v>9</v>
      </c>
      <c r="EY35" s="305" t="s">
        <v>9</v>
      </c>
      <c r="EZ35" s="303">
        <v>51.4</v>
      </c>
      <c r="FA35" s="303">
        <v>9.9590313207015448</v>
      </c>
      <c r="FB35" s="304">
        <v>29.48</v>
      </c>
      <c r="FC35" s="303">
        <v>16.176632529457109</v>
      </c>
      <c r="FD35" s="303">
        <v>74.99379806499627</v>
      </c>
      <c r="FE35" s="303">
        <v>77.607151042860409</v>
      </c>
      <c r="FF35" s="303">
        <v>69.492525570417001</v>
      </c>
      <c r="FG35" s="303">
        <v>72.457299802592061</v>
      </c>
      <c r="FH35" s="303">
        <v>78.598827531302021</v>
      </c>
      <c r="FI35" s="303">
        <v>78.795261698731409</v>
      </c>
      <c r="FJ35" s="303">
        <v>76.805849189570125</v>
      </c>
      <c r="FK35" s="303">
        <v>70.950620794237523</v>
      </c>
      <c r="FL35" s="303">
        <v>56.242382030297755</v>
      </c>
      <c r="FM35" s="303">
        <v>38.802386495925496</v>
      </c>
      <c r="FN35" s="303">
        <v>24.713007321702975</v>
      </c>
      <c r="FO35" s="303">
        <v>15.91892507401503</v>
      </c>
      <c r="FP35" s="303">
        <v>8.5537190082644621</v>
      </c>
      <c r="FQ35" s="303">
        <v>3.4019474916800201</v>
      </c>
      <c r="FR35" s="303">
        <v>1.47</v>
      </c>
      <c r="FS35" s="303">
        <v>51.068615226736782</v>
      </c>
      <c r="FT35" s="303">
        <v>1.3561949045820014</v>
      </c>
    </row>
    <row r="36" spans="1:176" s="76" customFormat="1" ht="11.1" customHeight="1" x14ac:dyDescent="0.15">
      <c r="A36" s="207">
        <v>232025</v>
      </c>
      <c r="B36" s="154" t="s">
        <v>425</v>
      </c>
      <c r="C36" s="352">
        <v>64.32346695737084</v>
      </c>
      <c r="D36" s="344">
        <v>702.13326582383115</v>
      </c>
      <c r="E36" s="337">
        <v>137.94671227002422</v>
      </c>
      <c r="F36" s="347">
        <v>339351</v>
      </c>
      <c r="G36" s="337">
        <v>271.94382381104373</v>
      </c>
      <c r="H36" s="351">
        <v>80.753271624640931</v>
      </c>
      <c r="I36" s="351">
        <v>141.07883817427387</v>
      </c>
      <c r="J36" s="340">
        <v>47.2</v>
      </c>
      <c r="K36" s="346">
        <v>3.97</v>
      </c>
      <c r="L36" s="337">
        <v>219.36744699287098</v>
      </c>
      <c r="M36" s="346">
        <v>11.962876544289285</v>
      </c>
      <c r="N36" s="340">
        <v>84.089041585996711</v>
      </c>
      <c r="O36" s="340">
        <v>17.253153090376976</v>
      </c>
      <c r="P36" s="339">
        <v>11.16523452465656</v>
      </c>
      <c r="Q36" s="339">
        <v>0</v>
      </c>
      <c r="R36" s="339">
        <v>4.3885313048566408</v>
      </c>
      <c r="S36" s="347">
        <v>14812</v>
      </c>
      <c r="T36" s="340">
        <v>100</v>
      </c>
      <c r="U36" s="350">
        <v>333</v>
      </c>
      <c r="V36" s="343">
        <v>0</v>
      </c>
      <c r="W36" s="337">
        <v>5.9422531580304199</v>
      </c>
      <c r="X36" s="349">
        <v>60.235068361717438</v>
      </c>
      <c r="Y36" s="337">
        <v>94.642857142857139</v>
      </c>
      <c r="Z36" s="337">
        <v>76.785714285714292</v>
      </c>
      <c r="AA36" s="337">
        <v>2.1373230029388193</v>
      </c>
      <c r="AB36" s="342">
        <v>31.884715760807897</v>
      </c>
      <c r="AC36" s="342">
        <v>2.5870872574605692</v>
      </c>
      <c r="AD36" s="342">
        <v>1.7474185861795077</v>
      </c>
      <c r="AE36" s="342">
        <v>98.5853505187048</v>
      </c>
      <c r="AF36" s="340">
        <v>97.5</v>
      </c>
      <c r="AG36" s="340">
        <v>95.5</v>
      </c>
      <c r="AH36" s="348">
        <v>644</v>
      </c>
      <c r="AI36" s="340">
        <v>60.46</v>
      </c>
      <c r="AJ36" s="341">
        <v>6.6522019708744856E-2</v>
      </c>
      <c r="AK36" s="341">
        <v>0.22174006569581622</v>
      </c>
      <c r="AL36" s="337">
        <v>0.2144115565245695</v>
      </c>
      <c r="AM36" s="338">
        <v>98406.810358298913</v>
      </c>
      <c r="AN36" s="347">
        <v>160911.80038480039</v>
      </c>
      <c r="AO36" s="347">
        <v>283835.25151148729</v>
      </c>
      <c r="AP36" s="337">
        <v>7.9741283834669741</v>
      </c>
      <c r="AQ36" s="337">
        <v>0.91923979976077608</v>
      </c>
      <c r="AR36" s="346">
        <v>5.2</v>
      </c>
      <c r="AS36" s="337">
        <v>5.1794598895392987</v>
      </c>
      <c r="AT36" s="337">
        <v>385.6824745676895</v>
      </c>
      <c r="AU36" s="337">
        <v>1.5499630592137554</v>
      </c>
      <c r="AV36" s="337">
        <v>2.970762530159698</v>
      </c>
      <c r="AW36" s="343">
        <v>16439</v>
      </c>
      <c r="AX36" s="343">
        <v>2191.8666666666668</v>
      </c>
      <c r="AY36" s="337">
        <v>1.2166190157552164</v>
      </c>
      <c r="AZ36" s="342">
        <v>447.2</v>
      </c>
      <c r="BA36" s="337">
        <v>0.46466342552169171</v>
      </c>
      <c r="BB36" s="337">
        <v>38.199572535399412</v>
      </c>
      <c r="BC36" s="337">
        <v>257.87639561257123</v>
      </c>
      <c r="BD36" s="337">
        <v>5.3900947027429176</v>
      </c>
      <c r="BE36" s="342">
        <v>2.0927954403775941</v>
      </c>
      <c r="BF36" s="337" t="s">
        <v>9</v>
      </c>
      <c r="BG36" s="337" t="s">
        <v>9</v>
      </c>
      <c r="BH36" s="337">
        <v>100</v>
      </c>
      <c r="BI36" s="345">
        <v>100</v>
      </c>
      <c r="BJ36" s="342">
        <v>2.9870251096798279</v>
      </c>
      <c r="BK36" s="344">
        <v>17.907208103463869</v>
      </c>
      <c r="BL36" s="340">
        <v>140.5</v>
      </c>
      <c r="BM36" s="340">
        <v>112.47</v>
      </c>
      <c r="BN36" s="337">
        <v>0.36176177986795693</v>
      </c>
      <c r="BO36" s="337">
        <v>5.6338028169014089</v>
      </c>
      <c r="BP36" s="343">
        <v>24</v>
      </c>
      <c r="BQ36" s="337">
        <v>5.2698744013267689</v>
      </c>
      <c r="BR36" s="337">
        <v>10.307254343771474</v>
      </c>
      <c r="BS36" s="337" t="s">
        <v>9</v>
      </c>
      <c r="BT36" s="337">
        <v>617.12295856948742</v>
      </c>
      <c r="BU36" s="337">
        <v>54.132201515863876</v>
      </c>
      <c r="BV36" s="342">
        <v>663.64251652002292</v>
      </c>
      <c r="BW36" s="342">
        <v>421.33162492960588</v>
      </c>
      <c r="BX36" s="337">
        <v>1.5499630592137554</v>
      </c>
      <c r="BY36" s="341">
        <v>0.103741610824942</v>
      </c>
      <c r="BZ36" s="337">
        <v>0.25832717653562587</v>
      </c>
      <c r="CA36" s="341">
        <v>7.9314193011733217E-2</v>
      </c>
      <c r="CB36" s="337" t="s">
        <v>9</v>
      </c>
      <c r="CC36" s="341" t="s">
        <v>9</v>
      </c>
      <c r="CD36" s="337" t="s">
        <v>9</v>
      </c>
      <c r="CE36" s="337" t="s">
        <v>9</v>
      </c>
      <c r="CF36" s="340">
        <v>38.9</v>
      </c>
      <c r="CG36" s="339">
        <v>3.1890660592255129</v>
      </c>
      <c r="CH36" s="339">
        <v>43.950361944157187</v>
      </c>
      <c r="CI36" s="338">
        <v>253</v>
      </c>
      <c r="CJ36" s="337">
        <v>288.19496468667501</v>
      </c>
      <c r="CK36" s="336">
        <v>258.66041859335689</v>
      </c>
      <c r="CL36" s="303">
        <v>19.399999999999999</v>
      </c>
      <c r="CM36" s="303">
        <v>883.08260616592304</v>
      </c>
      <c r="CN36" s="318">
        <v>100</v>
      </c>
      <c r="CO36" s="318">
        <v>100</v>
      </c>
      <c r="CP36" s="312">
        <v>99</v>
      </c>
      <c r="CQ36" s="312">
        <v>97.56</v>
      </c>
      <c r="CR36" s="304">
        <v>89.1</v>
      </c>
      <c r="CS36" s="317">
        <v>85.6</v>
      </c>
      <c r="CT36" s="303">
        <v>2.7574669992091976</v>
      </c>
      <c r="CU36" s="303">
        <v>1.2960526315789473</v>
      </c>
      <c r="CV36" s="316" t="s">
        <v>9</v>
      </c>
      <c r="CW36" s="303">
        <v>66.583187771394094</v>
      </c>
      <c r="CX36" s="315">
        <v>35.982392419647333</v>
      </c>
      <c r="CY36" s="303">
        <v>1.53</v>
      </c>
      <c r="CZ36" s="303">
        <v>27.2</v>
      </c>
      <c r="DA36" s="303">
        <v>63.513706702900002</v>
      </c>
      <c r="DB36" s="303">
        <v>3.0801704647766153</v>
      </c>
      <c r="DC36" s="303">
        <v>1.4092444963395039</v>
      </c>
      <c r="DD36" s="303">
        <v>1.0879733199692074</v>
      </c>
      <c r="DE36" s="303">
        <v>1.8134567792800937</v>
      </c>
      <c r="DF36" s="303">
        <v>5.7374465908562513</v>
      </c>
      <c r="DG36" s="206">
        <v>3928.1198156682026</v>
      </c>
      <c r="DH36" s="206">
        <v>3777.2610192023635</v>
      </c>
      <c r="DI36" s="303" t="s">
        <v>9</v>
      </c>
      <c r="DJ36" s="303" t="s">
        <v>9</v>
      </c>
      <c r="DK36" s="303">
        <v>68.27210884353741</v>
      </c>
      <c r="DL36" s="303">
        <v>41.657519209659718</v>
      </c>
      <c r="DM36" s="314">
        <v>126</v>
      </c>
      <c r="DN36" s="314">
        <v>51</v>
      </c>
      <c r="DO36" s="303">
        <v>15.168852975670747</v>
      </c>
      <c r="DP36" s="303">
        <v>4.5026426870159595</v>
      </c>
      <c r="DQ36" s="303">
        <v>100</v>
      </c>
      <c r="DR36" s="303">
        <v>98.560239576134535</v>
      </c>
      <c r="DS36" s="303">
        <v>5760.7847042421827</v>
      </c>
      <c r="DT36" s="310">
        <v>12.967458677685951</v>
      </c>
      <c r="DU36" s="310">
        <v>11.07</v>
      </c>
      <c r="DV36" s="303">
        <v>62.691017517704061</v>
      </c>
      <c r="DW36" s="313">
        <v>4.7140045673660307E-2</v>
      </c>
      <c r="DX36" s="303">
        <v>60.683760683760681</v>
      </c>
      <c r="DY36" s="312">
        <v>645.44078366132271</v>
      </c>
      <c r="DZ36" s="303">
        <v>1.4476549668471319</v>
      </c>
      <c r="EA36" s="303">
        <v>1916.7876498943442</v>
      </c>
      <c r="EB36" s="311">
        <v>0</v>
      </c>
      <c r="EC36" s="310">
        <v>3.2032580061983471</v>
      </c>
      <c r="ED36" s="310">
        <v>67.717075728190068</v>
      </c>
      <c r="EE36" s="303">
        <v>86.574458201930227</v>
      </c>
      <c r="EF36" s="303">
        <v>15.102293226306379</v>
      </c>
      <c r="EG36" s="303">
        <v>79.351351351351354</v>
      </c>
      <c r="EH36" s="303">
        <v>406.15609221972136</v>
      </c>
      <c r="EI36" s="304">
        <v>73.599999999999994</v>
      </c>
      <c r="EJ36" s="304">
        <v>65.400000000000006</v>
      </c>
      <c r="EK36" s="304">
        <v>44.9</v>
      </c>
      <c r="EL36" s="304">
        <v>68.3</v>
      </c>
      <c r="EM36" s="304">
        <v>26.4</v>
      </c>
      <c r="EN36" s="309">
        <v>88.57</v>
      </c>
      <c r="EO36" s="308">
        <v>-0.19116211063636318</v>
      </c>
      <c r="EP36" s="307">
        <v>0.93523439119697893</v>
      </c>
      <c r="EQ36" s="206">
        <v>1.0509999999999999</v>
      </c>
      <c r="ER36" s="303">
        <v>87.7</v>
      </c>
      <c r="ES36" s="303">
        <v>-1</v>
      </c>
      <c r="ET36" s="303">
        <v>5.6</v>
      </c>
      <c r="EU36" s="303">
        <v>161.57413989966574</v>
      </c>
      <c r="EV36" s="306">
        <v>67.7</v>
      </c>
      <c r="EW36" s="303">
        <v>42.3</v>
      </c>
      <c r="EX36" s="305" t="s">
        <v>9</v>
      </c>
      <c r="EY36" s="305" t="s">
        <v>9</v>
      </c>
      <c r="EZ36" s="303" t="s">
        <v>9</v>
      </c>
      <c r="FA36" s="303">
        <v>10.191007114330441</v>
      </c>
      <c r="FB36" s="304">
        <v>23.7</v>
      </c>
      <c r="FC36" s="303">
        <v>16.466937727369999</v>
      </c>
      <c r="FD36" s="303">
        <v>74.101205905556185</v>
      </c>
      <c r="FE36" s="303">
        <v>76.923844695079353</v>
      </c>
      <c r="FF36" s="303">
        <v>65.953904127596175</v>
      </c>
      <c r="FG36" s="303">
        <v>67.546608177972743</v>
      </c>
      <c r="FH36" s="303">
        <v>73.670396463599943</v>
      </c>
      <c r="FI36" s="303">
        <v>76.716944801026955</v>
      </c>
      <c r="FJ36" s="303">
        <v>75.12512073052946</v>
      </c>
      <c r="FK36" s="303">
        <v>67.383107088989448</v>
      </c>
      <c r="FL36" s="303">
        <v>50.696954052658747</v>
      </c>
      <c r="FM36" s="303">
        <v>32.611513534121237</v>
      </c>
      <c r="FN36" s="303">
        <v>19.422070076520338</v>
      </c>
      <c r="FO36" s="303">
        <v>11.488458477049615</v>
      </c>
      <c r="FP36" s="303">
        <v>6.1059380247290491</v>
      </c>
      <c r="FQ36" s="303">
        <v>2.4161259146762393</v>
      </c>
      <c r="FR36" s="303">
        <v>1.53</v>
      </c>
      <c r="FS36" s="303">
        <v>32.141067304562569</v>
      </c>
      <c r="FT36" s="303">
        <v>2.1469242975823764</v>
      </c>
    </row>
    <row r="37" spans="1:176" s="76" customFormat="1" ht="11.1" customHeight="1" x14ac:dyDescent="0.15">
      <c r="A37" s="207">
        <v>232033</v>
      </c>
      <c r="B37" s="154" t="s">
        <v>726</v>
      </c>
      <c r="C37" s="352">
        <v>70.687907689908783</v>
      </c>
      <c r="D37" s="344">
        <v>935.83513085059383</v>
      </c>
      <c r="E37" s="337">
        <v>204.26726266275114</v>
      </c>
      <c r="F37" s="347">
        <v>358603</v>
      </c>
      <c r="G37" s="337">
        <v>283.22042730588851</v>
      </c>
      <c r="H37" s="351">
        <v>69.567483064095882</v>
      </c>
      <c r="I37" s="351">
        <v>135.22668056279312</v>
      </c>
      <c r="J37" s="340">
        <v>46.9</v>
      </c>
      <c r="K37" s="346">
        <v>4.2</v>
      </c>
      <c r="L37" s="337">
        <v>255.7801444711265</v>
      </c>
      <c r="M37" s="346">
        <v>10.201338741465106</v>
      </c>
      <c r="N37" s="340">
        <v>83.581856822077398</v>
      </c>
      <c r="O37" s="340">
        <v>20.176008505108971</v>
      </c>
      <c r="P37" s="339">
        <v>18.771073423582106</v>
      </c>
      <c r="Q37" s="339">
        <v>0</v>
      </c>
      <c r="R37" s="339">
        <v>2.4327122153209109</v>
      </c>
      <c r="S37" s="347">
        <v>15293</v>
      </c>
      <c r="T37" s="340">
        <v>72.41379310344827</v>
      </c>
      <c r="U37" s="350">
        <v>240</v>
      </c>
      <c r="V37" s="343">
        <v>0</v>
      </c>
      <c r="W37" s="337">
        <v>16.176642848775916</v>
      </c>
      <c r="X37" s="349">
        <v>70.025245441795235</v>
      </c>
      <c r="Y37" s="337">
        <v>94.252873563218387</v>
      </c>
      <c r="Z37" s="337">
        <v>101.14942528735634</v>
      </c>
      <c r="AA37" s="337">
        <v>2.764669431336098</v>
      </c>
      <c r="AB37" s="342">
        <v>14.627175889841517</v>
      </c>
      <c r="AC37" s="342">
        <v>1.7407118732138218</v>
      </c>
      <c r="AD37" s="342">
        <v>1.6367887763055338</v>
      </c>
      <c r="AE37" s="342">
        <v>93.921640424752837</v>
      </c>
      <c r="AF37" s="340">
        <v>95.6</v>
      </c>
      <c r="AG37" s="340">
        <v>96.3</v>
      </c>
      <c r="AH37" s="348">
        <v>129</v>
      </c>
      <c r="AI37" s="340">
        <v>58.7</v>
      </c>
      <c r="AJ37" s="341">
        <v>3.8788360233707624E-2</v>
      </c>
      <c r="AK37" s="341">
        <v>6.7879630408988353E-2</v>
      </c>
      <c r="AL37" s="337">
        <v>0.86020946490293404</v>
      </c>
      <c r="AM37" s="338">
        <v>111508.25197876897</v>
      </c>
      <c r="AN37" s="347">
        <v>174726.27759009009</v>
      </c>
      <c r="AO37" s="347">
        <v>278130.1006554307</v>
      </c>
      <c r="AP37" s="337">
        <v>13.600155430347776</v>
      </c>
      <c r="AQ37" s="337">
        <v>4.7697687973576839</v>
      </c>
      <c r="AR37" s="346">
        <v>8.5</v>
      </c>
      <c r="AS37" s="337">
        <v>6.0032745133709291</v>
      </c>
      <c r="AT37" s="337">
        <v>415.81122170534582</v>
      </c>
      <c r="AU37" s="337">
        <v>2.0790561085267285</v>
      </c>
      <c r="AV37" s="337">
        <v>1.5333038800384626</v>
      </c>
      <c r="AW37" s="343">
        <v>13545.916666666666</v>
      </c>
      <c r="AX37" s="343">
        <v>2755.101694915254</v>
      </c>
      <c r="AY37" s="337">
        <v>1.2303830797718869</v>
      </c>
      <c r="AZ37" s="342">
        <v>473.5</v>
      </c>
      <c r="BA37" s="337">
        <v>1.544894617843499</v>
      </c>
      <c r="BB37" s="337">
        <v>52.357119023785692</v>
      </c>
      <c r="BC37" s="337">
        <v>310.82590503911223</v>
      </c>
      <c r="BD37" s="337">
        <v>7.0634735829933213</v>
      </c>
      <c r="BE37" s="342">
        <v>2.0020020020020022</v>
      </c>
      <c r="BF37" s="337">
        <v>12.298012298012297</v>
      </c>
      <c r="BG37" s="337">
        <v>50.915545590433481</v>
      </c>
      <c r="BH37" s="337">
        <v>100</v>
      </c>
      <c r="BI37" s="345">
        <v>100</v>
      </c>
      <c r="BJ37" s="342">
        <v>2.4289985052316889</v>
      </c>
      <c r="BK37" s="344">
        <v>3.5981441151406117</v>
      </c>
      <c r="BL37" s="340">
        <v>125.2</v>
      </c>
      <c r="BM37" s="340">
        <v>123.7</v>
      </c>
      <c r="BN37" s="337">
        <v>0.63125335353344059</v>
      </c>
      <c r="BO37" s="337">
        <v>34.920634920634917</v>
      </c>
      <c r="BP37" s="343">
        <v>18</v>
      </c>
      <c r="BQ37" s="337" t="s">
        <v>9</v>
      </c>
      <c r="BR37" s="337" t="s">
        <v>9</v>
      </c>
      <c r="BS37" s="337">
        <v>4.1269263754255565</v>
      </c>
      <c r="BT37" s="337">
        <v>1007.9965695574209</v>
      </c>
      <c r="BU37" s="337">
        <v>7.5766002234985326</v>
      </c>
      <c r="BV37" s="342">
        <v>656.51394267002775</v>
      </c>
      <c r="BW37" s="342">
        <v>297.56490553288808</v>
      </c>
      <c r="BX37" s="337">
        <v>1.2994100678292055</v>
      </c>
      <c r="BY37" s="341">
        <v>8.3461888302710563E-2</v>
      </c>
      <c r="BZ37" s="337">
        <v>0.25988201356584106</v>
      </c>
      <c r="CA37" s="341">
        <v>6.1319161100860206E-2</v>
      </c>
      <c r="CB37" s="337" t="s">
        <v>9</v>
      </c>
      <c r="CC37" s="341" t="s">
        <v>9</v>
      </c>
      <c r="CD37" s="337">
        <v>0.7796460406975233</v>
      </c>
      <c r="CE37" s="337">
        <v>8.0376309155643355</v>
      </c>
      <c r="CF37" s="340">
        <v>26.7</v>
      </c>
      <c r="CG37" s="339">
        <v>6.5</v>
      </c>
      <c r="CH37" s="339">
        <v>45.105843704437376</v>
      </c>
      <c r="CI37" s="338">
        <v>297</v>
      </c>
      <c r="CJ37" s="337">
        <v>287.18781673120401</v>
      </c>
      <c r="CK37" s="336">
        <v>229.86044335871514</v>
      </c>
      <c r="CL37" s="303">
        <v>14.9</v>
      </c>
      <c r="CM37" s="303">
        <v>732.98119913833091</v>
      </c>
      <c r="CN37" s="318">
        <v>100</v>
      </c>
      <c r="CO37" s="318">
        <v>100</v>
      </c>
      <c r="CP37" s="312">
        <v>98.2</v>
      </c>
      <c r="CQ37" s="312">
        <v>91.1</v>
      </c>
      <c r="CR37" s="304">
        <v>68.099999999999994</v>
      </c>
      <c r="CS37" s="317">
        <v>19.899999999999999</v>
      </c>
      <c r="CT37" s="303">
        <v>3.4204649617658456</v>
      </c>
      <c r="CU37" s="303">
        <v>1.819672131147541</v>
      </c>
      <c r="CV37" s="316">
        <v>0</v>
      </c>
      <c r="CW37" s="303">
        <v>69.706244951749355</v>
      </c>
      <c r="CX37" s="315">
        <v>41.440785883209024</v>
      </c>
      <c r="CY37" s="303">
        <v>1.55</v>
      </c>
      <c r="CZ37" s="303">
        <v>28.1</v>
      </c>
      <c r="DA37" s="303">
        <v>64.513706702899995</v>
      </c>
      <c r="DB37" s="303">
        <v>3.5943058628173263</v>
      </c>
      <c r="DC37" s="303">
        <v>1.1898542061903896</v>
      </c>
      <c r="DD37" s="303">
        <v>0.94731671820993268</v>
      </c>
      <c r="DE37" s="303">
        <v>1.7645988721120611</v>
      </c>
      <c r="DF37" s="303">
        <v>5.4549234647470053</v>
      </c>
      <c r="DG37" s="206">
        <v>630.54160982264671</v>
      </c>
      <c r="DH37" s="206">
        <v>777.69811653116528</v>
      </c>
      <c r="DI37" s="303" t="s">
        <v>9</v>
      </c>
      <c r="DJ37" s="303" t="s">
        <v>9</v>
      </c>
      <c r="DK37" s="303">
        <v>160.25515183249036</v>
      </c>
      <c r="DL37" s="303">
        <v>28.793336334984243</v>
      </c>
      <c r="DM37" s="314">
        <v>99</v>
      </c>
      <c r="DN37" s="314">
        <v>91</v>
      </c>
      <c r="DO37" s="303">
        <v>12.603586371787209</v>
      </c>
      <c r="DP37" s="303">
        <v>3.6357493697861174</v>
      </c>
      <c r="DQ37" s="303" t="s">
        <v>9</v>
      </c>
      <c r="DR37" s="303">
        <v>97.859596582401139</v>
      </c>
      <c r="DS37" s="303">
        <v>5420.4671417260488</v>
      </c>
      <c r="DT37" s="310">
        <v>44.38587243015288</v>
      </c>
      <c r="DU37" s="310">
        <v>4.75</v>
      </c>
      <c r="DV37" s="303">
        <v>58.188153310104532</v>
      </c>
      <c r="DW37" s="313">
        <v>3.5558438386780619E-2</v>
      </c>
      <c r="DX37" s="303">
        <v>89.534883720930239</v>
      </c>
      <c r="DY37" s="312">
        <v>66.583071285636322</v>
      </c>
      <c r="DZ37" s="303">
        <v>1.3383184354448758</v>
      </c>
      <c r="EA37" s="303" t="s">
        <v>9</v>
      </c>
      <c r="EB37" s="311">
        <v>0</v>
      </c>
      <c r="EC37" s="310">
        <v>10.915227552275523</v>
      </c>
      <c r="ED37" s="310">
        <v>65.961730313119901</v>
      </c>
      <c r="EE37" s="303">
        <v>97.190235151552542</v>
      </c>
      <c r="EF37" s="303">
        <v>11.921293172907518</v>
      </c>
      <c r="EG37" s="303">
        <v>64.041722445336902</v>
      </c>
      <c r="EH37" s="303">
        <v>354.27035207411825</v>
      </c>
      <c r="EI37" s="304">
        <v>70.900000000000006</v>
      </c>
      <c r="EJ37" s="304">
        <v>63.8</v>
      </c>
      <c r="EK37" s="304">
        <v>39.1</v>
      </c>
      <c r="EL37" s="304">
        <v>65.400000000000006</v>
      </c>
      <c r="EM37" s="304">
        <v>21.6</v>
      </c>
      <c r="EN37" s="309">
        <v>78</v>
      </c>
      <c r="EO37" s="308">
        <v>1.9179292601159075</v>
      </c>
      <c r="EP37" s="307">
        <v>0.86384784229706879</v>
      </c>
      <c r="EQ37" s="206">
        <v>0.84</v>
      </c>
      <c r="ER37" s="303">
        <v>91.8</v>
      </c>
      <c r="ES37" s="303">
        <v>3.5</v>
      </c>
      <c r="ET37" s="303">
        <v>3.7</v>
      </c>
      <c r="EU37" s="303">
        <v>278.79999740117984</v>
      </c>
      <c r="EV37" s="306">
        <v>53.9</v>
      </c>
      <c r="EW37" s="303">
        <v>52.4</v>
      </c>
      <c r="EX37" s="305" t="s">
        <v>9</v>
      </c>
      <c r="EY37" s="305" t="s">
        <v>9</v>
      </c>
      <c r="EZ37" s="303">
        <v>39</v>
      </c>
      <c r="FA37" s="303">
        <v>9.9872657813352745</v>
      </c>
      <c r="FB37" s="304">
        <v>31.3</v>
      </c>
      <c r="FC37" s="303">
        <v>16.309148264984227</v>
      </c>
      <c r="FD37" s="303">
        <v>72.305720610509155</v>
      </c>
      <c r="FE37" s="303">
        <v>80.962466172490878</v>
      </c>
      <c r="FF37" s="303">
        <v>70.319445880285329</v>
      </c>
      <c r="FG37" s="303">
        <v>71.3277686946046</v>
      </c>
      <c r="FH37" s="303">
        <v>77.412136369619589</v>
      </c>
      <c r="FI37" s="303">
        <v>79.267393867924525</v>
      </c>
      <c r="FJ37" s="303">
        <v>75.59397087626671</v>
      </c>
      <c r="FK37" s="303">
        <v>68.976964088119914</v>
      </c>
      <c r="FL37" s="303">
        <v>53.249913103927703</v>
      </c>
      <c r="FM37" s="303">
        <v>34.166609436165096</v>
      </c>
      <c r="FN37" s="303">
        <v>19.532528243085316</v>
      </c>
      <c r="FO37" s="303">
        <v>11.407064273306311</v>
      </c>
      <c r="FP37" s="303">
        <v>5.4509018036072145</v>
      </c>
      <c r="FQ37" s="303">
        <v>2.3617747440273038</v>
      </c>
      <c r="FR37" s="303">
        <v>1.39</v>
      </c>
      <c r="FS37" s="303">
        <v>17.955248317263962</v>
      </c>
      <c r="FT37" s="303">
        <v>0.46711509715994021</v>
      </c>
    </row>
    <row r="38" spans="1:176" s="76" customFormat="1" ht="11.1" customHeight="1" x14ac:dyDescent="0.15">
      <c r="A38" s="207">
        <v>232114</v>
      </c>
      <c r="B38" s="154" t="s">
        <v>424</v>
      </c>
      <c r="C38" s="352">
        <v>58.011616472469242</v>
      </c>
      <c r="D38" s="344">
        <v>750.37790087559802</v>
      </c>
      <c r="E38" s="337">
        <v>176.62886478812788</v>
      </c>
      <c r="F38" s="347">
        <v>353033</v>
      </c>
      <c r="G38" s="337">
        <v>300.50188205771644</v>
      </c>
      <c r="H38" s="351">
        <v>66.813048933500625</v>
      </c>
      <c r="I38" s="351">
        <v>91.907151819322465</v>
      </c>
      <c r="J38" s="340">
        <v>39</v>
      </c>
      <c r="K38" s="346">
        <v>3.9</v>
      </c>
      <c r="L38" s="337">
        <v>235.26831260770177</v>
      </c>
      <c r="M38" s="346">
        <v>22.499842097864043</v>
      </c>
      <c r="N38" s="340">
        <v>84.91163038990787</v>
      </c>
      <c r="O38" s="340">
        <v>21.874154262516914</v>
      </c>
      <c r="P38" s="339">
        <v>12.84478788188936</v>
      </c>
      <c r="Q38" s="339">
        <v>0</v>
      </c>
      <c r="R38" s="339">
        <v>3.1472684085510689</v>
      </c>
      <c r="S38" s="347">
        <v>16688.8</v>
      </c>
      <c r="T38" s="340">
        <v>96.590909090909093</v>
      </c>
      <c r="U38" s="350">
        <v>253</v>
      </c>
      <c r="V38" s="343">
        <v>0</v>
      </c>
      <c r="W38" s="337">
        <v>16.336197400308439</v>
      </c>
      <c r="X38" s="349">
        <v>51.407730905036239</v>
      </c>
      <c r="Y38" s="337">
        <v>85.227272727272734</v>
      </c>
      <c r="Z38" s="337">
        <v>105.68181818181819</v>
      </c>
      <c r="AA38" s="337">
        <v>2.9951487028053152</v>
      </c>
      <c r="AB38" s="342">
        <v>26.196551117367587</v>
      </c>
      <c r="AC38" s="342">
        <v>5.6088333626605662</v>
      </c>
      <c r="AD38" s="342">
        <v>1.9575928206932955</v>
      </c>
      <c r="AE38" s="342">
        <v>87.798408488063657</v>
      </c>
      <c r="AF38" s="340">
        <v>96.2</v>
      </c>
      <c r="AG38" s="340">
        <v>94.6</v>
      </c>
      <c r="AH38" s="348">
        <v>357</v>
      </c>
      <c r="AI38" s="340">
        <v>45.4</v>
      </c>
      <c r="AJ38" s="341">
        <v>3.0625919370958318E-2</v>
      </c>
      <c r="AK38" s="341">
        <v>0.28584191412894427</v>
      </c>
      <c r="AL38" s="337">
        <v>1.2993658811516484</v>
      </c>
      <c r="AM38" s="338">
        <v>93208.370692615907</v>
      </c>
      <c r="AN38" s="347">
        <v>162854.10317460317</v>
      </c>
      <c r="AO38" s="347">
        <v>284966.98893572181</v>
      </c>
      <c r="AP38" s="337">
        <v>11.153252435620892</v>
      </c>
      <c r="AQ38" s="337">
        <v>0.44981036403970598</v>
      </c>
      <c r="AR38" s="346">
        <v>5.36</v>
      </c>
      <c r="AS38" s="337">
        <v>5.204538111981285</v>
      </c>
      <c r="AT38" s="337">
        <v>338.40109608940389</v>
      </c>
      <c r="AU38" s="337">
        <v>3.7731132665020648</v>
      </c>
      <c r="AV38" s="337">
        <v>3.2307282344423927</v>
      </c>
      <c r="AW38" s="343">
        <v>11405.3125</v>
      </c>
      <c r="AX38" s="343">
        <v>1689.6759259259259</v>
      </c>
      <c r="AY38" s="337">
        <v>4.3839219661890025</v>
      </c>
      <c r="AZ38" s="342">
        <v>390.42857142857144</v>
      </c>
      <c r="BA38" s="337">
        <v>3.0497131254819561</v>
      </c>
      <c r="BB38" s="337">
        <v>53.711706391056737</v>
      </c>
      <c r="BC38" s="337">
        <v>413.45421444960886</v>
      </c>
      <c r="BD38" s="337">
        <v>7.1179286551445218</v>
      </c>
      <c r="BE38" s="342">
        <v>1.3499261759122547</v>
      </c>
      <c r="BF38" s="337">
        <v>8.4370385994515917</v>
      </c>
      <c r="BG38" s="337">
        <v>35.752979414951241</v>
      </c>
      <c r="BH38" s="337">
        <v>100</v>
      </c>
      <c r="BI38" s="345">
        <v>100</v>
      </c>
      <c r="BJ38" s="342">
        <v>2.6668889074089503</v>
      </c>
      <c r="BK38" s="344">
        <v>26.831727537530806</v>
      </c>
      <c r="BL38" s="340">
        <v>100</v>
      </c>
      <c r="BM38" s="340">
        <v>100</v>
      </c>
      <c r="BN38" s="337">
        <v>0.50414519381581901</v>
      </c>
      <c r="BO38" s="337">
        <v>22.727272727272727</v>
      </c>
      <c r="BP38" s="343">
        <v>33</v>
      </c>
      <c r="BQ38" s="337">
        <v>0</v>
      </c>
      <c r="BR38" s="337">
        <v>27.770113641455197</v>
      </c>
      <c r="BS38" s="337">
        <v>6.3954269867209996</v>
      </c>
      <c r="BT38" s="337">
        <v>787.80482628350705</v>
      </c>
      <c r="BU38" s="337">
        <v>49.307044166648978</v>
      </c>
      <c r="BV38" s="342">
        <v>1002.471389189559</v>
      </c>
      <c r="BW38" s="342">
        <v>1266.5044227962069</v>
      </c>
      <c r="BX38" s="337">
        <v>3.3014741081893062</v>
      </c>
      <c r="BY38" s="341">
        <v>0.13002619955524428</v>
      </c>
      <c r="BZ38" s="337">
        <v>0.4716391583127581</v>
      </c>
      <c r="CA38" s="341">
        <v>7.9872091460265582E-2</v>
      </c>
      <c r="CB38" s="337">
        <v>0.23581957915637905</v>
      </c>
      <c r="CC38" s="341">
        <v>6.6029482163786124E-2</v>
      </c>
      <c r="CD38" s="337">
        <v>1.4149174749382742</v>
      </c>
      <c r="CE38" s="337">
        <v>5.5323273270086517</v>
      </c>
      <c r="CF38" s="340">
        <v>55.7</v>
      </c>
      <c r="CG38" s="339">
        <v>87.949260042283299</v>
      </c>
      <c r="CH38" s="339">
        <v>63.649067046606568</v>
      </c>
      <c r="CI38" s="338">
        <v>275</v>
      </c>
      <c r="CJ38" s="337">
        <v>293.75809155930983</v>
      </c>
      <c r="CK38" s="336">
        <v>251.3294328774941</v>
      </c>
      <c r="CL38" s="303">
        <v>20.9</v>
      </c>
      <c r="CM38" s="303">
        <v>823.2106163777861</v>
      </c>
      <c r="CN38" s="318">
        <v>100</v>
      </c>
      <c r="CO38" s="318">
        <v>100</v>
      </c>
      <c r="CP38" s="312">
        <v>99.96</v>
      </c>
      <c r="CQ38" s="312">
        <v>89.06</v>
      </c>
      <c r="CR38" s="304">
        <v>73.971885589772981</v>
      </c>
      <c r="CS38" s="317">
        <v>32</v>
      </c>
      <c r="CT38" s="303">
        <v>4.4891360933775379</v>
      </c>
      <c r="CU38" s="303">
        <v>0.86394557823129248</v>
      </c>
      <c r="CV38" s="316">
        <v>11.781790284132942</v>
      </c>
      <c r="CW38" s="303">
        <v>65.129234662259861</v>
      </c>
      <c r="CX38" s="315">
        <v>31.852150556652116</v>
      </c>
      <c r="CY38" s="303">
        <v>1.17</v>
      </c>
      <c r="CZ38" s="303">
        <v>23.4</v>
      </c>
      <c r="DA38" s="303">
        <v>64.156949962200002</v>
      </c>
      <c r="DB38" s="303">
        <v>2.8015969926049911</v>
      </c>
      <c r="DC38" s="303">
        <v>4.4747849914987041</v>
      </c>
      <c r="DD38" s="303">
        <v>0.89187672295680021</v>
      </c>
      <c r="DE38" s="303">
        <v>1.056471714620578</v>
      </c>
      <c r="DF38" s="303">
        <v>4.6739440588794325</v>
      </c>
      <c r="DG38" s="206">
        <v>1385.7397078353254</v>
      </c>
      <c r="DH38" s="206">
        <v>19172.233370786518</v>
      </c>
      <c r="DI38" s="303" t="s">
        <v>9</v>
      </c>
      <c r="DJ38" s="303" t="s">
        <v>9</v>
      </c>
      <c r="DK38" s="303">
        <v>109.62575907357719</v>
      </c>
      <c r="DL38" s="303">
        <v>40.825688073394495</v>
      </c>
      <c r="DM38" s="314">
        <v>222</v>
      </c>
      <c r="DN38" s="314">
        <v>127</v>
      </c>
      <c r="DO38" s="303">
        <v>24.918628096016299</v>
      </c>
      <c r="DP38" s="303">
        <v>6.9330956271975444</v>
      </c>
      <c r="DQ38" s="303">
        <v>100</v>
      </c>
      <c r="DR38" s="303">
        <v>97.349439471625971</v>
      </c>
      <c r="DS38" s="303">
        <v>5967.6900584795321</v>
      </c>
      <c r="DT38" s="310">
        <v>4.469030403345239</v>
      </c>
      <c r="DU38" s="310">
        <v>10.97</v>
      </c>
      <c r="DV38" s="303">
        <v>94.246031746031747</v>
      </c>
      <c r="DW38" s="313">
        <v>3.4074637026019206E-2</v>
      </c>
      <c r="DX38" s="303" t="s">
        <v>9</v>
      </c>
      <c r="DY38" s="312">
        <v>113.68861911129032</v>
      </c>
      <c r="DZ38" s="303">
        <v>1.5648628654409951</v>
      </c>
      <c r="EA38" s="303">
        <v>1746.2924397308957</v>
      </c>
      <c r="EB38" s="311">
        <v>320</v>
      </c>
      <c r="EC38" s="310">
        <v>1.8780412056799374</v>
      </c>
      <c r="ED38" s="310">
        <v>75.605414592549366</v>
      </c>
      <c r="EE38" s="303">
        <v>99.457174803450755</v>
      </c>
      <c r="EF38" s="303">
        <v>16.979239638845037</v>
      </c>
      <c r="EG38" s="303">
        <v>66.646045648422486</v>
      </c>
      <c r="EH38" s="303">
        <v>641.18694687234563</v>
      </c>
      <c r="EI38" s="304">
        <v>65.599999999999994</v>
      </c>
      <c r="EJ38" s="304">
        <v>68.599999999999994</v>
      </c>
      <c r="EK38" s="304">
        <v>44.8</v>
      </c>
      <c r="EL38" s="304">
        <v>71.599999999999994</v>
      </c>
      <c r="EM38" s="304">
        <v>24.9</v>
      </c>
      <c r="EN38" s="309">
        <v>78.790000000000006</v>
      </c>
      <c r="EO38" s="308">
        <v>-1.0210987777471212</v>
      </c>
      <c r="EP38" s="307">
        <v>1.1048274491056511</v>
      </c>
      <c r="EQ38" s="206">
        <v>1.4730000000000001</v>
      </c>
      <c r="ER38" s="303">
        <v>69.7</v>
      </c>
      <c r="ES38" s="303">
        <v>2.8</v>
      </c>
      <c r="ET38" s="303">
        <v>5.6</v>
      </c>
      <c r="EU38" s="303">
        <v>121.11534643075277</v>
      </c>
      <c r="EV38" s="306">
        <v>72.8</v>
      </c>
      <c r="EW38" s="303">
        <v>37.299999999999997</v>
      </c>
      <c r="EX38" s="305">
        <v>-5.62</v>
      </c>
      <c r="EY38" s="305">
        <v>-18.29</v>
      </c>
      <c r="EZ38" s="303">
        <v>-67.099999999999994</v>
      </c>
      <c r="FA38" s="303">
        <v>8.0815369776891082</v>
      </c>
      <c r="FB38" s="304">
        <v>26.58</v>
      </c>
      <c r="FC38" s="303">
        <v>16.134555342934835</v>
      </c>
      <c r="FD38" s="303">
        <v>72.647119130613078</v>
      </c>
      <c r="FE38" s="303">
        <v>76.963498170216766</v>
      </c>
      <c r="FF38" s="303">
        <v>63.821908370651045</v>
      </c>
      <c r="FG38" s="303">
        <v>67.530264476829359</v>
      </c>
      <c r="FH38" s="303">
        <v>73.155858632220841</v>
      </c>
      <c r="FI38" s="303">
        <v>76.487361282367445</v>
      </c>
      <c r="FJ38" s="303">
        <v>73.873233176282341</v>
      </c>
      <c r="FK38" s="303">
        <v>66.186191700330525</v>
      </c>
      <c r="FL38" s="303">
        <v>49.101652958556258</v>
      </c>
      <c r="FM38" s="303">
        <v>31.369150779896017</v>
      </c>
      <c r="FN38" s="303">
        <v>18.18349299926308</v>
      </c>
      <c r="FO38" s="303">
        <v>11.677367576243981</v>
      </c>
      <c r="FP38" s="303">
        <v>6.6499821237039676</v>
      </c>
      <c r="FQ38" s="303">
        <v>2.8142879233029228</v>
      </c>
      <c r="FR38" s="303">
        <v>1.52</v>
      </c>
      <c r="FS38" s="303">
        <v>43.386086173190613</v>
      </c>
      <c r="FT38" s="303">
        <v>2.6668889074089503</v>
      </c>
    </row>
    <row r="39" spans="1:176" s="76" customFormat="1" ht="11.1" customHeight="1" x14ac:dyDescent="0.15">
      <c r="A39" s="207">
        <v>252018</v>
      </c>
      <c r="B39" s="154" t="s">
        <v>423</v>
      </c>
      <c r="C39" s="352">
        <v>90.816475040023292</v>
      </c>
      <c r="D39" s="344">
        <v>1193.4216271285111</v>
      </c>
      <c r="E39" s="337">
        <v>363.84805705137535</v>
      </c>
      <c r="F39" s="347">
        <v>391096</v>
      </c>
      <c r="G39" s="337">
        <v>292.41071428571428</v>
      </c>
      <c r="H39" s="351">
        <v>70.15306122448979</v>
      </c>
      <c r="I39" s="351">
        <v>148.27806122448982</v>
      </c>
      <c r="J39" s="340">
        <v>37.9</v>
      </c>
      <c r="K39" s="346">
        <v>3.4</v>
      </c>
      <c r="L39" s="337">
        <v>78.821846261152288</v>
      </c>
      <c r="M39" s="346">
        <v>17.409786277024299</v>
      </c>
      <c r="N39" s="340">
        <v>81.075507396413144</v>
      </c>
      <c r="O39" s="340">
        <v>19.519414939926868</v>
      </c>
      <c r="P39" s="339">
        <v>14.351400306534764</v>
      </c>
      <c r="Q39" s="339">
        <v>3.0864197530864197</v>
      </c>
      <c r="R39" s="339">
        <v>2.3555804823331465</v>
      </c>
      <c r="S39" s="347">
        <v>15770.5</v>
      </c>
      <c r="T39" s="340">
        <v>63.492063492063487</v>
      </c>
      <c r="U39" s="350">
        <v>395</v>
      </c>
      <c r="V39" s="343">
        <v>4</v>
      </c>
      <c r="W39" s="337">
        <v>16.606140640475402</v>
      </c>
      <c r="X39" s="349">
        <v>70.96941719561454</v>
      </c>
      <c r="Y39" s="337">
        <v>92.063492063492063</v>
      </c>
      <c r="Z39" s="337">
        <v>79.365079365079367</v>
      </c>
      <c r="AA39" s="337">
        <v>3.3148570807520921</v>
      </c>
      <c r="AB39" s="342">
        <v>43.905367424345791</v>
      </c>
      <c r="AC39" s="342">
        <v>11.460692553278577</v>
      </c>
      <c r="AD39" s="342">
        <v>9.4141403116216882</v>
      </c>
      <c r="AE39" s="342">
        <v>99.22952149229522</v>
      </c>
      <c r="AF39" s="340">
        <v>94</v>
      </c>
      <c r="AG39" s="340">
        <v>88.9</v>
      </c>
      <c r="AH39" s="348">
        <v>201</v>
      </c>
      <c r="AI39" s="340">
        <v>75.3</v>
      </c>
      <c r="AJ39" s="341">
        <v>5.4920461441717035E-2</v>
      </c>
      <c r="AK39" s="341">
        <v>0.10984092288343407</v>
      </c>
      <c r="AL39" s="337">
        <v>0.59380002910784446</v>
      </c>
      <c r="AM39" s="338">
        <v>94048.179189686925</v>
      </c>
      <c r="AN39" s="347">
        <v>139082.73389544687</v>
      </c>
      <c r="AO39" s="347">
        <v>289409.57891976926</v>
      </c>
      <c r="AP39" s="337">
        <v>13.978187882644663</v>
      </c>
      <c r="AQ39" s="337">
        <v>4.6630532575541457</v>
      </c>
      <c r="AR39" s="346">
        <v>11.39</v>
      </c>
      <c r="AS39" s="337">
        <v>5.0327463251346236</v>
      </c>
      <c r="AT39" s="337">
        <v>245.08805122980641</v>
      </c>
      <c r="AU39" s="337">
        <v>3.201862902052103</v>
      </c>
      <c r="AV39" s="337">
        <v>2.3286275651288024</v>
      </c>
      <c r="AW39" s="343">
        <v>15070.3</v>
      </c>
      <c r="AX39" s="343">
        <v>2843.4528301886794</v>
      </c>
      <c r="AY39" s="337">
        <v>0.66355679714405147</v>
      </c>
      <c r="AZ39" s="342">
        <v>489.5</v>
      </c>
      <c r="BA39" s="337">
        <v>2.4209722020084414</v>
      </c>
      <c r="BB39" s="337">
        <v>28.959623953918051</v>
      </c>
      <c r="BC39" s="337">
        <v>256.11526706447387</v>
      </c>
      <c r="BD39" s="337">
        <v>4.5527899869014696</v>
      </c>
      <c r="BE39" s="342" t="s">
        <v>9</v>
      </c>
      <c r="BF39" s="337">
        <v>5.7602434517987176</v>
      </c>
      <c r="BG39" s="337">
        <v>24.86376021798365</v>
      </c>
      <c r="BH39" s="337">
        <v>100</v>
      </c>
      <c r="BI39" s="345">
        <v>100</v>
      </c>
      <c r="BJ39" s="342">
        <v>1.248864668483197</v>
      </c>
      <c r="BK39" s="344">
        <v>1.7273061374494669</v>
      </c>
      <c r="BL39" s="340">
        <v>86.2</v>
      </c>
      <c r="BM39" s="340">
        <v>67.400000000000006</v>
      </c>
      <c r="BN39" s="337">
        <v>0.11025358324145536</v>
      </c>
      <c r="BO39" s="337">
        <v>8.6206896551724146</v>
      </c>
      <c r="BP39" s="343">
        <v>11</v>
      </c>
      <c r="BQ39" s="337">
        <v>1.5892883132004076</v>
      </c>
      <c r="BR39" s="337">
        <v>31.18323388153107</v>
      </c>
      <c r="BS39" s="337">
        <v>9.1631494687818371</v>
      </c>
      <c r="BT39" s="337">
        <v>339.76422645903068</v>
      </c>
      <c r="BU39" s="337" t="s">
        <v>9</v>
      </c>
      <c r="BV39" s="342">
        <v>25.090962014262846</v>
      </c>
      <c r="BW39" s="342">
        <v>19.61868723621016</v>
      </c>
      <c r="BX39" s="337">
        <v>2.0375491194877018</v>
      </c>
      <c r="BY39" s="341">
        <v>4.2523650123708338E-2</v>
      </c>
      <c r="BZ39" s="337">
        <v>0.2910784456411003</v>
      </c>
      <c r="CA39" s="341">
        <v>6.2427594236646775E-2</v>
      </c>
      <c r="CB39" s="337">
        <v>0.2910784456411003</v>
      </c>
      <c r="CC39" s="341">
        <v>9.2717217290059675E-2</v>
      </c>
      <c r="CD39" s="337">
        <v>3.7840197933343038</v>
      </c>
      <c r="CE39" s="337">
        <v>17.685926357153253</v>
      </c>
      <c r="CF39" s="340">
        <v>57.2</v>
      </c>
      <c r="CG39" s="339">
        <v>0</v>
      </c>
      <c r="CH39" s="339">
        <v>9.6083024226458669</v>
      </c>
      <c r="CI39" s="338">
        <v>39</v>
      </c>
      <c r="CJ39" s="337">
        <v>275.07204191529615</v>
      </c>
      <c r="CK39" s="336">
        <v>242.43923737447244</v>
      </c>
      <c r="CL39" s="303">
        <v>15.7</v>
      </c>
      <c r="CM39" s="303">
        <v>717.36881034644318</v>
      </c>
      <c r="CN39" s="318">
        <v>100</v>
      </c>
      <c r="CO39" s="318">
        <v>100</v>
      </c>
      <c r="CP39" s="312">
        <v>100</v>
      </c>
      <c r="CQ39" s="312">
        <v>95.1</v>
      </c>
      <c r="CR39" s="304">
        <v>98.5</v>
      </c>
      <c r="CS39" s="317">
        <v>74.400000000000006</v>
      </c>
      <c r="CT39" s="303">
        <v>3.9627611925442756</v>
      </c>
      <c r="CU39" s="303">
        <v>1.4166666666666667</v>
      </c>
      <c r="CV39" s="316">
        <v>6.038366854010869</v>
      </c>
      <c r="CW39" s="303">
        <v>73.044282369084385</v>
      </c>
      <c r="CX39" s="315">
        <v>33.086886916023872</v>
      </c>
      <c r="CY39" s="303">
        <v>0.83</v>
      </c>
      <c r="CZ39" s="303">
        <v>28.6</v>
      </c>
      <c r="DA39" s="303">
        <v>58.2390521632</v>
      </c>
      <c r="DB39" s="303">
        <v>3.7948041340747021</v>
      </c>
      <c r="DC39" s="303">
        <v>0.59866394993450733</v>
      </c>
      <c r="DD39" s="303">
        <v>0.76689564837723767</v>
      </c>
      <c r="DE39" s="303">
        <v>1.0537039732207831</v>
      </c>
      <c r="DF39" s="303">
        <v>4.5786639499345068</v>
      </c>
      <c r="DG39" s="206">
        <v>1124.7249999999999</v>
      </c>
      <c r="DH39" s="206">
        <v>1923.9463157894738</v>
      </c>
      <c r="DI39" s="303" t="s">
        <v>9</v>
      </c>
      <c r="DJ39" s="303" t="s">
        <v>9</v>
      </c>
      <c r="DK39" s="303">
        <v>32.807570977917983</v>
      </c>
      <c r="DL39" s="303">
        <v>53.739424703891714</v>
      </c>
      <c r="DM39" s="314">
        <v>29</v>
      </c>
      <c r="DN39" s="314">
        <v>2</v>
      </c>
      <c r="DO39" s="303">
        <v>37.558142919516811</v>
      </c>
      <c r="DP39" s="303">
        <v>11.194877019356717</v>
      </c>
      <c r="DQ39" s="303">
        <v>100</v>
      </c>
      <c r="DR39" s="303">
        <v>100</v>
      </c>
      <c r="DS39" s="303">
        <v>6909.1306584362137</v>
      </c>
      <c r="DT39" s="310">
        <v>8.3701104389571821</v>
      </c>
      <c r="DU39" s="310">
        <v>9.9996215980206671</v>
      </c>
      <c r="DV39" s="303">
        <v>72.534332084893876</v>
      </c>
      <c r="DW39" s="313" t="s">
        <v>9</v>
      </c>
      <c r="DX39" s="303" t="s">
        <v>9</v>
      </c>
      <c r="DY39" s="312">
        <v>120.14553922282055</v>
      </c>
      <c r="DZ39" s="303">
        <v>1.0413329528941029</v>
      </c>
      <c r="EA39" s="303">
        <v>7016.4259952988841</v>
      </c>
      <c r="EB39" s="311" t="s">
        <v>9</v>
      </c>
      <c r="EC39" s="310">
        <v>2.1790254246410194</v>
      </c>
      <c r="ED39" s="310">
        <v>72.914490415193058</v>
      </c>
      <c r="EE39" s="303">
        <v>96.762622485387496</v>
      </c>
      <c r="EF39" s="303">
        <v>13.622682058251289</v>
      </c>
      <c r="EG39" s="303">
        <v>35.350286958242627</v>
      </c>
      <c r="EH39" s="303">
        <v>213.63874640849883</v>
      </c>
      <c r="EI39" s="304">
        <v>70.5</v>
      </c>
      <c r="EJ39" s="304">
        <v>68</v>
      </c>
      <c r="EK39" s="304">
        <v>44.4</v>
      </c>
      <c r="EL39" s="304">
        <v>74</v>
      </c>
      <c r="EM39" s="304">
        <v>26.9</v>
      </c>
      <c r="EN39" s="309">
        <v>57</v>
      </c>
      <c r="EO39" s="308">
        <v>4.3050502110318725</v>
      </c>
      <c r="EP39" s="307">
        <v>0.91075539705489883</v>
      </c>
      <c r="EQ39" s="206">
        <v>0.82299999999999995</v>
      </c>
      <c r="ER39" s="303">
        <v>88.9</v>
      </c>
      <c r="ES39" s="303">
        <v>2.1</v>
      </c>
      <c r="ET39" s="303">
        <v>3.9</v>
      </c>
      <c r="EU39" s="303">
        <v>344.33330519575026</v>
      </c>
      <c r="EV39" s="306">
        <v>52.41</v>
      </c>
      <c r="EW39" s="303">
        <v>50.3</v>
      </c>
      <c r="EX39" s="305" t="s">
        <v>9</v>
      </c>
      <c r="EY39" s="305" t="s">
        <v>9</v>
      </c>
      <c r="EZ39" s="303" t="s">
        <v>9</v>
      </c>
      <c r="FA39" s="303">
        <v>6.8548973948479119</v>
      </c>
      <c r="FB39" s="304">
        <v>37.1</v>
      </c>
      <c r="FC39" s="303">
        <v>14.113892979872361</v>
      </c>
      <c r="FD39" s="303">
        <v>66.078824315297254</v>
      </c>
      <c r="FE39" s="303">
        <v>80.477715505737919</v>
      </c>
      <c r="FF39" s="303">
        <v>68.564582382473759</v>
      </c>
      <c r="FG39" s="303">
        <v>67.7723332076894</v>
      </c>
      <c r="FH39" s="303">
        <v>72.700924330252235</v>
      </c>
      <c r="FI39" s="303">
        <v>75.996831264853455</v>
      </c>
      <c r="FJ39" s="303">
        <v>73.696483536983493</v>
      </c>
      <c r="FK39" s="303">
        <v>65.437009048423988</v>
      </c>
      <c r="FL39" s="303">
        <v>47.304669440591773</v>
      </c>
      <c r="FM39" s="303">
        <v>28.534508969291579</v>
      </c>
      <c r="FN39" s="303">
        <v>14.93908528060715</v>
      </c>
      <c r="FO39" s="303">
        <v>8.7155380510735618</v>
      </c>
      <c r="FP39" s="303">
        <v>4.2398546335554208</v>
      </c>
      <c r="FQ39" s="303">
        <v>1.783621924228616</v>
      </c>
      <c r="FR39" s="303">
        <v>1.39</v>
      </c>
      <c r="FS39" s="303">
        <v>13.255712414495706</v>
      </c>
      <c r="FT39" s="303">
        <v>0.79473206176203459</v>
      </c>
    </row>
    <row r="40" spans="1:176" s="76" customFormat="1" ht="11.1" customHeight="1" x14ac:dyDescent="0.15">
      <c r="A40" s="207">
        <v>272035</v>
      </c>
      <c r="B40" s="154" t="s">
        <v>422</v>
      </c>
      <c r="C40" s="352">
        <v>106.48245609740573</v>
      </c>
      <c r="D40" s="344">
        <v>996.28412946308367</v>
      </c>
      <c r="E40" s="337">
        <v>212.72012493941517</v>
      </c>
      <c r="F40" s="347">
        <v>402158</v>
      </c>
      <c r="G40" s="337">
        <v>292.40710823909535</v>
      </c>
      <c r="H40" s="351">
        <v>58.696822832525577</v>
      </c>
      <c r="I40" s="351">
        <v>184.16801292407109</v>
      </c>
      <c r="J40" s="340">
        <v>21.7</v>
      </c>
      <c r="K40" s="346">
        <v>2.2999999999999998</v>
      </c>
      <c r="L40" s="337">
        <v>77.95092988963448</v>
      </c>
      <c r="M40" s="346">
        <v>16.344549815568524</v>
      </c>
      <c r="N40" s="340">
        <v>77.422423727958261</v>
      </c>
      <c r="O40" s="340">
        <v>18.06024299696254</v>
      </c>
      <c r="P40" s="339">
        <v>16.528534217381011</v>
      </c>
      <c r="Q40" s="339">
        <v>7.7922077922077921</v>
      </c>
      <c r="R40" s="339">
        <v>5.5637616937469225</v>
      </c>
      <c r="S40" s="347">
        <v>8744</v>
      </c>
      <c r="T40" s="340">
        <v>56.896551724137936</v>
      </c>
      <c r="U40" s="350">
        <v>309</v>
      </c>
      <c r="V40" s="343">
        <v>0</v>
      </c>
      <c r="W40" s="337">
        <v>15.005705591479652</v>
      </c>
      <c r="X40" s="349">
        <v>64.654221077800258</v>
      </c>
      <c r="Y40" s="337">
        <v>85.34482758620689</v>
      </c>
      <c r="Z40" s="337">
        <v>106.03448275862068</v>
      </c>
      <c r="AA40" s="337">
        <v>1.8370821758222062</v>
      </c>
      <c r="AB40" s="342">
        <v>41.067931141119473</v>
      </c>
      <c r="AC40" s="342">
        <v>6.7209566024121221</v>
      </c>
      <c r="AD40" s="342">
        <v>2.4533553241933821</v>
      </c>
      <c r="AE40" s="342">
        <v>92.441688810156492</v>
      </c>
      <c r="AF40" s="340">
        <v>96.7</v>
      </c>
      <c r="AG40" s="340">
        <v>92.5</v>
      </c>
      <c r="AH40" s="348">
        <v>473</v>
      </c>
      <c r="AI40" s="340">
        <v>70</v>
      </c>
      <c r="AJ40" s="341">
        <v>0</v>
      </c>
      <c r="AK40" s="341">
        <v>0.13334714301745879</v>
      </c>
      <c r="AL40" s="337">
        <v>0.10770639237438742</v>
      </c>
      <c r="AM40" s="338">
        <v>111015.31887366819</v>
      </c>
      <c r="AN40" s="347">
        <v>155535.08287495415</v>
      </c>
      <c r="AO40" s="347">
        <v>288513.42335390946</v>
      </c>
      <c r="AP40" s="337">
        <v>11.050881688879574</v>
      </c>
      <c r="AQ40" s="337">
        <v>4.8585772942487786</v>
      </c>
      <c r="AR40" s="346">
        <v>24.48</v>
      </c>
      <c r="AS40" s="337">
        <v>5.6913036879647905</v>
      </c>
      <c r="AT40" s="337">
        <v>235.48533969127431</v>
      </c>
      <c r="AU40" s="337">
        <v>1.4687235323780101</v>
      </c>
      <c r="AV40" s="337">
        <v>1.7379895133139787</v>
      </c>
      <c r="AW40" s="343">
        <v>19344.900000000001</v>
      </c>
      <c r="AX40" s="343">
        <v>2614.1756756756758</v>
      </c>
      <c r="AY40" s="337">
        <v>0.51693211130582217</v>
      </c>
      <c r="AZ40" s="342">
        <v>317.7</v>
      </c>
      <c r="BA40" s="337">
        <v>0.92789791392300947</v>
      </c>
      <c r="BB40" s="337">
        <v>48.889013352450938</v>
      </c>
      <c r="BC40" s="337">
        <v>255.6369609172668</v>
      </c>
      <c r="BD40" s="337">
        <v>8.3448734205102344</v>
      </c>
      <c r="BE40" s="342">
        <v>1.7474684111479524</v>
      </c>
      <c r="BF40" s="337">
        <v>6.452191056546285</v>
      </c>
      <c r="BG40" s="337">
        <v>25.256261227940399</v>
      </c>
      <c r="BH40" s="337">
        <v>74.137931034482762</v>
      </c>
      <c r="BI40" s="345">
        <v>87.988826815642469</v>
      </c>
      <c r="BJ40" s="342">
        <v>2.9588925287963646</v>
      </c>
      <c r="BK40" s="344">
        <v>3.8702369340171798</v>
      </c>
      <c r="BL40" s="340">
        <v>113.3</v>
      </c>
      <c r="BM40" s="340">
        <v>107.7</v>
      </c>
      <c r="BN40" s="337">
        <v>9.4396022780906835E-2</v>
      </c>
      <c r="BO40" s="337">
        <v>8.3333333333333321</v>
      </c>
      <c r="BP40" s="343">
        <v>10</v>
      </c>
      <c r="BQ40" s="337">
        <v>0.59238515805913083</v>
      </c>
      <c r="BR40" s="337">
        <v>23.63420950851615</v>
      </c>
      <c r="BS40" s="337" t="s">
        <v>9</v>
      </c>
      <c r="BT40" s="337">
        <v>1167.9974933785047</v>
      </c>
      <c r="BU40" s="337" t="s">
        <v>9</v>
      </c>
      <c r="BV40" s="342">
        <v>18.21217180148733</v>
      </c>
      <c r="BW40" s="342">
        <v>1205.2883838655823</v>
      </c>
      <c r="BX40" s="337">
        <v>1.4687235323780101</v>
      </c>
      <c r="BY40" s="341">
        <v>6.5773992822837676E-2</v>
      </c>
      <c r="BZ40" s="337">
        <v>0.97914902158534023</v>
      </c>
      <c r="CA40" s="341">
        <v>9.8377550071233097E-2</v>
      </c>
      <c r="CB40" s="337" t="s">
        <v>9</v>
      </c>
      <c r="CC40" s="341" t="s">
        <v>9</v>
      </c>
      <c r="CD40" s="337">
        <v>0.48957451079267011</v>
      </c>
      <c r="CE40" s="337">
        <v>2.891549454369208</v>
      </c>
      <c r="CF40" s="340">
        <v>44.5</v>
      </c>
      <c r="CG40" s="339">
        <v>4.3378995433789953</v>
      </c>
      <c r="CH40" s="339">
        <v>6.9165516492719012</v>
      </c>
      <c r="CI40" s="338">
        <v>128</v>
      </c>
      <c r="CJ40" s="337">
        <v>271.62328220543526</v>
      </c>
      <c r="CK40" s="336">
        <v>228.46728907906137</v>
      </c>
      <c r="CL40" s="303">
        <v>14.7</v>
      </c>
      <c r="CM40" s="303">
        <v>699.40748741843811</v>
      </c>
      <c r="CN40" s="318">
        <v>100</v>
      </c>
      <c r="CO40" s="318">
        <v>100</v>
      </c>
      <c r="CP40" s="312">
        <v>100</v>
      </c>
      <c r="CQ40" s="312">
        <v>97.2</v>
      </c>
      <c r="CR40" s="304">
        <v>99.9</v>
      </c>
      <c r="CS40" s="317">
        <v>81.900000000000006</v>
      </c>
      <c r="CT40" s="303">
        <v>8.5614296274470281</v>
      </c>
      <c r="CU40" s="303">
        <v>9.3048780487804876</v>
      </c>
      <c r="CV40" s="316">
        <v>0</v>
      </c>
      <c r="CW40" s="303">
        <v>55.44856363344568</v>
      </c>
      <c r="CX40" s="315">
        <v>31.930049593897948</v>
      </c>
      <c r="CY40" s="303">
        <v>0.98</v>
      </c>
      <c r="CZ40" s="303">
        <v>23.7</v>
      </c>
      <c r="DA40" s="303">
        <v>58.022150998500003</v>
      </c>
      <c r="DB40" s="303">
        <v>4.4686681157288621</v>
      </c>
      <c r="DC40" s="303">
        <v>1.8755158891407477</v>
      </c>
      <c r="DD40" s="303">
        <v>0.7867046250104035</v>
      </c>
      <c r="DE40" s="303">
        <v>1.2165926593197853</v>
      </c>
      <c r="DF40" s="303">
        <v>4.1418003613059886</v>
      </c>
      <c r="DG40" s="206">
        <v>365.25714285714287</v>
      </c>
      <c r="DH40" s="206">
        <v>634.6740404040404</v>
      </c>
      <c r="DI40" s="303" t="s">
        <v>9</v>
      </c>
      <c r="DJ40" s="303" t="s">
        <v>9</v>
      </c>
      <c r="DK40" s="303">
        <v>0</v>
      </c>
      <c r="DL40" s="303">
        <v>27.636363636363637</v>
      </c>
      <c r="DM40" s="314">
        <v>1</v>
      </c>
      <c r="DN40" s="314">
        <v>0</v>
      </c>
      <c r="DO40" s="303" t="s">
        <v>9</v>
      </c>
      <c r="DP40" s="303">
        <v>3.1406204867349783</v>
      </c>
      <c r="DQ40" s="303">
        <v>51.428571428571438</v>
      </c>
      <c r="DR40" s="303">
        <v>100</v>
      </c>
      <c r="DS40" s="303">
        <v>10867.793349821379</v>
      </c>
      <c r="DT40" s="310">
        <v>99.426229508196712</v>
      </c>
      <c r="DU40" s="310">
        <v>3.9</v>
      </c>
      <c r="DV40" s="303" t="s">
        <v>9</v>
      </c>
      <c r="DW40" s="313">
        <v>0.12558565350853573</v>
      </c>
      <c r="DX40" s="303">
        <v>64.356435643564353</v>
      </c>
      <c r="DY40" s="312">
        <v>77.308710999270531</v>
      </c>
      <c r="DZ40" s="303">
        <v>0.58269104518503589</v>
      </c>
      <c r="EA40" s="303">
        <v>5171.7175890105136</v>
      </c>
      <c r="EB40" s="311">
        <v>8860</v>
      </c>
      <c r="EC40" s="310">
        <v>11.386409836065573</v>
      </c>
      <c r="ED40" s="310">
        <v>78.302416638531497</v>
      </c>
      <c r="EE40" s="303">
        <v>98.810161946623694</v>
      </c>
      <c r="EF40" s="303">
        <v>34.385775706886371</v>
      </c>
      <c r="EG40" s="303">
        <v>87.787847842736795</v>
      </c>
      <c r="EH40" s="303">
        <v>766.55345853429071</v>
      </c>
      <c r="EI40" s="304">
        <v>72.900000000000006</v>
      </c>
      <c r="EJ40" s="304">
        <v>65</v>
      </c>
      <c r="EK40" s="304">
        <v>37.200000000000003</v>
      </c>
      <c r="EL40" s="304">
        <v>68.599999999999994</v>
      </c>
      <c r="EM40" s="304">
        <v>28.5</v>
      </c>
      <c r="EN40" s="309">
        <v>39.1</v>
      </c>
      <c r="EO40" s="308">
        <v>5.4465164325684547</v>
      </c>
      <c r="EP40" s="307">
        <v>0.88473977126471948</v>
      </c>
      <c r="EQ40" s="206">
        <v>0.91600000000000004</v>
      </c>
      <c r="ER40" s="303">
        <v>91.4</v>
      </c>
      <c r="ES40" s="303">
        <v>3.1</v>
      </c>
      <c r="ET40" s="303">
        <v>5.7591371204425705</v>
      </c>
      <c r="EU40" s="303">
        <v>213.57521088422052</v>
      </c>
      <c r="EV40" s="306">
        <v>55.2</v>
      </c>
      <c r="EW40" s="303">
        <v>59.4</v>
      </c>
      <c r="EX40" s="305" t="s">
        <v>9</v>
      </c>
      <c r="EY40" s="305" t="s">
        <v>9</v>
      </c>
      <c r="EZ40" s="303" t="s">
        <v>9</v>
      </c>
      <c r="FA40" s="303">
        <v>8.6752603312461147</v>
      </c>
      <c r="FB40" s="304">
        <v>29.9</v>
      </c>
      <c r="FC40" s="303">
        <v>13.722126929674101</v>
      </c>
      <c r="FD40" s="303">
        <v>64.049987867022566</v>
      </c>
      <c r="FE40" s="303">
        <v>78.708532120270718</v>
      </c>
      <c r="FF40" s="303">
        <v>66.871051653660345</v>
      </c>
      <c r="FG40" s="303">
        <v>62.365920931657982</v>
      </c>
      <c r="FH40" s="303">
        <v>66.299698037242067</v>
      </c>
      <c r="FI40" s="303">
        <v>70.936027855533553</v>
      </c>
      <c r="FJ40" s="303">
        <v>71.458906802988594</v>
      </c>
      <c r="FK40" s="303">
        <v>64.14951143155298</v>
      </c>
      <c r="FL40" s="303">
        <v>48.693733451015007</v>
      </c>
      <c r="FM40" s="303">
        <v>30.781915624570566</v>
      </c>
      <c r="FN40" s="303">
        <v>18.082170780315806</v>
      </c>
      <c r="FO40" s="303">
        <v>9.9357763505855701</v>
      </c>
      <c r="FP40" s="303">
        <v>6.1873530503650542</v>
      </c>
      <c r="FQ40" s="303">
        <v>2.4166971805199564</v>
      </c>
      <c r="FR40" s="303">
        <v>1.45</v>
      </c>
      <c r="FS40" s="303">
        <v>15.120508765831616</v>
      </c>
      <c r="FT40" s="303">
        <v>1.5851209975694811</v>
      </c>
    </row>
    <row r="41" spans="1:176" s="76" customFormat="1" ht="11.1" customHeight="1" x14ac:dyDescent="0.15">
      <c r="A41" s="207">
        <v>272051</v>
      </c>
      <c r="B41" s="154" t="s">
        <v>718</v>
      </c>
      <c r="C41" s="352">
        <v>95.994951574691569</v>
      </c>
      <c r="D41" s="344">
        <v>1247.3995796544182</v>
      </c>
      <c r="E41" s="337">
        <v>648.4338650936686</v>
      </c>
      <c r="F41" s="347">
        <v>405439</v>
      </c>
      <c r="G41" s="337">
        <v>295.38763493621195</v>
      </c>
      <c r="H41" s="351">
        <v>59.535492312724898</v>
      </c>
      <c r="I41" s="351">
        <v>149.49296696107294</v>
      </c>
      <c r="J41" s="340">
        <v>44.5</v>
      </c>
      <c r="K41" s="346">
        <v>3.2</v>
      </c>
      <c r="L41" s="337">
        <v>140.68593708226487</v>
      </c>
      <c r="M41" s="346">
        <v>23.031957436403371</v>
      </c>
      <c r="N41" s="340">
        <v>81.017173031928223</v>
      </c>
      <c r="O41" s="340">
        <v>18.306107954545457</v>
      </c>
      <c r="P41" s="339">
        <v>17.815238733777118</v>
      </c>
      <c r="Q41" s="339">
        <v>0</v>
      </c>
      <c r="R41" s="339">
        <v>4.3059490084985841</v>
      </c>
      <c r="S41" s="347">
        <v>15225</v>
      </c>
      <c r="T41" s="340">
        <v>50</v>
      </c>
      <c r="U41" s="350">
        <v>147</v>
      </c>
      <c r="V41" s="343">
        <v>16</v>
      </c>
      <c r="W41" s="337">
        <v>13.862602924910899</v>
      </c>
      <c r="X41" s="349">
        <v>69.947664089883318</v>
      </c>
      <c r="Y41" s="337">
        <v>90</v>
      </c>
      <c r="Z41" s="337">
        <v>90</v>
      </c>
      <c r="AA41" s="337">
        <v>1.7125731411445697</v>
      </c>
      <c r="AB41" s="342">
        <v>32.977164200274217</v>
      </c>
      <c r="AC41" s="342">
        <v>4.9643042882133228</v>
      </c>
      <c r="AD41" s="342">
        <v>4.3496761382440541</v>
      </c>
      <c r="AE41" s="342">
        <v>54.767480762796929</v>
      </c>
      <c r="AF41" s="340">
        <v>93.6</v>
      </c>
      <c r="AG41" s="340">
        <v>91.7</v>
      </c>
      <c r="AH41" s="348">
        <v>1321</v>
      </c>
      <c r="AI41" s="340">
        <v>70</v>
      </c>
      <c r="AJ41" s="341">
        <v>1.1235101188489449E-2</v>
      </c>
      <c r="AK41" s="341">
        <v>0.17976161901583118</v>
      </c>
      <c r="AL41" s="337">
        <v>0.26739540828604891</v>
      </c>
      <c r="AM41" s="338">
        <v>108226.47377145085</v>
      </c>
      <c r="AN41" s="347">
        <v>124464.52771084338</v>
      </c>
      <c r="AO41" s="347">
        <v>284689.24962254654</v>
      </c>
      <c r="AP41" s="337">
        <v>16.759963798478196</v>
      </c>
      <c r="AQ41" s="337">
        <v>2.0223689650163692</v>
      </c>
      <c r="AR41" s="346">
        <v>14.66</v>
      </c>
      <c r="AS41" s="337">
        <v>5.650064977084214</v>
      </c>
      <c r="AT41" s="337">
        <v>231.2970281674323</v>
      </c>
      <c r="AU41" s="337">
        <v>1.3369770414302447</v>
      </c>
      <c r="AV41" s="337">
        <v>1.1765397964586153</v>
      </c>
      <c r="AW41" s="343">
        <v>21777.75</v>
      </c>
      <c r="AX41" s="343">
        <v>3959.590909090909</v>
      </c>
      <c r="AY41" s="337">
        <v>1.1479606479089897</v>
      </c>
      <c r="AZ41" s="342">
        <v>488.66666666666669</v>
      </c>
      <c r="BA41" s="337">
        <v>1.0609153479616449</v>
      </c>
      <c r="BB41" s="337">
        <v>57.236668093810948</v>
      </c>
      <c r="BC41" s="337">
        <v>316.94671879094494</v>
      </c>
      <c r="BD41" s="337">
        <v>8.8088363486622203</v>
      </c>
      <c r="BE41" s="342">
        <v>1.7125731411445697</v>
      </c>
      <c r="BF41" s="337">
        <v>8.3250083250083264</v>
      </c>
      <c r="BG41" s="337">
        <v>38.974243108901945</v>
      </c>
      <c r="BH41" s="337">
        <v>100</v>
      </c>
      <c r="BI41" s="345">
        <v>100</v>
      </c>
      <c r="BJ41" s="342">
        <v>2.3723452327157704</v>
      </c>
      <c r="BK41" s="344">
        <v>1.2720516854684831</v>
      </c>
      <c r="BL41" s="340">
        <v>108.6</v>
      </c>
      <c r="BM41" s="340">
        <v>114.5</v>
      </c>
      <c r="BN41" s="337">
        <v>0.76992602015197675</v>
      </c>
      <c r="BO41" s="337">
        <v>42.592592592592595</v>
      </c>
      <c r="BP41" s="343">
        <v>19</v>
      </c>
      <c r="BQ41" s="337">
        <v>0.28343913278321187</v>
      </c>
      <c r="BR41" s="337">
        <v>124.11692666413532</v>
      </c>
      <c r="BS41" s="337" t="s">
        <v>9</v>
      </c>
      <c r="BT41" s="337">
        <v>1999.0855077036617</v>
      </c>
      <c r="BU41" s="337" t="s">
        <v>9</v>
      </c>
      <c r="BV41" s="342">
        <v>208.96951157554724</v>
      </c>
      <c r="BW41" s="342">
        <v>136.18448144008471</v>
      </c>
      <c r="BX41" s="337">
        <v>1.3369770414302447</v>
      </c>
      <c r="BY41" s="341">
        <v>7.9488633021193758E-2</v>
      </c>
      <c r="BZ41" s="337">
        <v>1.0695816331441956</v>
      </c>
      <c r="CA41" s="341">
        <v>0.1237532689088663</v>
      </c>
      <c r="CB41" s="337">
        <v>0.26739540828604891</v>
      </c>
      <c r="CC41" s="341">
        <v>8.2825727716603653E-2</v>
      </c>
      <c r="CD41" s="337">
        <v>0.53479081657209782</v>
      </c>
      <c r="CE41" s="337">
        <v>12.661172582344415</v>
      </c>
      <c r="CF41" s="340">
        <v>50.6</v>
      </c>
      <c r="CG41" s="339">
        <v>8.6538461538461533</v>
      </c>
      <c r="CH41" s="339" t="s">
        <v>9</v>
      </c>
      <c r="CI41" s="338">
        <v>103</v>
      </c>
      <c r="CJ41" s="337">
        <v>279.47577130205519</v>
      </c>
      <c r="CK41" s="336">
        <v>237.28489376380429</v>
      </c>
      <c r="CL41" s="303">
        <v>15.35</v>
      </c>
      <c r="CM41" s="303">
        <v>741.56541477020437</v>
      </c>
      <c r="CN41" s="318">
        <v>97.9</v>
      </c>
      <c r="CO41" s="318" t="s">
        <v>9</v>
      </c>
      <c r="CP41" s="312">
        <v>99.9</v>
      </c>
      <c r="CQ41" s="312">
        <v>96.2</v>
      </c>
      <c r="CR41" s="304">
        <v>99.9</v>
      </c>
      <c r="CS41" s="317">
        <v>54</v>
      </c>
      <c r="CT41" s="303">
        <v>11.754543054264099</v>
      </c>
      <c r="CU41" s="303">
        <v>9.5500000000000007</v>
      </c>
      <c r="CV41" s="316">
        <v>0</v>
      </c>
      <c r="CW41" s="303">
        <v>51.486409026457899</v>
      </c>
      <c r="CX41" s="315">
        <v>30.819994759049997</v>
      </c>
      <c r="CY41" s="303">
        <v>2.66</v>
      </c>
      <c r="CZ41" s="303">
        <v>24.5</v>
      </c>
      <c r="DA41" s="303">
        <v>58.920721436299999</v>
      </c>
      <c r="DB41" s="303">
        <v>4.034910341782008</v>
      </c>
      <c r="DC41" s="303">
        <v>4.3730192685131213</v>
      </c>
      <c r="DD41" s="303">
        <v>0.76063832631866046</v>
      </c>
      <c r="DE41" s="303">
        <v>2.8531090064121418</v>
      </c>
      <c r="DF41" s="303">
        <v>3.6847087261817539</v>
      </c>
      <c r="DG41" s="206">
        <v>1732.3966942148761</v>
      </c>
      <c r="DH41" s="206">
        <v>2205.7639024390246</v>
      </c>
      <c r="DI41" s="303" t="s">
        <v>9</v>
      </c>
      <c r="DJ41" s="303" t="s">
        <v>9</v>
      </c>
      <c r="DK41" s="303">
        <v>0</v>
      </c>
      <c r="DL41" s="303">
        <v>40.116279069767444</v>
      </c>
      <c r="DM41" s="314">
        <v>0</v>
      </c>
      <c r="DN41" s="314">
        <v>0</v>
      </c>
      <c r="DO41" s="303">
        <v>12.696794998636284</v>
      </c>
      <c r="DP41" s="303">
        <v>5.6875003342442607</v>
      </c>
      <c r="DQ41" s="303">
        <v>100</v>
      </c>
      <c r="DR41" s="303">
        <v>100</v>
      </c>
      <c r="DS41" s="303">
        <v>10375.949016348019</v>
      </c>
      <c r="DT41" s="310">
        <v>100</v>
      </c>
      <c r="DU41" s="310">
        <v>8.7100000000000009</v>
      </c>
      <c r="DV41" s="303" t="s">
        <v>9</v>
      </c>
      <c r="DW41" s="313" t="s">
        <v>9</v>
      </c>
      <c r="DX41" s="303" t="s">
        <v>9</v>
      </c>
      <c r="DY41" s="312">
        <v>83.422019477081534</v>
      </c>
      <c r="DZ41" s="303">
        <v>0.59821951303509313</v>
      </c>
      <c r="EA41" s="303">
        <v>6234.6352950070986</v>
      </c>
      <c r="EB41" s="311">
        <v>3084</v>
      </c>
      <c r="EC41" s="310">
        <v>10.923538376281519</v>
      </c>
      <c r="ED41" s="310">
        <v>86.030584923390251</v>
      </c>
      <c r="EE41" s="303">
        <v>104.82810478845327</v>
      </c>
      <c r="EF41" s="303">
        <v>37.934780471886164</v>
      </c>
      <c r="EG41" s="303">
        <v>93.159586681974744</v>
      </c>
      <c r="EH41" s="303">
        <v>953.1861647782714</v>
      </c>
      <c r="EI41" s="304">
        <v>70.7</v>
      </c>
      <c r="EJ41" s="304">
        <v>62.2</v>
      </c>
      <c r="EK41" s="304">
        <v>50.4</v>
      </c>
      <c r="EL41" s="304">
        <v>70.599999999999994</v>
      </c>
      <c r="EM41" s="304">
        <v>34.200000000000003</v>
      </c>
      <c r="EN41" s="309">
        <v>48.4</v>
      </c>
      <c r="EO41" s="308">
        <v>5.1206220686778368</v>
      </c>
      <c r="EP41" s="307">
        <v>0.96867289060747519</v>
      </c>
      <c r="EQ41" s="206">
        <v>0.99</v>
      </c>
      <c r="ER41" s="303">
        <v>96.7</v>
      </c>
      <c r="ES41" s="303">
        <v>-2.7</v>
      </c>
      <c r="ET41" s="303">
        <v>0.6</v>
      </c>
      <c r="EU41" s="303">
        <v>137.73197086459632</v>
      </c>
      <c r="EV41" s="306">
        <v>62.5</v>
      </c>
      <c r="EW41" s="303">
        <v>50.8</v>
      </c>
      <c r="EX41" s="305" t="s">
        <v>9</v>
      </c>
      <c r="EY41" s="305" t="s">
        <v>9</v>
      </c>
      <c r="EZ41" s="303" t="s">
        <v>9</v>
      </c>
      <c r="FA41" s="303">
        <v>7.4763756156779273</v>
      </c>
      <c r="FB41" s="304">
        <v>35.1</v>
      </c>
      <c r="FC41" s="303">
        <v>14.792368125701458</v>
      </c>
      <c r="FD41" s="303">
        <v>63.222535211267605</v>
      </c>
      <c r="FE41" s="303">
        <v>79.527744982290443</v>
      </c>
      <c r="FF41" s="303">
        <v>66.372196874089894</v>
      </c>
      <c r="FG41" s="303">
        <v>62.790885585003231</v>
      </c>
      <c r="FH41" s="303">
        <v>67.344227447854394</v>
      </c>
      <c r="FI41" s="303">
        <v>72.048765982753494</v>
      </c>
      <c r="FJ41" s="303">
        <v>71.312209094163975</v>
      </c>
      <c r="FK41" s="303">
        <v>63.946236559139777</v>
      </c>
      <c r="FL41" s="303">
        <v>45.990922844175493</v>
      </c>
      <c r="FM41" s="303">
        <v>28.322106552357624</v>
      </c>
      <c r="FN41" s="303">
        <v>15.454799366911834</v>
      </c>
      <c r="FO41" s="303">
        <v>8.8082302623974105</v>
      </c>
      <c r="FP41" s="303">
        <v>5.0811141720232627</v>
      </c>
      <c r="FQ41" s="303">
        <v>2.1209386281588447</v>
      </c>
      <c r="FR41" s="303">
        <v>1.3065061627473245</v>
      </c>
      <c r="FS41" s="303">
        <v>14.966121001770157</v>
      </c>
      <c r="FT41" s="303">
        <v>1.0167193854496159</v>
      </c>
    </row>
    <row r="42" spans="1:176" s="76" customFormat="1" ht="11.1" customHeight="1" x14ac:dyDescent="0.15">
      <c r="A42" s="207">
        <v>272078</v>
      </c>
      <c r="B42" s="154" t="s">
        <v>421</v>
      </c>
      <c r="C42" s="352">
        <v>90.308501818989853</v>
      </c>
      <c r="D42" s="344">
        <v>1261.1852919642527</v>
      </c>
      <c r="E42" s="337">
        <v>414.22259193946769</v>
      </c>
      <c r="F42" s="347">
        <v>428181</v>
      </c>
      <c r="G42" s="337">
        <v>300.15267175572518</v>
      </c>
      <c r="H42" s="351">
        <v>50.992366412213741</v>
      </c>
      <c r="I42" s="351">
        <v>190.53435114503816</v>
      </c>
      <c r="J42" s="340">
        <v>39.700000000000003</v>
      </c>
      <c r="K42" s="346">
        <v>3</v>
      </c>
      <c r="L42" s="337">
        <v>118.54917739105331</v>
      </c>
      <c r="M42" s="346">
        <v>11.336856565583403</v>
      </c>
      <c r="N42" s="340">
        <v>82.614218244518398</v>
      </c>
      <c r="O42" s="340">
        <v>17.626262626262626</v>
      </c>
      <c r="P42" s="339">
        <v>15.179415716916338</v>
      </c>
      <c r="Q42" s="339">
        <v>0</v>
      </c>
      <c r="R42" s="339">
        <v>3.3468559837728193</v>
      </c>
      <c r="S42" s="347">
        <v>12185</v>
      </c>
      <c r="T42" s="340">
        <v>46.601941747572816</v>
      </c>
      <c r="U42" s="350">
        <v>152</v>
      </c>
      <c r="V42" s="343">
        <v>0</v>
      </c>
      <c r="W42" s="337">
        <v>11.740068536616322</v>
      </c>
      <c r="X42" s="349">
        <v>63.369033616046558</v>
      </c>
      <c r="Y42" s="337">
        <v>83.495145631067956</v>
      </c>
      <c r="Z42" s="337">
        <v>86.40776699029125</v>
      </c>
      <c r="AA42" s="337">
        <v>4.0608556394417752</v>
      </c>
      <c r="AB42" s="342">
        <v>56.01361462398404</v>
      </c>
      <c r="AC42" s="342">
        <v>16.490126463425369</v>
      </c>
      <c r="AD42" s="342">
        <v>5.7216630967401194</v>
      </c>
      <c r="AE42" s="342">
        <v>91.277387350144693</v>
      </c>
      <c r="AF42" s="340">
        <v>98.1</v>
      </c>
      <c r="AG42" s="340">
        <v>97.5</v>
      </c>
      <c r="AH42" s="348">
        <v>850</v>
      </c>
      <c r="AI42" s="340">
        <v>74.5</v>
      </c>
      <c r="AJ42" s="341">
        <v>4.878165475724356E-2</v>
      </c>
      <c r="AK42" s="341">
        <v>0.11707597141738454</v>
      </c>
      <c r="AL42" s="337">
        <v>0.25639637740407212</v>
      </c>
      <c r="AM42" s="338">
        <v>101443.08372263443</v>
      </c>
      <c r="AN42" s="347">
        <v>152349.57968313139</v>
      </c>
      <c r="AO42" s="347">
        <v>285809.04249448125</v>
      </c>
      <c r="AP42" s="337">
        <v>12.326911645764513</v>
      </c>
      <c r="AQ42" s="337">
        <v>2.5141053000847777</v>
      </c>
      <c r="AR42" s="346">
        <v>16.46</v>
      </c>
      <c r="AS42" s="337">
        <v>5.3244981040912318</v>
      </c>
      <c r="AT42" s="337">
        <v>228.47766075340652</v>
      </c>
      <c r="AU42" s="337">
        <v>0.56976972756460476</v>
      </c>
      <c r="AV42" s="337">
        <v>1.7947746418285051</v>
      </c>
      <c r="AW42" s="343">
        <v>17917.666666666668</v>
      </c>
      <c r="AX42" s="343">
        <v>2879.625</v>
      </c>
      <c r="AY42" s="337">
        <v>0.62012042738699857</v>
      </c>
      <c r="AZ42" s="342">
        <v>636.20000000000005</v>
      </c>
      <c r="BA42" s="337">
        <v>1.5117101923257716</v>
      </c>
      <c r="BB42" s="337">
        <v>61.299302219171814</v>
      </c>
      <c r="BC42" s="337">
        <v>462.51997755107271</v>
      </c>
      <c r="BD42" s="337">
        <v>8.8929830009201787</v>
      </c>
      <c r="BE42" s="342">
        <v>2.2878059940517046</v>
      </c>
      <c r="BF42" s="337">
        <v>6.9778082818576976</v>
      </c>
      <c r="BG42" s="337">
        <v>24.101916676230921</v>
      </c>
      <c r="BH42" s="337">
        <v>30.508474576271187</v>
      </c>
      <c r="BI42" s="345">
        <v>100</v>
      </c>
      <c r="BJ42" s="342">
        <v>2.0658785722483644</v>
      </c>
      <c r="BK42" s="344">
        <v>2.2903385883879834</v>
      </c>
      <c r="BL42" s="340">
        <v>110.6</v>
      </c>
      <c r="BM42" s="340">
        <v>106.9</v>
      </c>
      <c r="BN42" s="337">
        <v>1.2215139138069244</v>
      </c>
      <c r="BO42" s="337" t="s">
        <v>9</v>
      </c>
      <c r="BP42" s="343" t="s">
        <v>9</v>
      </c>
      <c r="BQ42" s="337">
        <v>0.35895492836570103</v>
      </c>
      <c r="BR42" s="337">
        <v>19.688392935994916</v>
      </c>
      <c r="BS42" s="337" t="s">
        <v>9</v>
      </c>
      <c r="BT42" s="337" t="s">
        <v>9</v>
      </c>
      <c r="BU42" s="337" t="s">
        <v>9</v>
      </c>
      <c r="BV42" s="342">
        <v>455.18903535136275</v>
      </c>
      <c r="BW42" s="342">
        <v>619.83824237434442</v>
      </c>
      <c r="BX42" s="337">
        <v>0.85465459134690713</v>
      </c>
      <c r="BY42" s="341">
        <v>4.1937900797392735E-2</v>
      </c>
      <c r="BZ42" s="337">
        <v>0.56976972756460476</v>
      </c>
      <c r="CA42" s="341">
        <v>7.6471643985083423E-2</v>
      </c>
      <c r="CB42" s="337">
        <v>0.28488486378230238</v>
      </c>
      <c r="CC42" s="341">
        <v>7.0420689478347329E-2</v>
      </c>
      <c r="CD42" s="337">
        <v>0.85465459134690713</v>
      </c>
      <c r="CE42" s="337">
        <v>6.2304319709189526</v>
      </c>
      <c r="CF42" s="340">
        <v>44.2</v>
      </c>
      <c r="CG42" s="339">
        <v>23.195876288659793</v>
      </c>
      <c r="CH42" s="339">
        <v>40.890740981898681</v>
      </c>
      <c r="CI42" s="338">
        <v>77</v>
      </c>
      <c r="CJ42" s="337">
        <v>288.55418082781841</v>
      </c>
      <c r="CK42" s="336">
        <v>160.64657468684032</v>
      </c>
      <c r="CL42" s="303">
        <v>13.1</v>
      </c>
      <c r="CM42" s="303">
        <v>783.94070461080685</v>
      </c>
      <c r="CN42" s="318">
        <v>100</v>
      </c>
      <c r="CO42" s="318">
        <v>100</v>
      </c>
      <c r="CP42" s="312">
        <v>99.99</v>
      </c>
      <c r="CQ42" s="312">
        <v>94.68</v>
      </c>
      <c r="CR42" s="304">
        <v>99.6</v>
      </c>
      <c r="CS42" s="317">
        <v>50.8</v>
      </c>
      <c r="CT42" s="303">
        <v>9.3005661699502049</v>
      </c>
      <c r="CU42" s="303">
        <v>16.75</v>
      </c>
      <c r="CV42" s="316">
        <v>0</v>
      </c>
      <c r="CW42" s="303">
        <v>65.118339537631016</v>
      </c>
      <c r="CX42" s="315">
        <v>26.551269304510583</v>
      </c>
      <c r="CY42" s="303">
        <v>0.66</v>
      </c>
      <c r="CZ42" s="303">
        <v>20.8</v>
      </c>
      <c r="DA42" s="303">
        <v>55.3061976726</v>
      </c>
      <c r="DB42" s="303">
        <v>4.6550892426435118</v>
      </c>
      <c r="DC42" s="303">
        <v>0.69174887969027321</v>
      </c>
      <c r="DD42" s="303">
        <v>0.88946182400382889</v>
      </c>
      <c r="DE42" s="303">
        <v>0.7407006458339862</v>
      </c>
      <c r="DF42" s="303">
        <v>4.1735632544107304</v>
      </c>
      <c r="DG42" s="206">
        <v>960</v>
      </c>
      <c r="DH42" s="206">
        <v>2461.5576923076924</v>
      </c>
      <c r="DI42" s="303" t="s">
        <v>9</v>
      </c>
      <c r="DJ42" s="303" t="s">
        <v>9</v>
      </c>
      <c r="DK42" s="303">
        <v>6.4018691588785055</v>
      </c>
      <c r="DL42" s="303">
        <v>36.85778108711839</v>
      </c>
      <c r="DM42" s="314">
        <v>6</v>
      </c>
      <c r="DN42" s="314">
        <v>0</v>
      </c>
      <c r="DO42" s="303">
        <v>2.5010241610852972</v>
      </c>
      <c r="DP42" s="303">
        <v>0.84610804543343809</v>
      </c>
      <c r="DQ42" s="303">
        <v>100</v>
      </c>
      <c r="DR42" s="303">
        <v>93.663177925784964</v>
      </c>
      <c r="DS42" s="303">
        <v>10275.575757575758</v>
      </c>
      <c r="DT42" s="310">
        <v>31.342007788014055</v>
      </c>
      <c r="DU42" s="310">
        <v>5.4</v>
      </c>
      <c r="DV42" s="303">
        <v>44.843897824030279</v>
      </c>
      <c r="DW42" s="313">
        <v>0.17818692794485191</v>
      </c>
      <c r="DX42" s="303">
        <v>70.283018867924525</v>
      </c>
      <c r="DY42" s="312">
        <v>0</v>
      </c>
      <c r="DZ42" s="303">
        <v>0.67310971790721763</v>
      </c>
      <c r="EA42" s="303">
        <v>3885.2051368097118</v>
      </c>
      <c r="EB42" s="311">
        <v>3080</v>
      </c>
      <c r="EC42" s="310">
        <v>5.3062741001044733</v>
      </c>
      <c r="ED42" s="310">
        <v>76.869192296300298</v>
      </c>
      <c r="EE42" s="303">
        <v>91.214579412728597</v>
      </c>
      <c r="EF42" s="303">
        <v>13.001823327555897</v>
      </c>
      <c r="EG42" s="303">
        <v>66.461874530684682</v>
      </c>
      <c r="EH42" s="303">
        <v>245.63590249226399</v>
      </c>
      <c r="EI42" s="304">
        <v>79.099999999999994</v>
      </c>
      <c r="EJ42" s="304">
        <v>54.5</v>
      </c>
      <c r="EK42" s="304">
        <v>57.5</v>
      </c>
      <c r="EL42" s="304">
        <v>68.7</v>
      </c>
      <c r="EM42" s="304">
        <v>30.6</v>
      </c>
      <c r="EN42" s="309">
        <v>58.1</v>
      </c>
      <c r="EO42" s="308">
        <v>-0.37319917155481613</v>
      </c>
      <c r="EP42" s="307">
        <v>0.87937321823954251</v>
      </c>
      <c r="EQ42" s="206">
        <v>0.81599999999999995</v>
      </c>
      <c r="ER42" s="303">
        <v>94.7</v>
      </c>
      <c r="ES42" s="303">
        <v>-0.7</v>
      </c>
      <c r="ET42" s="303">
        <v>0.94533609551303543</v>
      </c>
      <c r="EU42" s="303">
        <v>142.54452323093622</v>
      </c>
      <c r="EV42" s="306">
        <v>52.1</v>
      </c>
      <c r="EW42" s="303">
        <v>55.9</v>
      </c>
      <c r="EX42" s="305" t="s">
        <v>9</v>
      </c>
      <c r="EY42" s="305" t="s">
        <v>9</v>
      </c>
      <c r="EZ42" s="303" t="s">
        <v>9</v>
      </c>
      <c r="FA42" s="303">
        <v>7.0395049840606916</v>
      </c>
      <c r="FB42" s="304">
        <v>28.8</v>
      </c>
      <c r="FC42" s="303">
        <v>15.106382978723405</v>
      </c>
      <c r="FD42" s="303">
        <v>66.863439590712318</v>
      </c>
      <c r="FE42" s="303">
        <v>81.620424645043627</v>
      </c>
      <c r="FF42" s="303">
        <v>72.298494242692641</v>
      </c>
      <c r="FG42" s="303">
        <v>68.246705710102489</v>
      </c>
      <c r="FH42" s="303">
        <v>71.227233304423237</v>
      </c>
      <c r="FI42" s="303">
        <v>73.298951921477297</v>
      </c>
      <c r="FJ42" s="303">
        <v>70.317950762483804</v>
      </c>
      <c r="FK42" s="303">
        <v>61.867489802667841</v>
      </c>
      <c r="FL42" s="303">
        <v>43.664259927797829</v>
      </c>
      <c r="FM42" s="303">
        <v>24.164298281228856</v>
      </c>
      <c r="FN42" s="303">
        <v>12.360902255639097</v>
      </c>
      <c r="FO42" s="303">
        <v>5.999798326106685</v>
      </c>
      <c r="FP42" s="303">
        <v>3.247650635710337</v>
      </c>
      <c r="FQ42" s="303">
        <v>1.6064257028112447</v>
      </c>
      <c r="FR42" s="303">
        <v>1.35</v>
      </c>
      <c r="FS42" s="303">
        <v>9.6917830658739277</v>
      </c>
      <c r="FT42" s="303">
        <v>1.6067944450820613</v>
      </c>
    </row>
    <row r="43" spans="1:176" s="76" customFormat="1" ht="11.1" customHeight="1" x14ac:dyDescent="0.15">
      <c r="A43" s="207">
        <v>272108</v>
      </c>
      <c r="B43" s="154" t="s">
        <v>420</v>
      </c>
      <c r="C43" s="352">
        <v>77.759136698562088</v>
      </c>
      <c r="D43" s="344">
        <v>1382.6624628393836</v>
      </c>
      <c r="E43" s="337">
        <v>305.78592984675703</v>
      </c>
      <c r="F43" s="347">
        <v>407902.96194676403</v>
      </c>
      <c r="G43" s="337">
        <v>290.80675422138836</v>
      </c>
      <c r="H43" s="351">
        <v>65.666041275797383</v>
      </c>
      <c r="I43" s="351">
        <v>185.47306352184401</v>
      </c>
      <c r="J43" s="340">
        <v>33.700000000000003</v>
      </c>
      <c r="K43" s="346">
        <v>3.5</v>
      </c>
      <c r="L43" s="337">
        <v>106.9706927721238</v>
      </c>
      <c r="M43" s="346">
        <v>19.284133667183962</v>
      </c>
      <c r="N43" s="340">
        <v>81.645969242808832</v>
      </c>
      <c r="O43" s="340">
        <v>19.763513513513516</v>
      </c>
      <c r="P43" s="339">
        <v>18.038137777014256</v>
      </c>
      <c r="Q43" s="339">
        <v>2.2727272727272729</v>
      </c>
      <c r="R43" s="339">
        <v>3.6927621861152145</v>
      </c>
      <c r="S43" s="347">
        <v>13155</v>
      </c>
      <c r="T43" s="340">
        <v>73.75</v>
      </c>
      <c r="U43" s="350">
        <v>195</v>
      </c>
      <c r="V43" s="343">
        <v>0</v>
      </c>
      <c r="W43" s="337">
        <v>15.97527760318458</v>
      </c>
      <c r="X43" s="349">
        <v>75.222735987368893</v>
      </c>
      <c r="Y43" s="337">
        <v>78.75</v>
      </c>
      <c r="Z43" s="337">
        <v>100</v>
      </c>
      <c r="AA43" s="337">
        <v>2.1762259406132123</v>
      </c>
      <c r="AB43" s="342">
        <v>56.29359868691013</v>
      </c>
      <c r="AC43" s="342">
        <v>8.4632745178498148</v>
      </c>
      <c r="AD43" s="342">
        <v>1.8208863356585967</v>
      </c>
      <c r="AE43" s="342">
        <v>82.989296636085626</v>
      </c>
      <c r="AF43" s="340">
        <v>97.2</v>
      </c>
      <c r="AG43" s="340">
        <v>89.9</v>
      </c>
      <c r="AH43" s="348" t="s">
        <v>9</v>
      </c>
      <c r="AI43" s="340">
        <v>52.2</v>
      </c>
      <c r="AJ43" s="341">
        <v>1.7716245904624676E-2</v>
      </c>
      <c r="AK43" s="341">
        <v>0.1151555983800604</v>
      </c>
      <c r="AL43" s="337">
        <v>0.19002232762349575</v>
      </c>
      <c r="AM43" s="338">
        <v>114738.89497321147</v>
      </c>
      <c r="AN43" s="347">
        <v>139689.05141612201</v>
      </c>
      <c r="AO43" s="347">
        <v>290422.92435703479</v>
      </c>
      <c r="AP43" s="337">
        <v>10.509296685529508</v>
      </c>
      <c r="AQ43" s="337">
        <v>1.7678360443113879</v>
      </c>
      <c r="AR43" s="346">
        <v>18.989999999999998</v>
      </c>
      <c r="AS43" s="337">
        <v>4.8580708233217402</v>
      </c>
      <c r="AT43" s="337">
        <v>297.0349016009381</v>
      </c>
      <c r="AU43" s="337">
        <v>1.5001762707118087</v>
      </c>
      <c r="AV43" s="337">
        <v>2.5002937845196809</v>
      </c>
      <c r="AW43" s="343">
        <v>10065.555555555555</v>
      </c>
      <c r="AX43" s="343">
        <v>5661.875</v>
      </c>
      <c r="AY43" s="337">
        <v>1.1038745998454575</v>
      </c>
      <c r="AZ43" s="342">
        <v>450</v>
      </c>
      <c r="BA43" s="337">
        <v>0.25425737524159087</v>
      </c>
      <c r="BB43" s="337">
        <v>44.363478092658866</v>
      </c>
      <c r="BC43" s="337">
        <v>307.17909354349138</v>
      </c>
      <c r="BD43" s="337">
        <v>8.3316864731605964</v>
      </c>
      <c r="BE43" s="342">
        <v>2.1762259406132123</v>
      </c>
      <c r="BF43" s="337">
        <v>7.8827739626656355</v>
      </c>
      <c r="BG43" s="337">
        <v>45.445583596214512</v>
      </c>
      <c r="BH43" s="337">
        <v>29.6875</v>
      </c>
      <c r="BI43" s="345">
        <v>100</v>
      </c>
      <c r="BJ43" s="342">
        <v>1.8730283911671926</v>
      </c>
      <c r="BK43" s="344">
        <v>2.4657712023879048</v>
      </c>
      <c r="BL43" s="340">
        <v>75</v>
      </c>
      <c r="BM43" s="340">
        <v>80</v>
      </c>
      <c r="BN43" s="337">
        <v>0.6164428005969762</v>
      </c>
      <c r="BO43" s="337">
        <v>36.619718309859159</v>
      </c>
      <c r="BP43" s="343">
        <v>23</v>
      </c>
      <c r="BQ43" s="337">
        <v>4.4230197048153155</v>
      </c>
      <c r="BR43" s="337">
        <v>40.1322155353254</v>
      </c>
      <c r="BS43" s="337" t="s">
        <v>9</v>
      </c>
      <c r="BT43" s="337">
        <v>522.35137628671373</v>
      </c>
      <c r="BU43" s="337" t="s">
        <v>9</v>
      </c>
      <c r="BV43" s="342">
        <v>314.78698747102783</v>
      </c>
      <c r="BW43" s="342">
        <v>1229.8945126052311</v>
      </c>
      <c r="BX43" s="337">
        <v>1.0001175138078724</v>
      </c>
      <c r="BY43" s="341">
        <v>4.4765259918040368E-2</v>
      </c>
      <c r="BZ43" s="337">
        <v>0.2500293784519681</v>
      </c>
      <c r="CA43" s="341">
        <v>2.8053296262310821E-2</v>
      </c>
      <c r="CB43" s="337">
        <v>0.2500293784519681</v>
      </c>
      <c r="CC43" s="341">
        <v>6.366248034144012E-2</v>
      </c>
      <c r="CD43" s="337">
        <v>0.5000587569039362</v>
      </c>
      <c r="CE43" s="337">
        <v>26.480611471847944</v>
      </c>
      <c r="CF43" s="340">
        <v>37.6</v>
      </c>
      <c r="CG43" s="339">
        <v>2.5641025641025639</v>
      </c>
      <c r="CH43" s="339">
        <v>11.005629760459213</v>
      </c>
      <c r="CI43" s="338">
        <v>181</v>
      </c>
      <c r="CJ43" s="337">
        <v>260.73063584971237</v>
      </c>
      <c r="CK43" s="336">
        <v>220.76593999794977</v>
      </c>
      <c r="CL43" s="303">
        <v>19.600000000000001</v>
      </c>
      <c r="CM43" s="303">
        <v>663.46836849220188</v>
      </c>
      <c r="CN43" s="318">
        <v>100</v>
      </c>
      <c r="CO43" s="318">
        <v>71</v>
      </c>
      <c r="CP43" s="312">
        <v>100</v>
      </c>
      <c r="CQ43" s="312">
        <v>92.4</v>
      </c>
      <c r="CR43" s="304">
        <v>96.7</v>
      </c>
      <c r="CS43" s="317">
        <v>33.033664881407802</v>
      </c>
      <c r="CT43" s="303">
        <v>8.0952643779666627</v>
      </c>
      <c r="CU43" s="303">
        <v>0</v>
      </c>
      <c r="CV43" s="316">
        <v>0</v>
      </c>
      <c r="CW43" s="303">
        <v>68.062570103374057</v>
      </c>
      <c r="CX43" s="315">
        <v>25.187959585251267</v>
      </c>
      <c r="CY43" s="303">
        <v>0.88</v>
      </c>
      <c r="CZ43" s="303">
        <v>30.3</v>
      </c>
      <c r="DA43" s="303">
        <v>56.151875160300001</v>
      </c>
      <c r="DB43" s="303">
        <v>4.7295391731062102</v>
      </c>
      <c r="DC43" s="303">
        <v>0.46039159601253149</v>
      </c>
      <c r="DD43" s="303">
        <v>0.798448817736084</v>
      </c>
      <c r="DE43" s="303">
        <v>0.62257315234540056</v>
      </c>
      <c r="DF43" s="303">
        <v>3.9504641795410964</v>
      </c>
      <c r="DG43" s="206">
        <v>1326.4372759856631</v>
      </c>
      <c r="DH43" s="206">
        <v>2968.6422727272725</v>
      </c>
      <c r="DI43" s="303" t="s">
        <v>9</v>
      </c>
      <c r="DJ43" s="303" t="s">
        <v>9</v>
      </c>
      <c r="DK43" s="303">
        <v>6.666666666666667</v>
      </c>
      <c r="DL43" s="303">
        <v>37.58169934640523</v>
      </c>
      <c r="DM43" s="314">
        <v>6</v>
      </c>
      <c r="DN43" s="314">
        <v>0</v>
      </c>
      <c r="DO43" s="303" t="s">
        <v>9</v>
      </c>
      <c r="DP43" s="303">
        <v>1.1601363160171319</v>
      </c>
      <c r="DQ43" s="303">
        <v>45.801526717557252</v>
      </c>
      <c r="DR43" s="303">
        <v>99.697885196374614</v>
      </c>
      <c r="DS43" s="303">
        <v>9581.5486400392056</v>
      </c>
      <c r="DT43" s="310">
        <v>62.668918918918912</v>
      </c>
      <c r="DU43" s="310">
        <v>5.55</v>
      </c>
      <c r="DV43" s="303" t="s">
        <v>9</v>
      </c>
      <c r="DW43" s="313" t="s">
        <v>9</v>
      </c>
      <c r="DX43" s="303" t="s">
        <v>9</v>
      </c>
      <c r="DY43" s="312" t="s">
        <v>9</v>
      </c>
      <c r="DZ43" s="303">
        <v>0.76988078154321671</v>
      </c>
      <c r="EA43" s="303">
        <v>3673.9933380528373</v>
      </c>
      <c r="EB43" s="311">
        <v>17850</v>
      </c>
      <c r="EC43" s="310">
        <v>7.8060703316953317</v>
      </c>
      <c r="ED43" s="310">
        <v>84.152546838670872</v>
      </c>
      <c r="EE43" s="303">
        <v>97.728788768744153</v>
      </c>
      <c r="EF43" s="303">
        <v>15.385782019759834</v>
      </c>
      <c r="EG43" s="303">
        <v>60.190054433065775</v>
      </c>
      <c r="EH43" s="303" t="s">
        <v>9</v>
      </c>
      <c r="EI43" s="304">
        <v>69.099999999999994</v>
      </c>
      <c r="EJ43" s="304">
        <v>60.9</v>
      </c>
      <c r="EK43" s="304">
        <v>45.4</v>
      </c>
      <c r="EL43" s="304">
        <v>71.900000000000006</v>
      </c>
      <c r="EM43" s="304">
        <v>21.3</v>
      </c>
      <c r="EN43" s="309">
        <v>68.2</v>
      </c>
      <c r="EO43" s="308">
        <v>-0.76759019184754207</v>
      </c>
      <c r="EP43" s="307">
        <v>0.88847265385300578</v>
      </c>
      <c r="EQ43" s="206">
        <v>0.79900000000000004</v>
      </c>
      <c r="ER43" s="303">
        <v>96.1</v>
      </c>
      <c r="ES43" s="303">
        <v>-0.8</v>
      </c>
      <c r="ET43" s="303">
        <v>2.1</v>
      </c>
      <c r="EU43" s="303">
        <v>264.30206549269542</v>
      </c>
      <c r="EV43" s="306">
        <v>47.2</v>
      </c>
      <c r="EW43" s="303">
        <v>55.7</v>
      </c>
      <c r="EX43" s="305" t="s">
        <v>9</v>
      </c>
      <c r="EY43" s="305" t="s">
        <v>9</v>
      </c>
      <c r="EZ43" s="303" t="s">
        <v>9</v>
      </c>
      <c r="FA43" s="303">
        <v>7.3733663705485393</v>
      </c>
      <c r="FB43" s="304">
        <v>35.4</v>
      </c>
      <c r="FC43" s="303">
        <v>15.154671388397043</v>
      </c>
      <c r="FD43" s="303">
        <v>64.012566352507847</v>
      </c>
      <c r="FE43" s="303">
        <v>81.42628402512625</v>
      </c>
      <c r="FF43" s="303">
        <v>71.070040953481055</v>
      </c>
      <c r="FG43" s="303">
        <v>66.70283806343906</v>
      </c>
      <c r="FH43" s="303">
        <v>69.93743826144221</v>
      </c>
      <c r="FI43" s="303">
        <v>71.972318339100354</v>
      </c>
      <c r="FJ43" s="303">
        <v>71.057482822188703</v>
      </c>
      <c r="FK43" s="303">
        <v>62.25367749097974</v>
      </c>
      <c r="FL43" s="303">
        <v>43.425869432580846</v>
      </c>
      <c r="FM43" s="303">
        <v>24.938773072098442</v>
      </c>
      <c r="FN43" s="303">
        <v>13.248864801523364</v>
      </c>
      <c r="FO43" s="303">
        <v>7.5729360645561767</v>
      </c>
      <c r="FP43" s="303">
        <v>4.4527434645216895</v>
      </c>
      <c r="FQ43" s="303">
        <v>1.9437877593905961</v>
      </c>
      <c r="FR43" s="303">
        <v>1.28</v>
      </c>
      <c r="FS43" s="303">
        <v>11.883896357822044</v>
      </c>
      <c r="FT43" s="303">
        <v>1.1829652996845426</v>
      </c>
    </row>
    <row r="44" spans="1:176" s="246" customFormat="1" ht="11.1" customHeight="1" x14ac:dyDescent="0.15">
      <c r="A44" s="207">
        <v>272124</v>
      </c>
      <c r="B44" s="159" t="s">
        <v>708</v>
      </c>
      <c r="C44" s="352">
        <v>85.743941513606217</v>
      </c>
      <c r="D44" s="344">
        <v>901.8156655685425</v>
      </c>
      <c r="E44" s="337">
        <v>201.94954645967778</v>
      </c>
      <c r="F44" s="347">
        <v>393041</v>
      </c>
      <c r="G44" s="337">
        <v>289.45554789800138</v>
      </c>
      <c r="H44" s="351">
        <v>64.782908339076499</v>
      </c>
      <c r="I44" s="351">
        <v>164.02481047553411</v>
      </c>
      <c r="J44" s="340">
        <v>32</v>
      </c>
      <c r="K44" s="346">
        <v>3.3</v>
      </c>
      <c r="L44" s="337">
        <v>92.848075034958555</v>
      </c>
      <c r="M44" s="346">
        <v>23.760177209461268</v>
      </c>
      <c r="N44" s="340">
        <v>77.22052809146615</v>
      </c>
      <c r="O44" s="340">
        <v>21.701085054252715</v>
      </c>
      <c r="P44" s="339">
        <v>15.30891197375615</v>
      </c>
      <c r="Q44" s="339">
        <v>9.0909090909090917</v>
      </c>
      <c r="R44" s="339">
        <v>3.374777975133215</v>
      </c>
      <c r="S44" s="347">
        <v>12975</v>
      </c>
      <c r="T44" s="340">
        <v>86.274509803921575</v>
      </c>
      <c r="U44" s="350">
        <v>234</v>
      </c>
      <c r="V44" s="343">
        <v>0</v>
      </c>
      <c r="W44" s="337">
        <v>20.592305563243844</v>
      </c>
      <c r="X44" s="349">
        <v>64.047345060003295</v>
      </c>
      <c r="Y44" s="337">
        <v>103.92156862745099</v>
      </c>
      <c r="Z44" s="337">
        <v>111.76470588235294</v>
      </c>
      <c r="AA44" s="337">
        <v>6.4253251841404175</v>
      </c>
      <c r="AB44" s="342">
        <v>27.589450170474585</v>
      </c>
      <c r="AC44" s="342">
        <v>11.443351491162753</v>
      </c>
      <c r="AD44" s="342">
        <v>2.2338049143708116</v>
      </c>
      <c r="AE44" s="342">
        <v>28.504914640455254</v>
      </c>
      <c r="AF44" s="340">
        <v>97</v>
      </c>
      <c r="AG44" s="340">
        <v>92.4</v>
      </c>
      <c r="AH44" s="348">
        <v>183</v>
      </c>
      <c r="AI44" s="340">
        <v>67.7</v>
      </c>
      <c r="AJ44" s="341">
        <v>2.6577379428927593E-2</v>
      </c>
      <c r="AK44" s="341">
        <v>0.21261903543142074</v>
      </c>
      <c r="AL44" s="337">
        <v>0.32718082945981319</v>
      </c>
      <c r="AM44" s="338">
        <v>119380.998046875</v>
      </c>
      <c r="AN44" s="347">
        <v>143449.51301115242</v>
      </c>
      <c r="AO44" s="347">
        <v>283147.27047487954</v>
      </c>
      <c r="AP44" s="337">
        <v>12.262505492164513</v>
      </c>
      <c r="AQ44" s="337">
        <v>0.31954411705966157</v>
      </c>
      <c r="AR44" s="346">
        <v>29.4</v>
      </c>
      <c r="AS44" s="337">
        <v>8.0855032567654987</v>
      </c>
      <c r="AT44" s="337">
        <v>267.76178227055976</v>
      </c>
      <c r="AU44" s="337">
        <v>1.8803495945966273</v>
      </c>
      <c r="AV44" s="337">
        <v>1.8051356108127623</v>
      </c>
      <c r="AW44" s="343">
        <v>20937.333333333332</v>
      </c>
      <c r="AX44" s="343">
        <v>4052.3870967741937</v>
      </c>
      <c r="AY44" s="337" t="s">
        <v>9</v>
      </c>
      <c r="AZ44" s="342">
        <v>609.33333333333337</v>
      </c>
      <c r="BA44" s="337">
        <v>0.4092317643696316</v>
      </c>
      <c r="BB44" s="337">
        <v>52.768453220498351</v>
      </c>
      <c r="BC44" s="337">
        <v>278.81184469816628</v>
      </c>
      <c r="BD44" s="337">
        <v>6.5273628473005703</v>
      </c>
      <c r="BE44" s="342">
        <v>1.9589406049208589</v>
      </c>
      <c r="BF44" s="337">
        <v>5.9551794389594113</v>
      </c>
      <c r="BG44" s="337">
        <v>36.8753032508491</v>
      </c>
      <c r="BH44" s="337">
        <v>0</v>
      </c>
      <c r="BI44" s="345">
        <v>100</v>
      </c>
      <c r="BJ44" s="342">
        <v>3.0729419375707585</v>
      </c>
      <c r="BK44" s="344">
        <v>18.685669041963582</v>
      </c>
      <c r="BL44" s="340">
        <v>94</v>
      </c>
      <c r="BM44" s="340">
        <v>98.8</v>
      </c>
      <c r="BN44" s="337">
        <v>1.6363156505674321</v>
      </c>
      <c r="BO44" s="337" t="s">
        <v>9</v>
      </c>
      <c r="BP44" s="343">
        <v>13</v>
      </c>
      <c r="BQ44" s="337" t="s">
        <v>9</v>
      </c>
      <c r="BR44" s="337">
        <v>13.444499601365886</v>
      </c>
      <c r="BS44" s="337">
        <v>5.4154068324382871</v>
      </c>
      <c r="BT44" s="337">
        <v>1155.2604660258435</v>
      </c>
      <c r="BU44" s="337" t="s">
        <v>9</v>
      </c>
      <c r="BV44" s="342">
        <v>170.48377634369785</v>
      </c>
      <c r="BW44" s="342">
        <v>330.27588489251923</v>
      </c>
      <c r="BX44" s="337">
        <v>0.75213983783865102</v>
      </c>
      <c r="BY44" s="341">
        <v>5.9328790408712785E-2</v>
      </c>
      <c r="BZ44" s="337">
        <v>0.75213983783865102</v>
      </c>
      <c r="CA44" s="341">
        <v>6.9065240609534131E-2</v>
      </c>
      <c r="CB44" s="337">
        <v>0</v>
      </c>
      <c r="CC44" s="341">
        <v>0</v>
      </c>
      <c r="CD44" s="337">
        <v>0.37606991891932551</v>
      </c>
      <c r="CE44" s="337">
        <v>1.7073574318937377</v>
      </c>
      <c r="CF44" s="340">
        <v>31.3</v>
      </c>
      <c r="CG44" s="339">
        <v>2.7692307692307692</v>
      </c>
      <c r="CH44" s="339">
        <v>3.773164363497421</v>
      </c>
      <c r="CI44" s="338">
        <v>207</v>
      </c>
      <c r="CJ44" s="337">
        <v>190.7351414775035</v>
      </c>
      <c r="CK44" s="336">
        <v>164.01913443747463</v>
      </c>
      <c r="CL44" s="303">
        <v>13.8</v>
      </c>
      <c r="CM44" s="303">
        <v>712.77098413479496</v>
      </c>
      <c r="CN44" s="318">
        <v>100</v>
      </c>
      <c r="CO44" s="318">
        <v>88.9</v>
      </c>
      <c r="CP44" s="312">
        <v>99.9</v>
      </c>
      <c r="CQ44" s="312">
        <v>94.5</v>
      </c>
      <c r="CR44" s="304">
        <v>89.8</v>
      </c>
      <c r="CS44" s="317">
        <v>91.9</v>
      </c>
      <c r="CT44" s="303">
        <v>5.1494937273132519</v>
      </c>
      <c r="CU44" s="303">
        <v>11.388888888888889</v>
      </c>
      <c r="CV44" s="316">
        <v>0</v>
      </c>
      <c r="CW44" s="303">
        <v>64.888799066665442</v>
      </c>
      <c r="CX44" s="315">
        <v>44.902748318967461</v>
      </c>
      <c r="CY44" s="303">
        <v>1.22</v>
      </c>
      <c r="CZ44" s="303">
        <v>30</v>
      </c>
      <c r="DA44" s="303">
        <v>56.585147488499999</v>
      </c>
      <c r="DB44" s="303">
        <v>5.8941583045342885</v>
      </c>
      <c r="DC44" s="303">
        <v>1.4323224573912783</v>
      </c>
      <c r="DD44" s="303">
        <v>0.9516862975164343</v>
      </c>
      <c r="DE44" s="303">
        <v>1.6659897408126119</v>
      </c>
      <c r="DF44" s="303">
        <v>5.2574574664921707</v>
      </c>
      <c r="DG44" s="206">
        <v>454.76651305683566</v>
      </c>
      <c r="DH44" s="206">
        <v>895.40822408536587</v>
      </c>
      <c r="DI44" s="303" t="s">
        <v>9</v>
      </c>
      <c r="DJ44" s="303" t="s">
        <v>9</v>
      </c>
      <c r="DK44" s="303">
        <v>0</v>
      </c>
      <c r="DL44" s="303">
        <v>27.897435897435898</v>
      </c>
      <c r="DM44" s="314">
        <v>30</v>
      </c>
      <c r="DN44" s="314">
        <v>0</v>
      </c>
      <c r="DO44" s="303" t="s">
        <v>9</v>
      </c>
      <c r="DP44" s="303">
        <v>0.97026039081185977</v>
      </c>
      <c r="DQ44" s="303" t="s">
        <v>9</v>
      </c>
      <c r="DR44" s="303">
        <v>85.995423340961096</v>
      </c>
      <c r="DS44" s="303">
        <v>8496.1180622393331</v>
      </c>
      <c r="DT44" s="310">
        <v>74.712368168744021</v>
      </c>
      <c r="DU44" s="310">
        <v>2.84</v>
      </c>
      <c r="DV44" s="303" t="s">
        <v>9</v>
      </c>
      <c r="DW44" s="313" t="s">
        <v>9</v>
      </c>
      <c r="DX44" s="303" t="s">
        <v>9</v>
      </c>
      <c r="DY44" s="312" t="s">
        <v>9</v>
      </c>
      <c r="DZ44" s="303">
        <v>0.70847927147678791</v>
      </c>
      <c r="EA44" s="303">
        <v>3406.6783011365965</v>
      </c>
      <c r="EB44" s="311">
        <v>3060</v>
      </c>
      <c r="EC44" s="310">
        <v>8.1793528283796739</v>
      </c>
      <c r="ED44" s="310">
        <v>79.610051303806031</v>
      </c>
      <c r="EE44" s="303">
        <v>96.902217862208857</v>
      </c>
      <c r="EF44" s="303">
        <v>20.070957008205959</v>
      </c>
      <c r="EG44" s="303">
        <v>100</v>
      </c>
      <c r="EH44" s="303">
        <v>562.16168884926446</v>
      </c>
      <c r="EI44" s="304">
        <v>70.5</v>
      </c>
      <c r="EJ44" s="304">
        <v>60</v>
      </c>
      <c r="EK44" s="304">
        <v>29.5</v>
      </c>
      <c r="EL44" s="304">
        <v>58.5</v>
      </c>
      <c r="EM44" s="304">
        <v>19.2</v>
      </c>
      <c r="EN44" s="309">
        <v>60.45</v>
      </c>
      <c r="EO44" s="308">
        <v>-0.13538517081095716</v>
      </c>
      <c r="EP44" s="307">
        <v>0.94451636904761904</v>
      </c>
      <c r="EQ44" s="206">
        <v>0.75</v>
      </c>
      <c r="ER44" s="303">
        <v>100.4</v>
      </c>
      <c r="ES44" s="303">
        <v>5.0999999999999996</v>
      </c>
      <c r="ET44" s="303">
        <v>2.4</v>
      </c>
      <c r="EU44" s="303">
        <v>365.57459346841767</v>
      </c>
      <c r="EV44" s="306">
        <v>44.1</v>
      </c>
      <c r="EW44" s="303">
        <v>56.1</v>
      </c>
      <c r="EX44" s="305" t="s">
        <v>9</v>
      </c>
      <c r="EY44" s="305" t="s">
        <v>9</v>
      </c>
      <c r="EZ44" s="303">
        <v>10</v>
      </c>
      <c r="FA44" s="303">
        <v>9.0068745581178451</v>
      </c>
      <c r="FB44" s="304">
        <v>32.200000000000003</v>
      </c>
      <c r="FC44" s="303">
        <v>15.37173476222371</v>
      </c>
      <c r="FD44" s="303">
        <v>67.122072391767205</v>
      </c>
      <c r="FE44" s="303">
        <v>77.640529896168999</v>
      </c>
      <c r="FF44" s="303">
        <v>69.052933673469383</v>
      </c>
      <c r="FG44" s="303">
        <v>67.846133226109089</v>
      </c>
      <c r="FH44" s="303">
        <v>71.066599899849763</v>
      </c>
      <c r="FI44" s="303">
        <v>73.474945533769059</v>
      </c>
      <c r="FJ44" s="303">
        <v>71.315136476426801</v>
      </c>
      <c r="FK44" s="303">
        <v>63.569165786694825</v>
      </c>
      <c r="FL44" s="303">
        <v>45.988112927191679</v>
      </c>
      <c r="FM44" s="303">
        <v>27.448405253283305</v>
      </c>
      <c r="FN44" s="303">
        <v>15.347173934637926</v>
      </c>
      <c r="FO44" s="303">
        <v>7.5490946187197148</v>
      </c>
      <c r="FP44" s="303">
        <v>4.11660777385159</v>
      </c>
      <c r="FQ44" s="303">
        <v>1.2577469923441487</v>
      </c>
      <c r="FR44" s="303">
        <v>1.37</v>
      </c>
      <c r="FS44" s="303">
        <v>29.73960918814026</v>
      </c>
      <c r="FT44" s="303">
        <v>0.32346757237586932</v>
      </c>
    </row>
    <row r="45" spans="1:176" s="246" customFormat="1" ht="11.1" customHeight="1" x14ac:dyDescent="0.15">
      <c r="A45" s="207">
        <v>272159</v>
      </c>
      <c r="B45" s="154" t="s">
        <v>707</v>
      </c>
      <c r="C45" s="352">
        <v>86.076759707425524</v>
      </c>
      <c r="D45" s="344">
        <v>847.35865460726939</v>
      </c>
      <c r="E45" s="337">
        <v>166.96296104053394</v>
      </c>
      <c r="F45" s="347">
        <v>400282</v>
      </c>
      <c r="G45" s="337">
        <v>312.54996003197442</v>
      </c>
      <c r="H45" s="351">
        <v>61.151079136690647</v>
      </c>
      <c r="I45" s="351">
        <v>159.47242206235012</v>
      </c>
      <c r="J45" s="340">
        <v>36.1</v>
      </c>
      <c r="K45" s="346">
        <v>4.5999999999999996</v>
      </c>
      <c r="L45" s="337">
        <v>131.05579295779992</v>
      </c>
      <c r="M45" s="346">
        <v>16.532567081507818</v>
      </c>
      <c r="N45" s="340">
        <v>81.507910042281864</v>
      </c>
      <c r="O45" s="340">
        <v>22.017268445839875</v>
      </c>
      <c r="P45" s="339">
        <v>16.762485280875527</v>
      </c>
      <c r="Q45" s="339">
        <v>1.5748031496062991</v>
      </c>
      <c r="R45" s="339">
        <v>4.1213063763608089</v>
      </c>
      <c r="S45" s="347">
        <v>8842</v>
      </c>
      <c r="T45" s="340">
        <v>76.59574468085107</v>
      </c>
      <c r="U45" s="350">
        <v>115</v>
      </c>
      <c r="V45" s="343">
        <v>0</v>
      </c>
      <c r="W45" s="337">
        <v>19.261703444009072</v>
      </c>
      <c r="X45" s="349">
        <v>64.878552971576227</v>
      </c>
      <c r="Y45" s="337">
        <v>95.744680851063833</v>
      </c>
      <c r="Z45" s="337">
        <v>93.61702127659575</v>
      </c>
      <c r="AA45" s="337">
        <v>3.8264115725618293</v>
      </c>
      <c r="AB45" s="342">
        <v>41.110364038036693</v>
      </c>
      <c r="AC45" s="342">
        <v>6.1953702814330995</v>
      </c>
      <c r="AD45" s="342">
        <v>1.2006531553164921</v>
      </c>
      <c r="AE45" s="342">
        <v>86.078566505858035</v>
      </c>
      <c r="AF45" s="340">
        <v>94.8</v>
      </c>
      <c r="AG45" s="340">
        <v>86.8</v>
      </c>
      <c r="AH45" s="348">
        <v>198</v>
      </c>
      <c r="AI45" s="340">
        <v>60</v>
      </c>
      <c r="AJ45" s="341">
        <v>5.8059937072898402E-2</v>
      </c>
      <c r="AK45" s="341">
        <v>0.17417981121869522</v>
      </c>
      <c r="AL45" s="337">
        <v>0.22059873090847748</v>
      </c>
      <c r="AM45" s="338">
        <v>110752.27663957881</v>
      </c>
      <c r="AN45" s="347">
        <v>145864.00292056074</v>
      </c>
      <c r="AO45" s="347">
        <v>282547.84528301889</v>
      </c>
      <c r="AP45" s="337">
        <v>13.007397503161014</v>
      </c>
      <c r="AQ45" s="337">
        <v>1.8166756289331027</v>
      </c>
      <c r="AR45" s="346">
        <v>31.17</v>
      </c>
      <c r="AS45" s="337">
        <v>7.6214698796222997</v>
      </c>
      <c r="AT45" s="337">
        <v>434.27671731786546</v>
      </c>
      <c r="AU45" s="337">
        <v>0.43254653119309311</v>
      </c>
      <c r="AV45" s="337">
        <v>2.8980617589937236</v>
      </c>
      <c r="AW45" s="343">
        <v>15757</v>
      </c>
      <c r="AX45" s="343">
        <v>4595.791666666667</v>
      </c>
      <c r="AY45" s="337">
        <v>2.7198795999963732</v>
      </c>
      <c r="AZ45" s="342">
        <v>567.75</v>
      </c>
      <c r="BA45" s="337">
        <v>0</v>
      </c>
      <c r="BB45" s="337">
        <v>18.114979001399906</v>
      </c>
      <c r="BC45" s="337">
        <v>236.37759581987029</v>
      </c>
      <c r="BD45" s="337">
        <v>3.7082906193633782</v>
      </c>
      <c r="BE45" s="342">
        <v>2.2398506766215585</v>
      </c>
      <c r="BF45" s="337">
        <v>3.3597760149323381</v>
      </c>
      <c r="BG45" s="337">
        <v>21.220159151193634</v>
      </c>
      <c r="BH45" s="337">
        <v>33.333333333333329</v>
      </c>
      <c r="BI45" s="345">
        <v>100</v>
      </c>
      <c r="BJ45" s="342">
        <v>2.6525198938992043</v>
      </c>
      <c r="BK45" s="344">
        <v>1.9383480272619269</v>
      </c>
      <c r="BL45" s="340">
        <v>111</v>
      </c>
      <c r="BM45" s="340">
        <v>112</v>
      </c>
      <c r="BN45" s="337">
        <v>2.2509848058525606</v>
      </c>
      <c r="BO45" s="337">
        <v>100</v>
      </c>
      <c r="BP45" s="343">
        <v>8</v>
      </c>
      <c r="BQ45" s="337" t="s">
        <v>9</v>
      </c>
      <c r="BR45" s="337">
        <v>41.442283153610255</v>
      </c>
      <c r="BS45" s="337" t="s">
        <v>9</v>
      </c>
      <c r="BT45" s="337">
        <v>1548.2570537525576</v>
      </c>
      <c r="BU45" s="337" t="s">
        <v>9</v>
      </c>
      <c r="BV45" s="342">
        <v>30.5550869634801</v>
      </c>
      <c r="BW45" s="342">
        <v>12.206463110269086</v>
      </c>
      <c r="BX45" s="337">
        <v>0.86509306238618622</v>
      </c>
      <c r="BY45" s="341">
        <v>3.7869448805955302E-2</v>
      </c>
      <c r="BZ45" s="337" t="s">
        <v>9</v>
      </c>
      <c r="CA45" s="341" t="s">
        <v>9</v>
      </c>
      <c r="CB45" s="337" t="s">
        <v>9</v>
      </c>
      <c r="CC45" s="341" t="s">
        <v>9</v>
      </c>
      <c r="CD45" s="337" t="s">
        <v>9</v>
      </c>
      <c r="CE45" s="337" t="s">
        <v>9</v>
      </c>
      <c r="CF45" s="340" t="s">
        <v>9</v>
      </c>
      <c r="CG45" s="339">
        <v>8.1081081081081088</v>
      </c>
      <c r="CH45" s="339">
        <v>10.081687050653224</v>
      </c>
      <c r="CI45" s="338">
        <v>138</v>
      </c>
      <c r="CJ45" s="337">
        <v>274.77085847510045</v>
      </c>
      <c r="CK45" s="336">
        <v>214.11053294058107</v>
      </c>
      <c r="CL45" s="303">
        <v>21.1</v>
      </c>
      <c r="CM45" s="303">
        <v>660.40967370763542</v>
      </c>
      <c r="CN45" s="318">
        <v>100</v>
      </c>
      <c r="CO45" s="318">
        <v>100</v>
      </c>
      <c r="CP45" s="312">
        <v>100</v>
      </c>
      <c r="CQ45" s="312">
        <v>96.8</v>
      </c>
      <c r="CR45" s="304">
        <v>99.7</v>
      </c>
      <c r="CS45" s="317">
        <v>34</v>
      </c>
      <c r="CT45" s="303">
        <v>7.5803044451898938</v>
      </c>
      <c r="CU45" s="303" t="s">
        <v>9</v>
      </c>
      <c r="CV45" s="316">
        <v>8.6129520666551826</v>
      </c>
      <c r="CW45" s="303">
        <v>63.702997437578212</v>
      </c>
      <c r="CX45" s="315">
        <v>30.693501853461886</v>
      </c>
      <c r="CY45" s="303">
        <v>0.88</v>
      </c>
      <c r="CZ45" s="303">
        <v>30.3</v>
      </c>
      <c r="DA45" s="303">
        <v>56.605195612899998</v>
      </c>
      <c r="DB45" s="303">
        <v>6.206646120613402</v>
      </c>
      <c r="DC45" s="303">
        <v>0.84562414301718503</v>
      </c>
      <c r="DD45" s="303">
        <v>0.83030767034763764</v>
      </c>
      <c r="DE45" s="303">
        <v>0.91267318081742643</v>
      </c>
      <c r="DF45" s="303">
        <v>4.7147571900047147</v>
      </c>
      <c r="DG45" s="206">
        <v>898.09756097560978</v>
      </c>
      <c r="DH45" s="206">
        <v>885.1471153846154</v>
      </c>
      <c r="DI45" s="303" t="s">
        <v>9</v>
      </c>
      <c r="DJ45" s="303" t="s">
        <v>9</v>
      </c>
      <c r="DK45" s="303">
        <v>0</v>
      </c>
      <c r="DL45" s="303">
        <v>31.111111111111111</v>
      </c>
      <c r="DM45" s="314">
        <v>4</v>
      </c>
      <c r="DN45" s="314">
        <v>0</v>
      </c>
      <c r="DO45" s="303" t="s">
        <v>9</v>
      </c>
      <c r="DP45" s="303">
        <v>1.2111302873406606</v>
      </c>
      <c r="DQ45" s="303">
        <v>100</v>
      </c>
      <c r="DR45" s="303">
        <v>100</v>
      </c>
      <c r="DS45" s="303">
        <v>11975.155279503106</v>
      </c>
      <c r="DT45" s="310">
        <v>78.218623481781378</v>
      </c>
      <c r="DU45" s="310">
        <v>5.7</v>
      </c>
      <c r="DV45" s="303" t="s">
        <v>9</v>
      </c>
      <c r="DW45" s="313" t="s">
        <v>9</v>
      </c>
      <c r="DX45" s="303" t="s">
        <v>9</v>
      </c>
      <c r="DY45" s="312">
        <v>361.46615972213209</v>
      </c>
      <c r="DZ45" s="303">
        <v>0.6653006826897796</v>
      </c>
      <c r="EA45" s="303" t="s">
        <v>9</v>
      </c>
      <c r="EB45" s="311">
        <v>5020</v>
      </c>
      <c r="EC45" s="310">
        <v>7.9178906882591091</v>
      </c>
      <c r="ED45" s="310">
        <v>80.557535285292616</v>
      </c>
      <c r="EE45" s="303">
        <v>100.04914068881578</v>
      </c>
      <c r="EF45" s="303">
        <v>26.063440303826141</v>
      </c>
      <c r="EG45" s="303">
        <v>75.555555555555557</v>
      </c>
      <c r="EH45" s="303">
        <v>559.37043853525415</v>
      </c>
      <c r="EI45" s="304">
        <v>64.599999999999994</v>
      </c>
      <c r="EJ45" s="304">
        <v>63.7</v>
      </c>
      <c r="EK45" s="304">
        <v>43.8</v>
      </c>
      <c r="EL45" s="304">
        <v>68.2</v>
      </c>
      <c r="EM45" s="304">
        <v>24.4</v>
      </c>
      <c r="EN45" s="309">
        <v>86.3</v>
      </c>
      <c r="EO45" s="308">
        <v>-2.8158779180670361</v>
      </c>
      <c r="EP45" s="307">
        <v>0.88803374902112686</v>
      </c>
      <c r="EQ45" s="206">
        <v>0.66800000000000004</v>
      </c>
      <c r="ER45" s="303">
        <v>91.3</v>
      </c>
      <c r="ES45" s="303">
        <v>0.4</v>
      </c>
      <c r="ET45" s="303">
        <v>4</v>
      </c>
      <c r="EU45" s="303">
        <v>266.89393093962082</v>
      </c>
      <c r="EV45" s="306">
        <v>38.6</v>
      </c>
      <c r="EW45" s="303">
        <v>55.9</v>
      </c>
      <c r="EX45" s="305" t="s">
        <v>9</v>
      </c>
      <c r="EY45" s="305" t="s">
        <v>9</v>
      </c>
      <c r="EZ45" s="303" t="s">
        <v>9</v>
      </c>
      <c r="FA45" s="303">
        <v>5.2684167499318741</v>
      </c>
      <c r="FB45" s="304">
        <v>27.3</v>
      </c>
      <c r="FC45" s="303">
        <v>18.304278922345482</v>
      </c>
      <c r="FD45" s="303">
        <v>68.002613809627533</v>
      </c>
      <c r="FE45" s="303">
        <v>78.178730630439404</v>
      </c>
      <c r="FF45" s="303">
        <v>69.058459297031504</v>
      </c>
      <c r="FG45" s="303">
        <v>68.519610734296663</v>
      </c>
      <c r="FH45" s="303">
        <v>73.824521934758152</v>
      </c>
      <c r="FI45" s="303">
        <v>74.563808574277175</v>
      </c>
      <c r="FJ45" s="303">
        <v>70.141291810841992</v>
      </c>
      <c r="FK45" s="303">
        <v>62.43212111239098</v>
      </c>
      <c r="FL45" s="303">
        <v>45.462667517549463</v>
      </c>
      <c r="FM45" s="303">
        <v>28.201519842386713</v>
      </c>
      <c r="FN45" s="303">
        <v>15.692891794979962</v>
      </c>
      <c r="FO45" s="303">
        <v>8.1660173808810317</v>
      </c>
      <c r="FP45" s="303">
        <v>4.5987376014427417</v>
      </c>
      <c r="FQ45" s="303">
        <v>2.0075282308657463</v>
      </c>
      <c r="FR45" s="303">
        <v>1.3</v>
      </c>
      <c r="FS45" s="303">
        <v>13.573310148839262</v>
      </c>
      <c r="FT45" s="303">
        <v>0.18946570670708601</v>
      </c>
    </row>
    <row r="46" spans="1:176" s="76" customFormat="1" ht="11.1" customHeight="1" x14ac:dyDescent="0.15">
      <c r="A46" s="207">
        <v>272272</v>
      </c>
      <c r="B46" s="154" t="s">
        <v>419</v>
      </c>
      <c r="C46" s="352">
        <v>87.130872620814642</v>
      </c>
      <c r="D46" s="344">
        <v>872.53880911573447</v>
      </c>
      <c r="E46" s="337">
        <v>172.62163469817867</v>
      </c>
      <c r="F46" s="347">
        <v>400848</v>
      </c>
      <c r="G46" s="337">
        <v>299.56198819272515</v>
      </c>
      <c r="H46" s="351">
        <v>58.655494191582555</v>
      </c>
      <c r="I46" s="351">
        <v>167.77756617787088</v>
      </c>
      <c r="J46" s="340">
        <v>28.4</v>
      </c>
      <c r="K46" s="346">
        <v>2.5</v>
      </c>
      <c r="L46" s="337">
        <v>226.92557847193228</v>
      </c>
      <c r="M46" s="346">
        <v>11.530209760251317</v>
      </c>
      <c r="N46" s="340">
        <v>76.438677924338904</v>
      </c>
      <c r="O46" s="340">
        <v>19.830911166651237</v>
      </c>
      <c r="P46" s="339">
        <v>21.975743754535088</v>
      </c>
      <c r="Q46" s="339">
        <v>1.7167381974248928</v>
      </c>
      <c r="R46" s="339">
        <v>1.749271137026239</v>
      </c>
      <c r="S46" s="347">
        <v>13517</v>
      </c>
      <c r="T46" s="340">
        <v>78.703703703703709</v>
      </c>
      <c r="U46" s="350">
        <v>501</v>
      </c>
      <c r="V46" s="343">
        <v>38</v>
      </c>
      <c r="W46" s="337">
        <v>19.0807055050775</v>
      </c>
      <c r="X46" s="349">
        <v>66.455600783958985</v>
      </c>
      <c r="Y46" s="337">
        <v>87.962962962962962</v>
      </c>
      <c r="Z46" s="337">
        <v>82.407407407407405</v>
      </c>
      <c r="AA46" s="337">
        <v>2.7886497064579259</v>
      </c>
      <c r="AB46" s="342">
        <v>3.230522542916431</v>
      </c>
      <c r="AC46" s="342">
        <v>8.1824184116204481</v>
      </c>
      <c r="AD46" s="342">
        <v>0.33012639124693455</v>
      </c>
      <c r="AE46" s="342">
        <v>91.764342998149289</v>
      </c>
      <c r="AF46" s="340">
        <v>96.9</v>
      </c>
      <c r="AG46" s="340">
        <v>95</v>
      </c>
      <c r="AH46" s="348">
        <v>517</v>
      </c>
      <c r="AI46" s="340">
        <v>72.3</v>
      </c>
      <c r="AJ46" s="341">
        <v>4.3619961261984801E-2</v>
      </c>
      <c r="AK46" s="341">
        <v>0.15993985796061094</v>
      </c>
      <c r="AL46" s="337">
        <v>0.32392183233149913</v>
      </c>
      <c r="AM46" s="338">
        <v>108894.39077570284</v>
      </c>
      <c r="AN46" s="347">
        <v>122751.1887486856</v>
      </c>
      <c r="AO46" s="347">
        <v>288085.53712480253</v>
      </c>
      <c r="AP46" s="337">
        <v>13.502306158972194</v>
      </c>
      <c r="AQ46" s="337">
        <v>0.78569453942295109</v>
      </c>
      <c r="AR46" s="346">
        <v>36.729999999999997</v>
      </c>
      <c r="AS46" s="337">
        <v>9.6992037263311541</v>
      </c>
      <c r="AT46" s="337">
        <v>401.62206932747267</v>
      </c>
      <c r="AU46" s="337">
        <v>2.4601658151759427</v>
      </c>
      <c r="AV46" s="337">
        <v>3.2187169415218588</v>
      </c>
      <c r="AW46" s="343">
        <v>16095.466666666667</v>
      </c>
      <c r="AX46" s="343">
        <v>3658.060606060606</v>
      </c>
      <c r="AY46" s="337">
        <v>0.82839060273700249</v>
      </c>
      <c r="AZ46" s="342">
        <v>607</v>
      </c>
      <c r="BA46" s="337">
        <v>0.37255521022116889</v>
      </c>
      <c r="BB46" s="337">
        <v>26.891487279843446</v>
      </c>
      <c r="BC46" s="337">
        <v>165.39182240883034</v>
      </c>
      <c r="BD46" s="337">
        <v>3.6062115086556834</v>
      </c>
      <c r="BE46" s="342">
        <v>0</v>
      </c>
      <c r="BF46" s="337">
        <v>10.176125244618396</v>
      </c>
      <c r="BG46" s="337">
        <v>51.299523021512698</v>
      </c>
      <c r="BH46" s="337">
        <v>34.722222222222221</v>
      </c>
      <c r="BI46" s="345">
        <v>100</v>
      </c>
      <c r="BJ46" s="342">
        <v>4.4777572276842212</v>
      </c>
      <c r="BK46" s="344">
        <v>15.498323185621723</v>
      </c>
      <c r="BL46" s="340">
        <v>79.8</v>
      </c>
      <c r="BM46" s="340">
        <v>79.3</v>
      </c>
      <c r="BN46" s="337">
        <v>0.65119004981603879</v>
      </c>
      <c r="BO46" s="337">
        <v>28.000000000000004</v>
      </c>
      <c r="BP46" s="343">
        <v>20</v>
      </c>
      <c r="BQ46" s="337">
        <v>0.95741452973930452</v>
      </c>
      <c r="BR46" s="337">
        <v>66.688944834881866</v>
      </c>
      <c r="BS46" s="337" t="s">
        <v>9</v>
      </c>
      <c r="BT46" s="337">
        <v>303.19698547682111</v>
      </c>
      <c r="BU46" s="337">
        <v>15.38157171793379</v>
      </c>
      <c r="BV46" s="342">
        <v>115.83280713120064</v>
      </c>
      <c r="BW46" s="342">
        <v>553.12728077872441</v>
      </c>
      <c r="BX46" s="337">
        <v>0.41002763586265717</v>
      </c>
      <c r="BY46" s="341">
        <v>3.3607915173482696E-2</v>
      </c>
      <c r="BZ46" s="337">
        <v>1.4350967255193001</v>
      </c>
      <c r="CA46" s="341">
        <v>0.12081669304511124</v>
      </c>
      <c r="CB46" s="337">
        <v>0.20501381793132858</v>
      </c>
      <c r="CC46" s="341">
        <v>2.7676865420729356E-2</v>
      </c>
      <c r="CD46" s="337">
        <v>0.20501381793132858</v>
      </c>
      <c r="CE46" s="337">
        <v>1.6462609579885683</v>
      </c>
      <c r="CF46" s="340" t="s">
        <v>9</v>
      </c>
      <c r="CG46" s="339">
        <v>5.0505050505050502</v>
      </c>
      <c r="CH46" s="339">
        <v>11.299247821332715</v>
      </c>
      <c r="CI46" s="338">
        <v>231</v>
      </c>
      <c r="CJ46" s="337">
        <v>347.97815372756122</v>
      </c>
      <c r="CK46" s="336">
        <v>0</v>
      </c>
      <c r="CL46" s="303">
        <v>9.3000000000000007</v>
      </c>
      <c r="CM46" s="303">
        <v>921.15797645857208</v>
      </c>
      <c r="CN46" s="318">
        <v>100</v>
      </c>
      <c r="CO46" s="318">
        <v>95.8</v>
      </c>
      <c r="CP46" s="312">
        <v>99.9</v>
      </c>
      <c r="CQ46" s="312">
        <v>94.63</v>
      </c>
      <c r="CR46" s="304">
        <v>98.8</v>
      </c>
      <c r="CS46" s="317">
        <v>92</v>
      </c>
      <c r="CT46" s="303">
        <v>4.5279830345604557</v>
      </c>
      <c r="CU46" s="303">
        <v>6.3250000000000002</v>
      </c>
      <c r="CV46" s="316">
        <v>0.331356241094801</v>
      </c>
      <c r="CW46" s="303">
        <v>58.668446898549412</v>
      </c>
      <c r="CX46" s="315">
        <v>50.523605290996613</v>
      </c>
      <c r="CY46" s="303">
        <v>1.22</v>
      </c>
      <c r="CZ46" s="303">
        <v>30</v>
      </c>
      <c r="DA46" s="303">
        <v>59.3815685239</v>
      </c>
      <c r="DB46" s="303">
        <v>5.3264436716797547</v>
      </c>
      <c r="DC46" s="303">
        <v>2.8543725347088396</v>
      </c>
      <c r="DD46" s="303">
        <v>0.83058683155244661</v>
      </c>
      <c r="DE46" s="303">
        <v>3.4790844902946461</v>
      </c>
      <c r="DF46" s="303">
        <v>5.3160082989593498</v>
      </c>
      <c r="DG46" s="206" t="s">
        <v>9</v>
      </c>
      <c r="DH46" s="206">
        <v>511.44419931856896</v>
      </c>
      <c r="DI46" s="303" t="s">
        <v>9</v>
      </c>
      <c r="DJ46" s="303" t="s">
        <v>9</v>
      </c>
      <c r="DK46" s="303" t="s">
        <v>9</v>
      </c>
      <c r="DL46" s="303">
        <v>23.561151079136692</v>
      </c>
      <c r="DM46" s="314">
        <v>190</v>
      </c>
      <c r="DN46" s="314">
        <v>0</v>
      </c>
      <c r="DO46" s="303" t="s">
        <v>9</v>
      </c>
      <c r="DP46" s="303">
        <v>2.2859040699343138</v>
      </c>
      <c r="DQ46" s="303">
        <v>100</v>
      </c>
      <c r="DR46" s="303">
        <v>100</v>
      </c>
      <c r="DS46" s="303">
        <v>10134.323232323231</v>
      </c>
      <c r="DT46" s="310">
        <v>80.123017157656193</v>
      </c>
      <c r="DU46" s="310">
        <v>2.85</v>
      </c>
      <c r="DV46" s="303" t="s">
        <v>9</v>
      </c>
      <c r="DW46" s="313" t="s">
        <v>9</v>
      </c>
      <c r="DX46" s="303" t="s">
        <v>9</v>
      </c>
      <c r="DY46" s="312" t="s">
        <v>9</v>
      </c>
      <c r="DZ46" s="303">
        <v>0.64672868550979157</v>
      </c>
      <c r="EA46" s="303">
        <v>4881.8002662146546</v>
      </c>
      <c r="EB46" s="311">
        <v>13700</v>
      </c>
      <c r="EC46" s="310">
        <v>9.4162495953382965</v>
      </c>
      <c r="ED46" s="310">
        <v>77.355089454994314</v>
      </c>
      <c r="EE46" s="303">
        <v>100.78980706335608</v>
      </c>
      <c r="EF46" s="303">
        <v>23.406237653621101</v>
      </c>
      <c r="EG46" s="303">
        <v>62.719334719334718</v>
      </c>
      <c r="EH46" s="303">
        <v>228.34586964445475</v>
      </c>
      <c r="EI46" s="304">
        <v>69.8</v>
      </c>
      <c r="EJ46" s="304">
        <v>58.9</v>
      </c>
      <c r="EK46" s="304">
        <v>40.200000000000003</v>
      </c>
      <c r="EL46" s="304">
        <v>56.1</v>
      </c>
      <c r="EM46" s="304">
        <v>20.3</v>
      </c>
      <c r="EN46" s="309">
        <v>67.400000000000006</v>
      </c>
      <c r="EO46" s="308">
        <v>1.1255258604429939</v>
      </c>
      <c r="EP46" s="307">
        <v>1.0383206307281059</v>
      </c>
      <c r="EQ46" s="206">
        <v>0.76497999999999999</v>
      </c>
      <c r="ER46" s="303">
        <v>95.4</v>
      </c>
      <c r="ES46" s="303">
        <v>5.0999999999999996</v>
      </c>
      <c r="ET46" s="303">
        <v>2.7</v>
      </c>
      <c r="EU46" s="303">
        <v>392.00071754836279</v>
      </c>
      <c r="EV46" s="306">
        <v>46.8</v>
      </c>
      <c r="EW46" s="303">
        <v>58.3</v>
      </c>
      <c r="EX46" s="305" t="s">
        <v>9</v>
      </c>
      <c r="EY46" s="305" t="s">
        <v>9</v>
      </c>
      <c r="EZ46" s="303">
        <v>5.4</v>
      </c>
      <c r="FA46" s="303">
        <v>6.2242195123951358</v>
      </c>
      <c r="FB46" s="304">
        <v>31.7</v>
      </c>
      <c r="FC46" s="303">
        <v>17.120869171570845</v>
      </c>
      <c r="FD46" s="303">
        <v>67.005680776983695</v>
      </c>
      <c r="FE46" s="303">
        <v>79.252742907976668</v>
      </c>
      <c r="FF46" s="303">
        <v>70.307635964109139</v>
      </c>
      <c r="FG46" s="303">
        <v>69.306398340886403</v>
      </c>
      <c r="FH46" s="303">
        <v>72.09341303983463</v>
      </c>
      <c r="FI46" s="303">
        <v>74.52682338758288</v>
      </c>
      <c r="FJ46" s="303">
        <v>72.318074300820925</v>
      </c>
      <c r="FK46" s="303">
        <v>65.726916339978317</v>
      </c>
      <c r="FL46" s="303">
        <v>50.777238517268067</v>
      </c>
      <c r="FM46" s="303">
        <v>33.877058638413935</v>
      </c>
      <c r="FN46" s="303">
        <v>20.436048238578984</v>
      </c>
      <c r="FO46" s="303">
        <v>11.214307645072152</v>
      </c>
      <c r="FP46" s="303">
        <v>6.5512708150744965</v>
      </c>
      <c r="FQ46" s="303">
        <v>3.2381812027530184</v>
      </c>
      <c r="FR46" s="303">
        <v>1.33</v>
      </c>
      <c r="FS46" s="303">
        <v>38.780413799890113</v>
      </c>
      <c r="FT46" s="303">
        <v>0.68139783899542494</v>
      </c>
    </row>
    <row r="47" spans="1:176" s="76" customFormat="1" ht="11.1" customHeight="1" x14ac:dyDescent="0.15">
      <c r="A47" s="207">
        <v>282014</v>
      </c>
      <c r="B47" s="154" t="s">
        <v>418</v>
      </c>
      <c r="C47" s="352">
        <v>84.541604943813496</v>
      </c>
      <c r="D47" s="344">
        <v>1128.4059792611213</v>
      </c>
      <c r="E47" s="337">
        <v>230.80606305457047</v>
      </c>
      <c r="F47" s="347">
        <v>389972</v>
      </c>
      <c r="G47" s="337">
        <v>294.33272394881169</v>
      </c>
      <c r="H47" s="351">
        <v>80.804387568555768</v>
      </c>
      <c r="I47" s="351">
        <v>170.01828153564898</v>
      </c>
      <c r="J47" s="340">
        <v>34.4</v>
      </c>
      <c r="K47" s="346">
        <v>3.6</v>
      </c>
      <c r="L47" s="337">
        <v>313.8178225314806</v>
      </c>
      <c r="M47" s="346">
        <v>17.840750628910985</v>
      </c>
      <c r="N47" s="340">
        <v>77.490242244599074</v>
      </c>
      <c r="O47" s="340">
        <v>17.467235314260808</v>
      </c>
      <c r="P47" s="339">
        <v>9.0224105035087163</v>
      </c>
      <c r="Q47" s="339">
        <v>0</v>
      </c>
      <c r="R47" s="339">
        <v>3.5714285714285712</v>
      </c>
      <c r="S47" s="347">
        <v>15687</v>
      </c>
      <c r="T47" s="340">
        <v>81.25</v>
      </c>
      <c r="U47" s="350">
        <v>140</v>
      </c>
      <c r="V47" s="343">
        <v>122</v>
      </c>
      <c r="W47" s="337">
        <v>9.92902817792144</v>
      </c>
      <c r="X47" s="349">
        <v>66.252719003361676</v>
      </c>
      <c r="Y47" s="337">
        <v>83.928571428571431</v>
      </c>
      <c r="Z47" s="337">
        <v>100</v>
      </c>
      <c r="AA47" s="337">
        <v>5.123949049182694</v>
      </c>
      <c r="AB47" s="342">
        <v>30.684659508751288</v>
      </c>
      <c r="AC47" s="342">
        <v>12.262832769524929</v>
      </c>
      <c r="AD47" s="342">
        <v>3.5483159288130603</v>
      </c>
      <c r="AE47" s="342">
        <v>99.02128700758503</v>
      </c>
      <c r="AF47" s="340">
        <v>96.2</v>
      </c>
      <c r="AG47" s="340">
        <v>98.3</v>
      </c>
      <c r="AH47" s="348">
        <v>1166</v>
      </c>
      <c r="AI47" s="340">
        <v>83.2</v>
      </c>
      <c r="AJ47" s="341">
        <v>2.8029458961368398E-2</v>
      </c>
      <c r="AK47" s="341">
        <v>0.1681767537682104</v>
      </c>
      <c r="AL47" s="337">
        <v>0.43580075114841915</v>
      </c>
      <c r="AM47" s="338">
        <v>93299.680012560842</v>
      </c>
      <c r="AN47" s="347">
        <v>153528.10967918838</v>
      </c>
      <c r="AO47" s="347">
        <v>280179.9716399507</v>
      </c>
      <c r="AP47" s="337">
        <v>14.859820952487862</v>
      </c>
      <c r="AQ47" s="337">
        <v>4.0692616394914829</v>
      </c>
      <c r="AR47" s="346">
        <v>15.7</v>
      </c>
      <c r="AS47" s="337">
        <v>8.7104038544986615</v>
      </c>
      <c r="AT47" s="337">
        <v>646.03252981400851</v>
      </c>
      <c r="AU47" s="337">
        <v>3.366701081833281</v>
      </c>
      <c r="AV47" s="337">
        <v>3.2918855022369859</v>
      </c>
      <c r="AW47" s="343">
        <v>12028.7</v>
      </c>
      <c r="AX47" s="343">
        <v>4147.8275862068967</v>
      </c>
      <c r="AY47" s="337">
        <v>1.2470175496936493</v>
      </c>
      <c r="AZ47" s="342">
        <v>656.66666666666663</v>
      </c>
      <c r="BA47" s="337">
        <v>1.0393286798042825</v>
      </c>
      <c r="BB47" s="337">
        <v>25.714285714285715</v>
      </c>
      <c r="BC47" s="337">
        <v>252.76387454923614</v>
      </c>
      <c r="BD47" s="337">
        <v>4.0595588125271203</v>
      </c>
      <c r="BE47" s="342">
        <v>0</v>
      </c>
      <c r="BF47" s="337">
        <v>10.428318839533793</v>
      </c>
      <c r="BG47" s="337">
        <v>54.194618225672727</v>
      </c>
      <c r="BH47" s="337">
        <v>3.0612244897959182</v>
      </c>
      <c r="BI47" s="345">
        <v>100</v>
      </c>
      <c r="BJ47" s="342">
        <v>1.3567498304062713</v>
      </c>
      <c r="BK47" s="344">
        <v>8.5407515861395797</v>
      </c>
      <c r="BL47" s="340">
        <v>109.6</v>
      </c>
      <c r="BM47" s="340">
        <v>115.2</v>
      </c>
      <c r="BN47" s="337">
        <v>0.90287945339189846</v>
      </c>
      <c r="BO47" s="337">
        <v>39.603960396039604</v>
      </c>
      <c r="BP47" s="343">
        <v>34</v>
      </c>
      <c r="BQ47" s="337">
        <v>0.20948362286962638</v>
      </c>
      <c r="BR47" s="337">
        <v>9.2303721326929136</v>
      </c>
      <c r="BS47" s="337">
        <v>4.0344301297302145</v>
      </c>
      <c r="BT47" s="337">
        <v>472.9859645972677</v>
      </c>
      <c r="BU47" s="337">
        <v>76.561962263021655</v>
      </c>
      <c r="BV47" s="342">
        <v>38.15594559411052</v>
      </c>
      <c r="BW47" s="342">
        <v>386.42246861486433</v>
      </c>
      <c r="BX47" s="337">
        <v>1.4963115919259027</v>
      </c>
      <c r="BY47" s="341">
        <v>6.1498406428154601E-2</v>
      </c>
      <c r="BZ47" s="337">
        <v>1.4963115919259027</v>
      </c>
      <c r="CA47" s="341">
        <v>0.26031145725785937</v>
      </c>
      <c r="CB47" s="337">
        <v>0.18703894899073784</v>
      </c>
      <c r="CC47" s="341">
        <v>7.4067423800332183E-2</v>
      </c>
      <c r="CD47" s="337">
        <v>0.93519474495368915</v>
      </c>
      <c r="CE47" s="337">
        <v>3.8885397495174394</v>
      </c>
      <c r="CF47" s="340">
        <v>41.6</v>
      </c>
      <c r="CG47" s="339">
        <v>2.337228714524207</v>
      </c>
      <c r="CH47" s="339">
        <v>27.110161530339937</v>
      </c>
      <c r="CI47" s="338">
        <v>180</v>
      </c>
      <c r="CJ47" s="337">
        <v>304.94082087653936</v>
      </c>
      <c r="CK47" s="336">
        <v>263.12265266119016</v>
      </c>
      <c r="CL47" s="303">
        <v>16.399999999999999</v>
      </c>
      <c r="CM47" s="303">
        <v>892.39613394079481</v>
      </c>
      <c r="CN47" s="318">
        <v>100</v>
      </c>
      <c r="CO47" s="318">
        <v>100</v>
      </c>
      <c r="CP47" s="312">
        <v>99.6</v>
      </c>
      <c r="CQ47" s="312">
        <v>91</v>
      </c>
      <c r="CR47" s="304">
        <v>92.4</v>
      </c>
      <c r="CS47" s="317">
        <v>37.700000000000003</v>
      </c>
      <c r="CT47" s="303">
        <v>4.8966222451303967</v>
      </c>
      <c r="CU47" s="303">
        <v>1.8050314465408805</v>
      </c>
      <c r="CV47" s="316">
        <v>0</v>
      </c>
      <c r="CW47" s="303">
        <v>66.126828426366728</v>
      </c>
      <c r="CX47" s="315">
        <v>44.253415331208572</v>
      </c>
      <c r="CY47" s="303">
        <v>1.67</v>
      </c>
      <c r="CZ47" s="303">
        <v>31.5</v>
      </c>
      <c r="DA47" s="303">
        <v>58.408520961699999</v>
      </c>
      <c r="DB47" s="303">
        <v>4.5015614487444244</v>
      </c>
      <c r="DC47" s="303">
        <v>2.065504780715536</v>
      </c>
      <c r="DD47" s="303">
        <v>1.081159940746061</v>
      </c>
      <c r="DE47" s="303">
        <v>2.5362481483144053</v>
      </c>
      <c r="DF47" s="303">
        <v>6.897996438778411</v>
      </c>
      <c r="DG47" s="206">
        <v>2760.2119866814651</v>
      </c>
      <c r="DH47" s="206">
        <v>2685.6924082073433</v>
      </c>
      <c r="DI47" s="303" t="s">
        <v>9</v>
      </c>
      <c r="DJ47" s="303">
        <v>29.290465876614146</v>
      </c>
      <c r="DK47" s="303">
        <v>41.134751773049643</v>
      </c>
      <c r="DL47" s="303">
        <v>35.190369540873462</v>
      </c>
      <c r="DM47" s="314">
        <v>54</v>
      </c>
      <c r="DN47" s="314">
        <v>5</v>
      </c>
      <c r="DO47" s="303">
        <v>18.765211877721416</v>
      </c>
      <c r="DP47" s="303">
        <v>11.948048061528333</v>
      </c>
      <c r="DQ47" s="303">
        <v>100</v>
      </c>
      <c r="DR47" s="303">
        <v>97.826478638993791</v>
      </c>
      <c r="DS47" s="303">
        <v>4176.9535431385139</v>
      </c>
      <c r="DT47" s="310">
        <v>17.482923177692523</v>
      </c>
      <c r="DU47" s="310">
        <v>8.8000000000000007</v>
      </c>
      <c r="DV47" s="303">
        <v>82.511740168428787</v>
      </c>
      <c r="DW47" s="313" t="s">
        <v>9</v>
      </c>
      <c r="DX47" s="303" t="s">
        <v>9</v>
      </c>
      <c r="DY47" s="312">
        <v>530.57712738100577</v>
      </c>
      <c r="DZ47" s="303">
        <v>1.2072751003849127</v>
      </c>
      <c r="EA47" s="303">
        <v>2413.2636339095366</v>
      </c>
      <c r="EB47" s="311">
        <v>4520</v>
      </c>
      <c r="EC47" s="310">
        <v>3.1714413773743804</v>
      </c>
      <c r="ED47" s="310">
        <v>68.871536406247856</v>
      </c>
      <c r="EE47" s="303">
        <v>99.307704142497997</v>
      </c>
      <c r="EF47" s="303">
        <v>18.531168014151206</v>
      </c>
      <c r="EG47" s="303">
        <v>70.308716707021787</v>
      </c>
      <c r="EH47" s="303">
        <v>522.73728665608087</v>
      </c>
      <c r="EI47" s="304">
        <v>74.3</v>
      </c>
      <c r="EJ47" s="304">
        <v>58.3</v>
      </c>
      <c r="EK47" s="304">
        <v>42.8</v>
      </c>
      <c r="EL47" s="304">
        <v>64.599999999999994</v>
      </c>
      <c r="EM47" s="304">
        <v>19.2</v>
      </c>
      <c r="EN47" s="309">
        <v>89.9</v>
      </c>
      <c r="EO47" s="308">
        <v>0.60600619472999062</v>
      </c>
      <c r="EP47" s="307">
        <v>1.0053186325756445</v>
      </c>
      <c r="EQ47" s="206">
        <v>0.88800000000000001</v>
      </c>
      <c r="ER47" s="303">
        <v>87.3</v>
      </c>
      <c r="ES47" s="303">
        <v>3.2</v>
      </c>
      <c r="ET47" s="303">
        <v>5.2</v>
      </c>
      <c r="EU47" s="303">
        <v>375.41678263081502</v>
      </c>
      <c r="EV47" s="306">
        <v>55.4</v>
      </c>
      <c r="EW47" s="303">
        <v>51.4</v>
      </c>
      <c r="EX47" s="305" t="s">
        <v>9</v>
      </c>
      <c r="EY47" s="305" t="s">
        <v>9</v>
      </c>
      <c r="EZ47" s="303" t="s">
        <v>9</v>
      </c>
      <c r="FA47" s="303">
        <v>7.3917792641139588</v>
      </c>
      <c r="FB47" s="304">
        <v>34.200000000000003</v>
      </c>
      <c r="FC47" s="303">
        <v>14.659259259259258</v>
      </c>
      <c r="FD47" s="303">
        <v>69.914500973503763</v>
      </c>
      <c r="FE47" s="303">
        <v>76.526086605918877</v>
      </c>
      <c r="FF47" s="303">
        <v>68.275910462423695</v>
      </c>
      <c r="FG47" s="303">
        <v>69.205397301349322</v>
      </c>
      <c r="FH47" s="303">
        <v>73.987523992322451</v>
      </c>
      <c r="FI47" s="303">
        <v>75.291774987554618</v>
      </c>
      <c r="FJ47" s="303">
        <v>73.333333333333329</v>
      </c>
      <c r="FK47" s="303">
        <v>63.980915261071168</v>
      </c>
      <c r="FL47" s="303">
        <v>46.066209364747984</v>
      </c>
      <c r="FM47" s="303">
        <v>28.098693759071118</v>
      </c>
      <c r="FN47" s="303">
        <v>15.33371040723982</v>
      </c>
      <c r="FO47" s="303">
        <v>8.1140031990693604</v>
      </c>
      <c r="FP47" s="303">
        <v>4.5318812576848764</v>
      </c>
      <c r="FQ47" s="303">
        <v>1.6172057352450819</v>
      </c>
      <c r="FR47" s="303">
        <v>1.49</v>
      </c>
      <c r="FS47" s="303">
        <v>21.563720429142165</v>
      </c>
      <c r="FT47" s="303">
        <v>0.15074998115625235</v>
      </c>
    </row>
    <row r="48" spans="1:176" s="76" customFormat="1" ht="11.1" customHeight="1" x14ac:dyDescent="0.15">
      <c r="A48" s="207">
        <v>282022</v>
      </c>
      <c r="B48" s="154" t="s">
        <v>417</v>
      </c>
      <c r="C48" s="352">
        <v>115.27601481750122</v>
      </c>
      <c r="D48" s="344">
        <v>925.01446347002388</v>
      </c>
      <c r="E48" s="337">
        <v>270.70434940289613</v>
      </c>
      <c r="F48" s="347">
        <v>399676</v>
      </c>
      <c r="G48" s="337">
        <v>295.23432865335178</v>
      </c>
      <c r="H48" s="351">
        <v>71.979434447300775</v>
      </c>
      <c r="I48" s="351">
        <v>137.63100652560806</v>
      </c>
      <c r="J48" s="340">
        <v>31.4</v>
      </c>
      <c r="K48" s="346">
        <v>4.4000000000000004</v>
      </c>
      <c r="L48" s="337">
        <v>127.5917080360078</v>
      </c>
      <c r="M48" s="346">
        <v>33.327301412458112</v>
      </c>
      <c r="N48" s="340">
        <v>77.346664379041911</v>
      </c>
      <c r="O48" s="340">
        <v>19.390256534198805</v>
      </c>
      <c r="P48" s="339">
        <v>10.129550031560912</v>
      </c>
      <c r="Q48" s="339">
        <v>1.0256410256410255</v>
      </c>
      <c r="R48" s="339">
        <v>2.039184326269492</v>
      </c>
      <c r="S48" s="347">
        <v>12435</v>
      </c>
      <c r="T48" s="340">
        <v>38.059701492537314</v>
      </c>
      <c r="U48" s="350">
        <v>156</v>
      </c>
      <c r="V48" s="343">
        <v>236</v>
      </c>
      <c r="W48" s="337">
        <v>12.235208181154126</v>
      </c>
      <c r="X48" s="349">
        <v>64.75270843146491</v>
      </c>
      <c r="Y48" s="337">
        <v>95.522388059701484</v>
      </c>
      <c r="Z48" s="337">
        <v>84.328358208955223</v>
      </c>
      <c r="AA48" s="337">
        <v>4.0617384240454912</v>
      </c>
      <c r="AB48" s="342">
        <v>38.244455373662149</v>
      </c>
      <c r="AC48" s="342">
        <v>9.1102836131993712</v>
      </c>
      <c r="AD48" s="342">
        <v>2.2248764608070446</v>
      </c>
      <c r="AE48" s="342">
        <v>89.537385691231847</v>
      </c>
      <c r="AF48" s="340">
        <v>96.1</v>
      </c>
      <c r="AG48" s="340">
        <v>95.3</v>
      </c>
      <c r="AH48" s="348">
        <v>2605</v>
      </c>
      <c r="AI48" s="340">
        <v>77.2</v>
      </c>
      <c r="AJ48" s="341">
        <v>3.9107370819594131E-2</v>
      </c>
      <c r="AK48" s="341">
        <v>9.3857689967025898E-2</v>
      </c>
      <c r="AL48" s="337">
        <v>0.41015810515590323</v>
      </c>
      <c r="AM48" s="338">
        <v>107776.72822594283</v>
      </c>
      <c r="AN48" s="347">
        <v>127491.94242424243</v>
      </c>
      <c r="AO48" s="347">
        <v>282790.75959252974</v>
      </c>
      <c r="AP48" s="337">
        <v>13.161699766309487</v>
      </c>
      <c r="AQ48" s="337">
        <v>3.3607665674068166</v>
      </c>
      <c r="AR48" s="346">
        <v>39</v>
      </c>
      <c r="AS48" s="337">
        <v>11.003030852524414</v>
      </c>
      <c r="AT48" s="337">
        <v>393.75178094966708</v>
      </c>
      <c r="AU48" s="337">
        <v>2.1587268692415962</v>
      </c>
      <c r="AV48" s="337">
        <v>1.8349178388553566</v>
      </c>
      <c r="AW48" s="343">
        <v>23660.6</v>
      </c>
      <c r="AX48" s="343">
        <v>4550.1153846153848</v>
      </c>
      <c r="AY48" s="337">
        <v>1.6905742035282285</v>
      </c>
      <c r="AZ48" s="342">
        <v>560.66666666666663</v>
      </c>
      <c r="BA48" s="337">
        <v>1.1822267699401601</v>
      </c>
      <c r="BB48" s="337">
        <v>34.464710660868732</v>
      </c>
      <c r="BC48" s="337">
        <v>162.84485661736136</v>
      </c>
      <c r="BD48" s="337">
        <v>3.1471237123194227</v>
      </c>
      <c r="BE48" s="342">
        <v>1.9591914751278254</v>
      </c>
      <c r="BF48" s="337">
        <v>13.140918430735415</v>
      </c>
      <c r="BG48" s="337">
        <v>56.171470805617147</v>
      </c>
      <c r="BH48" s="337">
        <v>61.016949152542374</v>
      </c>
      <c r="BI48" s="345">
        <v>100</v>
      </c>
      <c r="BJ48" s="342">
        <v>2.4284658430999895</v>
      </c>
      <c r="BK48" s="344">
        <v>1.546154352260017</v>
      </c>
      <c r="BL48" s="340">
        <v>119</v>
      </c>
      <c r="BM48" s="340">
        <v>113</v>
      </c>
      <c r="BN48" s="337">
        <v>1.3816698467004407</v>
      </c>
      <c r="BO48" s="337" t="s">
        <v>9</v>
      </c>
      <c r="BP48" s="343" t="s">
        <v>9</v>
      </c>
      <c r="BQ48" s="337">
        <v>1.9687589047483354</v>
      </c>
      <c r="BR48" s="337">
        <v>5.0600557815023013</v>
      </c>
      <c r="BS48" s="337" t="s">
        <v>9</v>
      </c>
      <c r="BT48" s="337">
        <v>257.12163994162802</v>
      </c>
      <c r="BU48" s="337" t="s">
        <v>9</v>
      </c>
      <c r="BV48" s="342">
        <v>160.60927907157475</v>
      </c>
      <c r="BW48" s="342">
        <v>227.09806664421589</v>
      </c>
      <c r="BX48" s="337">
        <v>1.5111088084691173</v>
      </c>
      <c r="BY48" s="341">
        <v>4.3202600834132063E-2</v>
      </c>
      <c r="BZ48" s="337">
        <v>1.2952361215449575</v>
      </c>
      <c r="CA48" s="341">
        <v>0.132027735322816</v>
      </c>
      <c r="CB48" s="337">
        <v>0.21587268692415959</v>
      </c>
      <c r="CC48" s="341">
        <v>6.6553549378718407E-2</v>
      </c>
      <c r="CD48" s="337">
        <v>0.64761806077247874</v>
      </c>
      <c r="CE48" s="337">
        <v>7.6289407558998006</v>
      </c>
      <c r="CF48" s="340">
        <v>45.6</v>
      </c>
      <c r="CG48" s="339">
        <v>12.5</v>
      </c>
      <c r="CH48" s="339">
        <v>1.8342730108281278</v>
      </c>
      <c r="CI48" s="338">
        <v>269</v>
      </c>
      <c r="CJ48" s="337">
        <v>300.09973318135894</v>
      </c>
      <c r="CK48" s="336">
        <v>258.55719330967372</v>
      </c>
      <c r="CL48" s="303">
        <v>12.5</v>
      </c>
      <c r="CM48" s="303">
        <v>790.55535111722088</v>
      </c>
      <c r="CN48" s="318">
        <v>100</v>
      </c>
      <c r="CO48" s="318">
        <v>100</v>
      </c>
      <c r="CP48" s="312">
        <v>100</v>
      </c>
      <c r="CQ48" s="312">
        <v>93.1</v>
      </c>
      <c r="CR48" s="304">
        <v>100</v>
      </c>
      <c r="CS48" s="317">
        <v>99.9</v>
      </c>
      <c r="CT48" s="303">
        <v>7.0382830528388967</v>
      </c>
      <c r="CU48" s="303">
        <v>5.625</v>
      </c>
      <c r="CV48" s="316" t="s">
        <v>9</v>
      </c>
      <c r="CW48" s="303">
        <v>51.184311144237192</v>
      </c>
      <c r="CX48" s="315">
        <v>37.417212824564579</v>
      </c>
      <c r="CY48" s="303">
        <v>1.51</v>
      </c>
      <c r="CZ48" s="303">
        <v>25.2</v>
      </c>
      <c r="DA48" s="303">
        <v>58.068414811399997</v>
      </c>
      <c r="DB48" s="303">
        <v>5.6430799668947147</v>
      </c>
      <c r="DC48" s="303">
        <v>1.4665418922536244</v>
      </c>
      <c r="DD48" s="303">
        <v>0.7728781873602224</v>
      </c>
      <c r="DE48" s="303">
        <v>1.4938389935151846</v>
      </c>
      <c r="DF48" s="303">
        <v>5.1571984906181729</v>
      </c>
      <c r="DG48" s="206">
        <v>1201.1459854014599</v>
      </c>
      <c r="DH48" s="206">
        <v>2068.1358915834521</v>
      </c>
      <c r="DI48" s="303" t="s">
        <v>9</v>
      </c>
      <c r="DJ48" s="303" t="s">
        <v>9</v>
      </c>
      <c r="DK48" s="303" t="s">
        <v>9</v>
      </c>
      <c r="DL48" s="303">
        <v>43.197278911564624</v>
      </c>
      <c r="DM48" s="314">
        <v>3</v>
      </c>
      <c r="DN48" s="314">
        <v>0</v>
      </c>
      <c r="DO48" s="303">
        <v>5.6071548843354142</v>
      </c>
      <c r="DP48" s="303">
        <v>4.12532704712069</v>
      </c>
      <c r="DQ48" s="303">
        <v>100</v>
      </c>
      <c r="DR48" s="303">
        <v>100</v>
      </c>
      <c r="DS48" s="303">
        <v>8922.7720820189279</v>
      </c>
      <c r="DT48" s="310">
        <v>100</v>
      </c>
      <c r="DU48" s="310">
        <v>4.5999999999999996</v>
      </c>
      <c r="DV48" s="303">
        <v>100</v>
      </c>
      <c r="DW48" s="313" t="s">
        <v>9</v>
      </c>
      <c r="DX48" s="303" t="s">
        <v>9</v>
      </c>
      <c r="DY48" s="312">
        <v>389.96969147475585</v>
      </c>
      <c r="DZ48" s="303">
        <v>0.52625884381630217</v>
      </c>
      <c r="EA48" s="303">
        <v>5093.8265497855054</v>
      </c>
      <c r="EB48" s="311">
        <v>20020</v>
      </c>
      <c r="EC48" s="310">
        <v>11.079029968454259</v>
      </c>
      <c r="ED48" s="310">
        <v>82.457749979037516</v>
      </c>
      <c r="EE48" s="303">
        <v>99.281442801607483</v>
      </c>
      <c r="EF48" s="303">
        <v>34.781668224168463</v>
      </c>
      <c r="EG48" s="303">
        <v>89.40796941274867</v>
      </c>
      <c r="EH48" s="303">
        <v>625.56739896705915</v>
      </c>
      <c r="EI48" s="304">
        <v>73.5</v>
      </c>
      <c r="EJ48" s="304">
        <v>53.1</v>
      </c>
      <c r="EK48" s="304">
        <v>40.9</v>
      </c>
      <c r="EL48" s="304">
        <v>57.2</v>
      </c>
      <c r="EM48" s="304">
        <v>20.2</v>
      </c>
      <c r="EN48" s="309">
        <v>47</v>
      </c>
      <c r="EO48" s="308">
        <v>3.2747886606395014</v>
      </c>
      <c r="EP48" s="307">
        <v>0.9626085208026286</v>
      </c>
      <c r="EQ48" s="206">
        <v>0.84</v>
      </c>
      <c r="ER48" s="303">
        <v>97.4</v>
      </c>
      <c r="ES48" s="303">
        <v>12.1</v>
      </c>
      <c r="ET48" s="303">
        <v>0.3</v>
      </c>
      <c r="EU48" s="303">
        <v>501.37277111450749</v>
      </c>
      <c r="EV48" s="306">
        <v>50.8</v>
      </c>
      <c r="EW48" s="303">
        <v>63.2</v>
      </c>
      <c r="EX48" s="305" t="s">
        <v>9</v>
      </c>
      <c r="EY48" s="305" t="s">
        <v>9</v>
      </c>
      <c r="EZ48" s="303">
        <v>67.599999999999994</v>
      </c>
      <c r="FA48" s="303">
        <v>7.0309734131198791</v>
      </c>
      <c r="FB48" s="304">
        <v>39.700000000000003</v>
      </c>
      <c r="FC48" s="303">
        <v>16.768507638072855</v>
      </c>
      <c r="FD48" s="303">
        <v>69.702315325248065</v>
      </c>
      <c r="FE48" s="303">
        <v>79.638589908166296</v>
      </c>
      <c r="FF48" s="303">
        <v>70.380670954284724</v>
      </c>
      <c r="FG48" s="303">
        <v>69.146757679180894</v>
      </c>
      <c r="FH48" s="303">
        <v>72.57086273053595</v>
      </c>
      <c r="FI48" s="303">
        <v>75.937672366243788</v>
      </c>
      <c r="FJ48" s="303">
        <v>74.036683107274968</v>
      </c>
      <c r="FK48" s="303">
        <v>67.460035523978689</v>
      </c>
      <c r="FL48" s="303">
        <v>48.768840471571409</v>
      </c>
      <c r="FM48" s="303">
        <v>30.786877724248679</v>
      </c>
      <c r="FN48" s="303">
        <v>16.47675180091683</v>
      </c>
      <c r="FO48" s="303">
        <v>8.4164588528678301</v>
      </c>
      <c r="FP48" s="303">
        <v>4.1729512317747606</v>
      </c>
      <c r="FQ48" s="303">
        <v>2.0059057122492616</v>
      </c>
      <c r="FR48" s="303">
        <v>1.38</v>
      </c>
      <c r="FS48" s="303">
        <v>25.822690809867975</v>
      </c>
      <c r="FT48" s="303">
        <v>0.10558547143912997</v>
      </c>
    </row>
    <row r="49" spans="1:176" s="211" customFormat="1" ht="11.1" customHeight="1" x14ac:dyDescent="0.15">
      <c r="A49" s="207">
        <v>282031</v>
      </c>
      <c r="B49" s="154" t="s">
        <v>586</v>
      </c>
      <c r="C49" s="352">
        <v>90.58358888885229</v>
      </c>
      <c r="D49" s="344">
        <v>1268.4996393126189</v>
      </c>
      <c r="E49" s="337">
        <v>241.44643874737721</v>
      </c>
      <c r="F49" s="347">
        <v>404963</v>
      </c>
      <c r="G49" s="337">
        <v>294.97623896809233</v>
      </c>
      <c r="H49" s="351">
        <v>93.346911065852012</v>
      </c>
      <c r="I49" s="351">
        <v>137.13509843856076</v>
      </c>
      <c r="J49" s="340">
        <v>25.6</v>
      </c>
      <c r="K49" s="346">
        <v>1.6</v>
      </c>
      <c r="L49" s="337">
        <v>104.11906768833597</v>
      </c>
      <c r="M49" s="346">
        <v>17.693931260490547</v>
      </c>
      <c r="N49" s="340">
        <v>81.391082993157397</v>
      </c>
      <c r="O49" s="340">
        <v>20.420481519159036</v>
      </c>
      <c r="P49" s="339">
        <v>10.0417924309264</v>
      </c>
      <c r="Q49" s="339">
        <v>0.82304526748971196</v>
      </c>
      <c r="R49" s="339">
        <v>3.916666666666667</v>
      </c>
      <c r="S49" s="347">
        <v>12372</v>
      </c>
      <c r="T49" s="340">
        <v>54.216867469879517</v>
      </c>
      <c r="U49" s="350">
        <v>262</v>
      </c>
      <c r="V49" s="343">
        <v>365</v>
      </c>
      <c r="W49" s="337">
        <v>15.153574340853492</v>
      </c>
      <c r="X49" s="349">
        <v>59.386061625950212</v>
      </c>
      <c r="Y49" s="337">
        <v>103.6144578313253</v>
      </c>
      <c r="Z49" s="337">
        <v>95.180722891566262</v>
      </c>
      <c r="AA49" s="337">
        <v>1.7235011695186508</v>
      </c>
      <c r="AB49" s="342">
        <v>33.500887049083381</v>
      </c>
      <c r="AC49" s="342">
        <v>8.7226493199290349</v>
      </c>
      <c r="AD49" s="342">
        <v>2.040212891780012</v>
      </c>
      <c r="AE49" s="342">
        <v>97.811572700296736</v>
      </c>
      <c r="AF49" s="340">
        <v>103.1</v>
      </c>
      <c r="AG49" s="340">
        <v>102</v>
      </c>
      <c r="AH49" s="348">
        <v>534</v>
      </c>
      <c r="AI49" s="340">
        <v>41</v>
      </c>
      <c r="AJ49" s="341">
        <v>5.0481972212526531E-2</v>
      </c>
      <c r="AK49" s="341">
        <v>7.5722958318789793E-2</v>
      </c>
      <c r="AL49" s="337">
        <v>0.28986748444432736</v>
      </c>
      <c r="AM49" s="338">
        <v>96424.923646723648</v>
      </c>
      <c r="AN49" s="347">
        <v>158128.93131868131</v>
      </c>
      <c r="AO49" s="347">
        <v>287132.83166754339</v>
      </c>
      <c r="AP49" s="337">
        <v>14.132313787838639</v>
      </c>
      <c r="AQ49" s="337">
        <v>3.7728230558604938</v>
      </c>
      <c r="AR49" s="346">
        <v>17.2</v>
      </c>
      <c r="AS49" s="337">
        <v>7.6221972614110616</v>
      </c>
      <c r="AT49" s="337">
        <v>306.66662274735086</v>
      </c>
      <c r="AU49" s="337">
        <v>1.9763692121204137</v>
      </c>
      <c r="AV49" s="337">
        <v>2.4045825414131698</v>
      </c>
      <c r="AW49" s="343">
        <v>19871.857142857141</v>
      </c>
      <c r="AX49" s="343">
        <v>3477.5749999999998</v>
      </c>
      <c r="AY49" s="337">
        <v>1.4377835129364571</v>
      </c>
      <c r="AZ49" s="342">
        <v>331.83333333333331</v>
      </c>
      <c r="BA49" s="337">
        <v>0.87345966724530366</v>
      </c>
      <c r="BB49" s="337">
        <v>56.199618367598177</v>
      </c>
      <c r="BC49" s="337">
        <v>198.58294327490967</v>
      </c>
      <c r="BD49" s="337">
        <v>8.0960811892472346</v>
      </c>
      <c r="BE49" s="342">
        <v>0.86175058475932542</v>
      </c>
      <c r="BF49" s="337">
        <v>6.7708974516804137</v>
      </c>
      <c r="BG49" s="337">
        <v>40.66022544283414</v>
      </c>
      <c r="BH49" s="337">
        <v>102.4390243902439</v>
      </c>
      <c r="BI49" s="345">
        <v>100</v>
      </c>
      <c r="BJ49" s="342">
        <v>0.40257648953301128</v>
      </c>
      <c r="BK49" s="344">
        <v>1.4769178833656851</v>
      </c>
      <c r="BL49" s="340">
        <v>115.9</v>
      </c>
      <c r="BM49" s="340">
        <v>107</v>
      </c>
      <c r="BN49" s="337">
        <v>1.6457084986074775</v>
      </c>
      <c r="BO49" s="337">
        <v>79.069767441860463</v>
      </c>
      <c r="BP49" s="343">
        <v>28</v>
      </c>
      <c r="BQ49" s="337" t="s">
        <v>9</v>
      </c>
      <c r="BR49" s="337" t="s">
        <v>9</v>
      </c>
      <c r="BS49" s="337" t="s">
        <v>9</v>
      </c>
      <c r="BT49" s="337">
        <v>943.68665324931567</v>
      </c>
      <c r="BU49" s="337" t="s">
        <v>9</v>
      </c>
      <c r="BV49" s="342">
        <v>340.59429422208461</v>
      </c>
      <c r="BW49" s="342">
        <v>284.26777167665279</v>
      </c>
      <c r="BX49" s="337">
        <v>0.65878973737347124</v>
      </c>
      <c r="BY49" s="341">
        <v>3.0317503713927146E-2</v>
      </c>
      <c r="BZ49" s="337" t="s">
        <v>9</v>
      </c>
      <c r="CA49" s="341" t="s">
        <v>9</v>
      </c>
      <c r="CB49" s="337" t="s">
        <v>9</v>
      </c>
      <c r="CC49" s="341" t="s">
        <v>9</v>
      </c>
      <c r="CD49" s="337">
        <v>0.32939486868673562</v>
      </c>
      <c r="CE49" s="337">
        <v>6.923880139795183</v>
      </c>
      <c r="CF49" s="340">
        <v>47.5</v>
      </c>
      <c r="CG49" s="339">
        <v>3.0211480362537766</v>
      </c>
      <c r="CH49" s="339">
        <v>7.2608067403291088</v>
      </c>
      <c r="CI49" s="338">
        <v>86</v>
      </c>
      <c r="CJ49" s="337">
        <v>291.20482761119547</v>
      </c>
      <c r="CK49" s="336">
        <v>254.98127390171516</v>
      </c>
      <c r="CL49" s="303">
        <v>10.61</v>
      </c>
      <c r="CM49" s="303">
        <v>801.50344842585571</v>
      </c>
      <c r="CN49" s="318">
        <v>100</v>
      </c>
      <c r="CO49" s="318">
        <v>100</v>
      </c>
      <c r="CP49" s="312">
        <v>99.992000000000004</v>
      </c>
      <c r="CQ49" s="312">
        <v>97.2</v>
      </c>
      <c r="CR49" s="304">
        <v>99.6</v>
      </c>
      <c r="CS49" s="317">
        <v>52.7</v>
      </c>
      <c r="CT49" s="303">
        <v>7.0631115073003459</v>
      </c>
      <c r="CU49" s="303">
        <v>3.5333333333333332</v>
      </c>
      <c r="CV49" s="316">
        <v>0</v>
      </c>
      <c r="CW49" s="303">
        <v>67.266905098561097</v>
      </c>
      <c r="CX49" s="315">
        <v>29.43801941453356</v>
      </c>
      <c r="CY49" s="303">
        <v>0.97</v>
      </c>
      <c r="CZ49" s="303">
        <v>28.6</v>
      </c>
      <c r="DA49" s="303">
        <v>57.430791853999999</v>
      </c>
      <c r="DB49" s="303">
        <v>4.8627083193771448</v>
      </c>
      <c r="DC49" s="303">
        <v>1.3478278055384454</v>
      </c>
      <c r="DD49" s="303">
        <v>0.7081594402922391</v>
      </c>
      <c r="DE49" s="303">
        <v>1.1858215272722481</v>
      </c>
      <c r="DF49" s="303">
        <v>4.7037587248465842</v>
      </c>
      <c r="DG49" s="206">
        <v>1256.6964285714287</v>
      </c>
      <c r="DH49" s="206">
        <v>4486.3747959183675</v>
      </c>
      <c r="DI49" s="303" t="s">
        <v>9</v>
      </c>
      <c r="DJ49" s="303" t="s">
        <v>9</v>
      </c>
      <c r="DK49" s="303">
        <v>34.843205574912886</v>
      </c>
      <c r="DL49" s="303">
        <v>47.796934865900383</v>
      </c>
      <c r="DM49" s="314">
        <v>43</v>
      </c>
      <c r="DN49" s="314">
        <v>69</v>
      </c>
      <c r="DO49" s="303">
        <v>19.478973078557381</v>
      </c>
      <c r="DP49" s="303">
        <v>4.8421045696950129</v>
      </c>
      <c r="DQ49" s="303">
        <v>100</v>
      </c>
      <c r="DR49" s="303">
        <v>99.214596423392948</v>
      </c>
      <c r="DS49" s="303">
        <v>7553.8461538461543</v>
      </c>
      <c r="DT49" s="310">
        <v>74.969647915823543</v>
      </c>
      <c r="DU49" s="310">
        <v>6.91</v>
      </c>
      <c r="DV49" s="303">
        <v>100</v>
      </c>
      <c r="DW49" s="313" t="s">
        <v>9</v>
      </c>
      <c r="DX49" s="303" t="s">
        <v>9</v>
      </c>
      <c r="DY49" s="312">
        <v>0.71808081373708366</v>
      </c>
      <c r="DZ49" s="303">
        <v>0.84449652415835752</v>
      </c>
      <c r="EA49" s="303">
        <v>6156.7961990178519</v>
      </c>
      <c r="EB49" s="311">
        <v>300</v>
      </c>
      <c r="EC49" s="310">
        <v>8.9790287333063539</v>
      </c>
      <c r="ED49" s="310">
        <v>80.468483939745596</v>
      </c>
      <c r="EE49" s="303">
        <v>102.73979014579395</v>
      </c>
      <c r="EF49" s="303">
        <v>31.564157895841166</v>
      </c>
      <c r="EG49" s="303">
        <v>65.868208516886924</v>
      </c>
      <c r="EH49" s="303">
        <v>108.05661991473944</v>
      </c>
      <c r="EI49" s="304">
        <v>67.8</v>
      </c>
      <c r="EJ49" s="304">
        <v>65</v>
      </c>
      <c r="EK49" s="304">
        <v>39.700000000000003</v>
      </c>
      <c r="EL49" s="304">
        <v>71.3</v>
      </c>
      <c r="EM49" s="304">
        <v>21.7</v>
      </c>
      <c r="EN49" s="309">
        <v>71</v>
      </c>
      <c r="EO49" s="308">
        <v>3.6793406832308366</v>
      </c>
      <c r="EP49" s="307">
        <v>0.89567463847393913</v>
      </c>
      <c r="EQ49" s="206">
        <v>0.79300000000000004</v>
      </c>
      <c r="ER49" s="303">
        <v>94.5</v>
      </c>
      <c r="ES49" s="303">
        <v>3</v>
      </c>
      <c r="ET49" s="303">
        <v>1.1000000000000001</v>
      </c>
      <c r="EU49" s="303">
        <v>393.13965024852843</v>
      </c>
      <c r="EV49" s="306">
        <v>48.1</v>
      </c>
      <c r="EW49" s="303">
        <v>59.6</v>
      </c>
      <c r="EX49" s="305" t="s">
        <v>9</v>
      </c>
      <c r="EY49" s="305" t="s">
        <v>9</v>
      </c>
      <c r="EZ49" s="303">
        <v>25.5</v>
      </c>
      <c r="FA49" s="303">
        <v>6.7097734751488041</v>
      </c>
      <c r="FB49" s="304">
        <v>28</v>
      </c>
      <c r="FC49" s="303">
        <v>14.089506172839506</v>
      </c>
      <c r="FD49" s="303">
        <v>69.413860103626945</v>
      </c>
      <c r="FE49" s="303">
        <v>78.396637141570338</v>
      </c>
      <c r="FF49" s="303">
        <v>66.024929038627661</v>
      </c>
      <c r="FG49" s="303">
        <v>64.813797649126656</v>
      </c>
      <c r="FH49" s="303">
        <v>70.733688295280203</v>
      </c>
      <c r="FI49" s="303">
        <v>74.827067669172934</v>
      </c>
      <c r="FJ49" s="303">
        <v>72.289554869986787</v>
      </c>
      <c r="FK49" s="303">
        <v>62.567118384045003</v>
      </c>
      <c r="FL49" s="303">
        <v>42.480911807015602</v>
      </c>
      <c r="FM49" s="303">
        <v>24.550471782090082</v>
      </c>
      <c r="FN49" s="303">
        <v>13.79901435611742</v>
      </c>
      <c r="FO49" s="303">
        <v>6.9793887704335464</v>
      </c>
      <c r="FP49" s="303">
        <v>4.1834124954329557</v>
      </c>
      <c r="FQ49" s="303">
        <v>2.1402089652847995</v>
      </c>
      <c r="FR49" s="303">
        <v>1.64</v>
      </c>
      <c r="FS49" s="303">
        <v>11.795630247672003</v>
      </c>
      <c r="FT49" s="303">
        <v>0.80515297906602257</v>
      </c>
    </row>
    <row r="50" spans="1:176" s="76" customFormat="1" ht="11.1" customHeight="1" x14ac:dyDescent="0.15">
      <c r="A50" s="207">
        <v>282049</v>
      </c>
      <c r="B50" s="154" t="s">
        <v>416</v>
      </c>
      <c r="C50" s="352">
        <v>117.62419792286829</v>
      </c>
      <c r="D50" s="344">
        <v>1101.8224515446186</v>
      </c>
      <c r="E50" s="337">
        <v>336.74836277039094</v>
      </c>
      <c r="F50" s="347">
        <v>394538</v>
      </c>
      <c r="G50" s="337">
        <v>279.5913281834039</v>
      </c>
      <c r="H50" s="351">
        <v>62.795913281834039</v>
      </c>
      <c r="I50" s="351">
        <v>145.77622726140044</v>
      </c>
      <c r="J50" s="340">
        <v>35.9</v>
      </c>
      <c r="K50" s="346">
        <v>4.05</v>
      </c>
      <c r="L50" s="337">
        <v>154.15718666874176</v>
      </c>
      <c r="M50" s="346">
        <v>18.845055592656671</v>
      </c>
      <c r="N50" s="340">
        <v>81.205552431010446</v>
      </c>
      <c r="O50" s="340">
        <v>16.389028341928711</v>
      </c>
      <c r="P50" s="339">
        <v>12.165450121654501</v>
      </c>
      <c r="Q50" s="339">
        <v>0.86206896551724133</v>
      </c>
      <c r="R50" s="339">
        <v>2.3209876543209877</v>
      </c>
      <c r="S50" s="347">
        <v>17705</v>
      </c>
      <c r="T50" s="340">
        <v>49.612403100775197</v>
      </c>
      <c r="U50" s="350">
        <v>202</v>
      </c>
      <c r="V50" s="343">
        <v>345</v>
      </c>
      <c r="W50" s="337">
        <v>17.264702510604149</v>
      </c>
      <c r="X50" s="349">
        <v>66.470900118275623</v>
      </c>
      <c r="Y50" s="337">
        <v>104.65116279069768</v>
      </c>
      <c r="Z50" s="337">
        <v>90.697674418604649</v>
      </c>
      <c r="AA50" s="337">
        <v>3.2583162840039406</v>
      </c>
      <c r="AB50" s="342">
        <v>67.215099851999923</v>
      </c>
      <c r="AC50" s="342">
        <v>16.933515290137812</v>
      </c>
      <c r="AD50" s="342">
        <v>1.7875333961212447</v>
      </c>
      <c r="AE50" s="342">
        <v>91.240289311545681</v>
      </c>
      <c r="AF50" s="340">
        <v>97.7</v>
      </c>
      <c r="AG50" s="340">
        <v>96.4</v>
      </c>
      <c r="AH50" s="348">
        <v>1012</v>
      </c>
      <c r="AI50" s="340">
        <v>76.099999999999994</v>
      </c>
      <c r="AJ50" s="341">
        <v>8.5776311300212425E-3</v>
      </c>
      <c r="AK50" s="341">
        <v>0.12866446695031863</v>
      </c>
      <c r="AL50" s="337">
        <v>0.16124230998213931</v>
      </c>
      <c r="AM50" s="338">
        <v>107208.32080771275</v>
      </c>
      <c r="AN50" s="347">
        <v>121498.11131639725</v>
      </c>
      <c r="AO50" s="347">
        <v>294936.3780821918</v>
      </c>
      <c r="AP50" s="337">
        <v>14.463323308399524</v>
      </c>
      <c r="AQ50" s="337">
        <v>0.90824186652271888</v>
      </c>
      <c r="AR50" s="346">
        <v>16.03</v>
      </c>
      <c r="AS50" s="337">
        <v>7.9897631805252356</v>
      </c>
      <c r="AT50" s="337">
        <v>314.21578355493813</v>
      </c>
      <c r="AU50" s="337">
        <v>1.4470463716345836</v>
      </c>
      <c r="AV50" s="337">
        <v>1.7571277369848515</v>
      </c>
      <c r="AW50" s="343">
        <v>27855.5</v>
      </c>
      <c r="AX50" s="343">
        <v>3095.0555555555557</v>
      </c>
      <c r="AY50" s="337">
        <v>0.44874441313205654</v>
      </c>
      <c r="AZ50" s="342">
        <v>825.16666666666663</v>
      </c>
      <c r="BA50" s="337">
        <v>1.8992008169610373</v>
      </c>
      <c r="BB50" s="337">
        <v>50.387209214215353</v>
      </c>
      <c r="BC50" s="337">
        <v>219.28478699477409</v>
      </c>
      <c r="BD50" s="337">
        <v>6.4538909009724152</v>
      </c>
      <c r="BE50" s="342">
        <v>1.5154959460483441</v>
      </c>
      <c r="BF50" s="337">
        <v>10.115935439872699</v>
      </c>
      <c r="BG50" s="337">
        <v>54.994491369812707</v>
      </c>
      <c r="BH50" s="337">
        <v>103.38983050847457</v>
      </c>
      <c r="BI50" s="345">
        <v>100</v>
      </c>
      <c r="BJ50" s="342">
        <v>1.0099155343371282</v>
      </c>
      <c r="BK50" s="344">
        <v>0.67049294641420365</v>
      </c>
      <c r="BL50" s="340">
        <v>129.80000000000001</v>
      </c>
      <c r="BM50" s="340">
        <v>111.3</v>
      </c>
      <c r="BN50" s="337">
        <v>1.1264281499758624</v>
      </c>
      <c r="BO50" s="337">
        <v>71.186440677966104</v>
      </c>
      <c r="BP50" s="343">
        <v>42</v>
      </c>
      <c r="BQ50" s="337">
        <v>3.4625752464113249</v>
      </c>
      <c r="BR50" s="337">
        <v>67.922289475425018</v>
      </c>
      <c r="BS50" s="337">
        <v>10.960342660580803</v>
      </c>
      <c r="BT50" s="337">
        <v>429.31798637295759</v>
      </c>
      <c r="BU50" s="337" t="s">
        <v>9</v>
      </c>
      <c r="BV50" s="342">
        <v>63.670040351921678</v>
      </c>
      <c r="BW50" s="342">
        <v>103.56717602698947</v>
      </c>
      <c r="BX50" s="337">
        <v>1.8604881921016074</v>
      </c>
      <c r="BY50" s="341">
        <v>4.0693011179466825E-2</v>
      </c>
      <c r="BZ50" s="337">
        <v>1.2403254614010717</v>
      </c>
      <c r="CA50" s="341">
        <v>0.19416054772772376</v>
      </c>
      <c r="CB50" s="337">
        <v>0.20672091023351194</v>
      </c>
      <c r="CC50" s="341">
        <v>4.2078041278031358E-2</v>
      </c>
      <c r="CD50" s="337">
        <v>0.20672091023351194</v>
      </c>
      <c r="CE50" s="337">
        <v>2.5674737051002183</v>
      </c>
      <c r="CF50" s="340">
        <v>47.1</v>
      </c>
      <c r="CG50" s="339">
        <v>7.8431372549019605</v>
      </c>
      <c r="CH50" s="339">
        <v>9.6883918795210988</v>
      </c>
      <c r="CI50" s="338">
        <v>91</v>
      </c>
      <c r="CJ50" s="337">
        <v>299.26779453595293</v>
      </c>
      <c r="CK50" s="336">
        <v>262.90765363498048</v>
      </c>
      <c r="CL50" s="303">
        <v>13.6</v>
      </c>
      <c r="CM50" s="303">
        <v>851.79209472054038</v>
      </c>
      <c r="CN50" s="318">
        <v>100</v>
      </c>
      <c r="CO50" s="318">
        <v>100</v>
      </c>
      <c r="CP50" s="312">
        <v>99.9</v>
      </c>
      <c r="CQ50" s="312">
        <v>93.7</v>
      </c>
      <c r="CR50" s="304">
        <v>99.9</v>
      </c>
      <c r="CS50" s="317">
        <v>94.7</v>
      </c>
      <c r="CT50" s="303">
        <v>6.0988853188777803</v>
      </c>
      <c r="CU50" s="303">
        <v>12.333333333333334</v>
      </c>
      <c r="CV50" s="316">
        <v>0</v>
      </c>
      <c r="CW50" s="303">
        <v>56.951469913278743</v>
      </c>
      <c r="CX50" s="315">
        <v>28.723870476946484</v>
      </c>
      <c r="CY50" s="303">
        <v>0.78</v>
      </c>
      <c r="CZ50" s="303">
        <v>19.2</v>
      </c>
      <c r="DA50" s="303">
        <v>57.907059588099997</v>
      </c>
      <c r="DB50" s="303">
        <v>4.105227567293424</v>
      </c>
      <c r="DC50" s="303">
        <v>2.2387564496923993</v>
      </c>
      <c r="DD50" s="303">
        <v>0.91348316464907053</v>
      </c>
      <c r="DE50" s="303">
        <v>0.93024409605080371</v>
      </c>
      <c r="DF50" s="303">
        <v>4.2563835417080105</v>
      </c>
      <c r="DG50" s="206" t="s">
        <v>9</v>
      </c>
      <c r="DH50" s="206">
        <v>1775.7385365853659</v>
      </c>
      <c r="DI50" s="303" t="s">
        <v>9</v>
      </c>
      <c r="DJ50" s="303" t="s">
        <v>9</v>
      </c>
      <c r="DK50" s="303">
        <v>0</v>
      </c>
      <c r="DL50" s="303">
        <v>47.910863509749305</v>
      </c>
      <c r="DM50" s="314">
        <v>0</v>
      </c>
      <c r="DN50" s="314">
        <v>1</v>
      </c>
      <c r="DO50" s="303">
        <v>26.133514834292519</v>
      </c>
      <c r="DP50" s="303">
        <v>1.9803863200370444</v>
      </c>
      <c r="DQ50" s="303">
        <v>89.726027397260282</v>
      </c>
      <c r="DR50" s="303">
        <v>99.898648648648646</v>
      </c>
      <c r="DS50" s="303">
        <v>11355.270440251572</v>
      </c>
      <c r="DT50" s="310">
        <v>39.678578558594531</v>
      </c>
      <c r="DU50" s="310">
        <v>10.029999999999999</v>
      </c>
      <c r="DV50" s="303">
        <v>76.460664911125747</v>
      </c>
      <c r="DW50" s="313" t="s">
        <v>9</v>
      </c>
      <c r="DX50" s="303" t="s">
        <v>9</v>
      </c>
      <c r="DY50" s="312">
        <v>81.061470529867037</v>
      </c>
      <c r="DZ50" s="303">
        <v>0.65680476028073453</v>
      </c>
      <c r="EA50" s="303">
        <v>6390.338011908937</v>
      </c>
      <c r="EB50" s="311">
        <v>1320</v>
      </c>
      <c r="EC50" s="310">
        <v>7.4524336194849274</v>
      </c>
      <c r="ED50" s="310">
        <v>86.822993983092772</v>
      </c>
      <c r="EE50" s="303">
        <v>99.078544132995688</v>
      </c>
      <c r="EF50" s="303">
        <v>23.145237412106169</v>
      </c>
      <c r="EG50" s="303">
        <v>83.902305159165749</v>
      </c>
      <c r="EH50" s="303">
        <v>169.08240742402759</v>
      </c>
      <c r="EI50" s="304">
        <v>70.900000000000006</v>
      </c>
      <c r="EJ50" s="304">
        <v>62.3</v>
      </c>
      <c r="EK50" s="304">
        <v>46.3</v>
      </c>
      <c r="EL50" s="304">
        <v>68.7</v>
      </c>
      <c r="EM50" s="304">
        <v>34.200000000000003</v>
      </c>
      <c r="EN50" s="309">
        <v>69.7</v>
      </c>
      <c r="EO50" s="308">
        <v>-1.5131970629093072</v>
      </c>
      <c r="EP50" s="307">
        <v>0.90039561340576002</v>
      </c>
      <c r="EQ50" s="206">
        <v>0.95199999999999996</v>
      </c>
      <c r="ER50" s="303">
        <v>99.6</v>
      </c>
      <c r="ES50" s="303">
        <v>3.3</v>
      </c>
      <c r="ET50" s="303">
        <v>0.64</v>
      </c>
      <c r="EU50" s="303">
        <v>281.62159737381756</v>
      </c>
      <c r="EV50" s="306">
        <v>61.8</v>
      </c>
      <c r="EW50" s="303">
        <v>57.7</v>
      </c>
      <c r="EX50" s="305" t="s">
        <v>9</v>
      </c>
      <c r="EY50" s="305" t="s">
        <v>9</v>
      </c>
      <c r="EZ50" s="303">
        <v>6.3</v>
      </c>
      <c r="FA50" s="303">
        <v>7.909142025534166</v>
      </c>
      <c r="FB50" s="304">
        <v>32.9</v>
      </c>
      <c r="FC50" s="303">
        <v>12.869272952414649</v>
      </c>
      <c r="FD50" s="303">
        <v>61.672381957267206</v>
      </c>
      <c r="FE50" s="303">
        <v>80.640736749289701</v>
      </c>
      <c r="FF50" s="303">
        <v>67.869442705072018</v>
      </c>
      <c r="FG50" s="303">
        <v>63.361195542046609</v>
      </c>
      <c r="FH50" s="303">
        <v>66.487030974565599</v>
      </c>
      <c r="FI50" s="303">
        <v>70.48895368397443</v>
      </c>
      <c r="FJ50" s="303">
        <v>70.911886615857739</v>
      </c>
      <c r="FK50" s="303">
        <v>63.454004074596462</v>
      </c>
      <c r="FL50" s="303">
        <v>45.97927612375949</v>
      </c>
      <c r="FM50" s="303">
        <v>27.579211170117553</v>
      </c>
      <c r="FN50" s="303">
        <v>15.351860152398029</v>
      </c>
      <c r="FO50" s="303">
        <v>8.4586292777419061</v>
      </c>
      <c r="FP50" s="303">
        <v>4.8900595510765008</v>
      </c>
      <c r="FQ50" s="303">
        <v>2.3590394583730032</v>
      </c>
      <c r="FR50" s="303">
        <v>1.37</v>
      </c>
      <c r="FS50" s="303">
        <v>14.720596017728386</v>
      </c>
      <c r="FT50" s="303">
        <v>0.91810503121557108</v>
      </c>
    </row>
    <row r="51" spans="1:176" s="76" customFormat="1" ht="11.1" customHeight="1" x14ac:dyDescent="0.15">
      <c r="A51" s="207">
        <v>292010</v>
      </c>
      <c r="B51" s="154" t="s">
        <v>415</v>
      </c>
      <c r="C51" s="352">
        <v>117.29001009762918</v>
      </c>
      <c r="D51" s="344">
        <v>1237.5924326848162</v>
      </c>
      <c r="E51" s="337">
        <v>268.89508310151916</v>
      </c>
      <c r="F51" s="347">
        <v>383620</v>
      </c>
      <c r="G51" s="337">
        <v>295.77464788732397</v>
      </c>
      <c r="H51" s="351">
        <v>63.651137594799565</v>
      </c>
      <c r="I51" s="351">
        <v>148.97074756229685</v>
      </c>
      <c r="J51" s="340">
        <v>32.9</v>
      </c>
      <c r="K51" s="346">
        <v>5.3</v>
      </c>
      <c r="L51" s="337">
        <v>121.69054037513749</v>
      </c>
      <c r="M51" s="346">
        <v>13.519154873169912</v>
      </c>
      <c r="N51" s="340">
        <v>80.204872357855834</v>
      </c>
      <c r="O51" s="340">
        <v>18.027226474767382</v>
      </c>
      <c r="P51" s="339">
        <v>11.531652232164218</v>
      </c>
      <c r="Q51" s="339">
        <v>0</v>
      </c>
      <c r="R51" s="339">
        <v>2.1674876847290641</v>
      </c>
      <c r="S51" s="347">
        <v>12675</v>
      </c>
      <c r="T51" s="340">
        <v>73.846153846153854</v>
      </c>
      <c r="U51" s="350">
        <v>143</v>
      </c>
      <c r="V51" s="343">
        <v>33</v>
      </c>
      <c r="W51" s="337">
        <v>17.306659505907625</v>
      </c>
      <c r="X51" s="349">
        <v>68.427468508736283</v>
      </c>
      <c r="Y51" s="337">
        <v>80</v>
      </c>
      <c r="Z51" s="337">
        <v>90.769230769230774</v>
      </c>
      <c r="AA51" s="337">
        <v>3.128666405944466</v>
      </c>
      <c r="AB51" s="342">
        <v>56.664986770820207</v>
      </c>
      <c r="AC51" s="342">
        <v>12.095250094494142</v>
      </c>
      <c r="AD51" s="342">
        <v>2.5828398639284367</v>
      </c>
      <c r="AE51" s="342">
        <v>69.733210671573147</v>
      </c>
      <c r="AF51" s="340">
        <v>95.3</v>
      </c>
      <c r="AG51" s="340">
        <v>93</v>
      </c>
      <c r="AH51" s="348">
        <v>924</v>
      </c>
      <c r="AI51" s="340">
        <v>67</v>
      </c>
      <c r="AJ51" s="341">
        <v>3.6293033216563519E-2</v>
      </c>
      <c r="AK51" s="341">
        <v>0.11795235795383145</v>
      </c>
      <c r="AL51" s="337">
        <v>0.36565230965687751</v>
      </c>
      <c r="AM51" s="338">
        <v>98074.605194611897</v>
      </c>
      <c r="AN51" s="347">
        <v>140821.12032394909</v>
      </c>
      <c r="AO51" s="347">
        <v>279952.99467431381</v>
      </c>
      <c r="AP51" s="337">
        <v>15.004132494119142</v>
      </c>
      <c r="AQ51" s="337">
        <v>2.443166852855962</v>
      </c>
      <c r="AR51" s="346">
        <v>20.399999999999999</v>
      </c>
      <c r="AS51" s="337">
        <v>5.4875973549274466</v>
      </c>
      <c r="AT51" s="337">
        <v>236.83018825468525</v>
      </c>
      <c r="AU51" s="337">
        <v>2.531439066855306</v>
      </c>
      <c r="AV51" s="337">
        <v>2.3064222609126119</v>
      </c>
      <c r="AW51" s="343">
        <v>14908.272727272728</v>
      </c>
      <c r="AX51" s="343">
        <v>2075.8354430379745</v>
      </c>
      <c r="AY51" s="337">
        <v>2.4391582464891366</v>
      </c>
      <c r="AZ51" s="342">
        <v>452</v>
      </c>
      <c r="BA51" s="337">
        <v>1.5147568834047294</v>
      </c>
      <c r="BB51" s="337">
        <v>30.39486377265024</v>
      </c>
      <c r="BC51" s="337">
        <v>175.93473387543634</v>
      </c>
      <c r="BD51" s="337">
        <v>3.2525785519605996</v>
      </c>
      <c r="BE51" s="342">
        <v>2.8027636553252511</v>
      </c>
      <c r="BF51" s="337">
        <v>10.559249120062574</v>
      </c>
      <c r="BG51" s="337">
        <v>48.568715235381902</v>
      </c>
      <c r="BH51" s="337">
        <v>100</v>
      </c>
      <c r="BI51" s="345">
        <v>99.473684210526315</v>
      </c>
      <c r="BJ51" s="342">
        <v>0.13566680233346901</v>
      </c>
      <c r="BK51" s="344">
        <v>1.8051336239158191</v>
      </c>
      <c r="BL51" s="340">
        <v>103.2</v>
      </c>
      <c r="BM51" s="340">
        <v>96.6</v>
      </c>
      <c r="BN51" s="337">
        <v>1.0566635847312111</v>
      </c>
      <c r="BO51" s="337">
        <v>33.846153846153847</v>
      </c>
      <c r="BP51" s="343">
        <v>9</v>
      </c>
      <c r="BQ51" s="337">
        <v>0.76224443013087539</v>
      </c>
      <c r="BR51" s="337">
        <v>43.312922433894279</v>
      </c>
      <c r="BS51" s="337">
        <v>7.9009025986628378</v>
      </c>
      <c r="BT51" s="337">
        <v>344.62167643145847</v>
      </c>
      <c r="BU51" s="337">
        <v>11.748127438268046</v>
      </c>
      <c r="BV51" s="342">
        <v>81.568592154226522</v>
      </c>
      <c r="BW51" s="342">
        <v>463.53462024194931</v>
      </c>
      <c r="BX51" s="337">
        <v>3.0939810817120406</v>
      </c>
      <c r="BY51" s="341">
        <v>5.5241625858931338E-2</v>
      </c>
      <c r="BZ51" s="337">
        <v>0.56254201485673461</v>
      </c>
      <c r="CA51" s="341">
        <v>0.173825482590731</v>
      </c>
      <c r="CB51" s="337">
        <v>0.2812710074283673</v>
      </c>
      <c r="CC51" s="341">
        <v>0.21683463233660263</v>
      </c>
      <c r="CD51" s="337">
        <v>1.1250840297134692</v>
      </c>
      <c r="CE51" s="337">
        <v>4.7281656348708543</v>
      </c>
      <c r="CF51" s="340">
        <v>37.700000000000003</v>
      </c>
      <c r="CG51" s="339">
        <v>14.192139737991265</v>
      </c>
      <c r="CH51" s="339">
        <v>46.01472032001756</v>
      </c>
      <c r="CI51" s="338">
        <v>81</v>
      </c>
      <c r="CJ51" s="337">
        <v>248.45511899169969</v>
      </c>
      <c r="CK51" s="336">
        <v>209.74379023933352</v>
      </c>
      <c r="CL51" s="303">
        <v>20.7</v>
      </c>
      <c r="CM51" s="303">
        <v>691.7802632288209</v>
      </c>
      <c r="CN51" s="318">
        <v>75</v>
      </c>
      <c r="CO51" s="318">
        <v>92.9</v>
      </c>
      <c r="CP51" s="312">
        <v>99.9</v>
      </c>
      <c r="CQ51" s="312">
        <v>88.4</v>
      </c>
      <c r="CR51" s="304">
        <v>91.4</v>
      </c>
      <c r="CS51" s="317">
        <v>46.4</v>
      </c>
      <c r="CT51" s="303">
        <v>9.2108713283046022</v>
      </c>
      <c r="CU51" s="303">
        <v>12.84375</v>
      </c>
      <c r="CV51" s="316">
        <v>0</v>
      </c>
      <c r="CW51" s="303">
        <v>66.557036876296905</v>
      </c>
      <c r="CX51" s="315">
        <v>33.794711542518336</v>
      </c>
      <c r="CY51" s="303">
        <v>1.71</v>
      </c>
      <c r="CZ51" s="303">
        <v>31.3</v>
      </c>
      <c r="DA51" s="303">
        <v>54.219167748700002</v>
      </c>
      <c r="DB51" s="303">
        <v>4.5247754541704888</v>
      </c>
      <c r="DC51" s="303">
        <v>0.7383870232808013</v>
      </c>
      <c r="DD51" s="303">
        <v>0.95681927493959706</v>
      </c>
      <c r="DE51" s="303">
        <v>1.0519535677820937</v>
      </c>
      <c r="DF51" s="303">
        <v>5.287894939653305</v>
      </c>
      <c r="DG51" s="206" t="s">
        <v>9</v>
      </c>
      <c r="DH51" s="206">
        <v>1115.2663730569948</v>
      </c>
      <c r="DI51" s="303">
        <v>0</v>
      </c>
      <c r="DJ51" s="303">
        <v>0</v>
      </c>
      <c r="DK51" s="303">
        <v>23.171024226433197</v>
      </c>
      <c r="DL51" s="303">
        <v>55.907960199004982</v>
      </c>
      <c r="DM51" s="314">
        <v>129</v>
      </c>
      <c r="DN51" s="314">
        <v>13</v>
      </c>
      <c r="DO51" s="303">
        <v>48.972095103353034</v>
      </c>
      <c r="DP51" s="303">
        <v>13.430690604704539</v>
      </c>
      <c r="DQ51" s="303">
        <v>100</v>
      </c>
      <c r="DR51" s="303">
        <v>93.682636274560366</v>
      </c>
      <c r="DS51" s="303">
        <v>6742.6882661996497</v>
      </c>
      <c r="DT51" s="310">
        <v>16.494547555427168</v>
      </c>
      <c r="DU51" s="310">
        <v>22</v>
      </c>
      <c r="DV51" s="303">
        <v>58.559882439382804</v>
      </c>
      <c r="DW51" s="313" t="s">
        <v>9</v>
      </c>
      <c r="DX51" s="303" t="s">
        <v>9</v>
      </c>
      <c r="DY51" s="312">
        <v>42.60693220524908</v>
      </c>
      <c r="DZ51" s="303">
        <v>0.94186266319493139</v>
      </c>
      <c r="EA51" s="303">
        <v>4844.3344139662695</v>
      </c>
      <c r="EB51" s="311" t="s">
        <v>9</v>
      </c>
      <c r="EC51" s="310">
        <v>3.6119701018271111</v>
      </c>
      <c r="ED51" s="310">
        <v>64.370126175042842</v>
      </c>
      <c r="EE51" s="303">
        <v>92.692147518938967</v>
      </c>
      <c r="EF51" s="303">
        <v>11.4684180911296</v>
      </c>
      <c r="EG51" s="303">
        <v>55.817777528635759</v>
      </c>
      <c r="EH51" s="303">
        <v>452.79314108701084</v>
      </c>
      <c r="EI51" s="304">
        <v>67.8</v>
      </c>
      <c r="EJ51" s="304">
        <v>60.8</v>
      </c>
      <c r="EK51" s="304">
        <v>48.2</v>
      </c>
      <c r="EL51" s="304">
        <v>66.900000000000006</v>
      </c>
      <c r="EM51" s="304">
        <v>29.7</v>
      </c>
      <c r="EN51" s="309">
        <v>70</v>
      </c>
      <c r="EO51" s="308">
        <v>1.1560238405305896</v>
      </c>
      <c r="EP51" s="307">
        <v>0.94822791485110047</v>
      </c>
      <c r="EQ51" s="206">
        <v>0.77100000000000002</v>
      </c>
      <c r="ER51" s="303">
        <v>99.7</v>
      </c>
      <c r="ES51" s="303">
        <v>11.2</v>
      </c>
      <c r="ET51" s="303">
        <v>0.8</v>
      </c>
      <c r="EU51" s="303">
        <v>557.08098354845879</v>
      </c>
      <c r="EV51" s="306">
        <v>46.4</v>
      </c>
      <c r="EW51" s="303">
        <v>59.8</v>
      </c>
      <c r="EX51" s="305" t="s">
        <v>9</v>
      </c>
      <c r="EY51" s="305" t="s">
        <v>9</v>
      </c>
      <c r="EZ51" s="303">
        <v>137.30000000000001</v>
      </c>
      <c r="FA51" s="303">
        <v>7.7687052251715043</v>
      </c>
      <c r="FB51" s="304">
        <v>32.799999999999997</v>
      </c>
      <c r="FC51" s="303">
        <v>15.032448377581121</v>
      </c>
      <c r="FD51" s="303">
        <v>62.025175448368053</v>
      </c>
      <c r="FE51" s="303">
        <v>81.559644833354781</v>
      </c>
      <c r="FF51" s="303">
        <v>70.012461765039077</v>
      </c>
      <c r="FG51" s="303">
        <v>65.756508122920337</v>
      </c>
      <c r="FH51" s="303">
        <v>69.162398312744799</v>
      </c>
      <c r="FI51" s="303">
        <v>72.383974613248711</v>
      </c>
      <c r="FJ51" s="303">
        <v>69.83541916680953</v>
      </c>
      <c r="FK51" s="303">
        <v>61.594137338279197</v>
      </c>
      <c r="FL51" s="303">
        <v>42.656855151045704</v>
      </c>
      <c r="FM51" s="303">
        <v>25.528124204632224</v>
      </c>
      <c r="FN51" s="303">
        <v>14.358817688841366</v>
      </c>
      <c r="FO51" s="303">
        <v>8.5336777270017894</v>
      </c>
      <c r="FP51" s="303">
        <v>4.7912304470993963</v>
      </c>
      <c r="FQ51" s="303">
        <v>2.0287491079620756</v>
      </c>
      <c r="FR51" s="303">
        <v>1.23</v>
      </c>
      <c r="FS51" s="303">
        <v>10.502659417375236</v>
      </c>
      <c r="FT51" s="303">
        <v>0.81400081400081392</v>
      </c>
    </row>
    <row r="52" spans="1:176" s="76" customFormat="1" ht="10.5" customHeight="1" x14ac:dyDescent="0.15">
      <c r="A52" s="207">
        <v>302015</v>
      </c>
      <c r="B52" s="154" t="s">
        <v>414</v>
      </c>
      <c r="C52" s="352">
        <v>129.30245018575266</v>
      </c>
      <c r="D52" s="344">
        <v>1543.9751345647592</v>
      </c>
      <c r="E52" s="337">
        <v>443.40079112323639</v>
      </c>
      <c r="F52" s="347">
        <v>397746</v>
      </c>
      <c r="G52" s="337">
        <v>277.08426214890767</v>
      </c>
      <c r="H52" s="351">
        <v>60.187249219794914</v>
      </c>
      <c r="I52" s="351">
        <v>169.41596076683012</v>
      </c>
      <c r="J52" s="340">
        <v>35.200000000000003</v>
      </c>
      <c r="K52" s="346">
        <v>2</v>
      </c>
      <c r="L52" s="337">
        <v>123.23614110871145</v>
      </c>
      <c r="M52" s="346">
        <v>6.4254859611231172</v>
      </c>
      <c r="N52" s="340">
        <v>76.396688264938774</v>
      </c>
      <c r="O52" s="340">
        <v>19.753698337654416</v>
      </c>
      <c r="P52" s="339">
        <v>17.661691542288558</v>
      </c>
      <c r="Q52" s="339">
        <v>0</v>
      </c>
      <c r="R52" s="339">
        <v>3.2107023411371234</v>
      </c>
      <c r="S52" s="347">
        <v>16198</v>
      </c>
      <c r="T52" s="340">
        <v>100</v>
      </c>
      <c r="U52" s="350">
        <v>46</v>
      </c>
      <c r="V52" s="343">
        <v>26</v>
      </c>
      <c r="W52" s="337">
        <v>12.252867952160116</v>
      </c>
      <c r="X52" s="349">
        <v>65.586673988650929</v>
      </c>
      <c r="Y52" s="337">
        <v>95.161290322580655</v>
      </c>
      <c r="Z52" s="337">
        <v>83.870967741935488</v>
      </c>
      <c r="AA52" s="337">
        <v>6.3015026660203581</v>
      </c>
      <c r="AB52" s="342">
        <v>29.731142210092326</v>
      </c>
      <c r="AC52" s="342">
        <v>13.500958132512629</v>
      </c>
      <c r="AD52" s="342">
        <v>3.1357064049706751</v>
      </c>
      <c r="AE52" s="342">
        <v>71.334367726920092</v>
      </c>
      <c r="AF52" s="340">
        <v>97.4</v>
      </c>
      <c r="AG52" s="340">
        <v>94.9</v>
      </c>
      <c r="AH52" s="348">
        <v>743</v>
      </c>
      <c r="AI52" s="340">
        <v>86.8</v>
      </c>
      <c r="AJ52" s="341" t="s">
        <v>9</v>
      </c>
      <c r="AK52" s="341">
        <v>0.13498920086393107</v>
      </c>
      <c r="AL52" s="337">
        <v>0.12848235007886627</v>
      </c>
      <c r="AM52" s="338">
        <v>109757.19961114711</v>
      </c>
      <c r="AN52" s="347">
        <v>157987.69813176009</v>
      </c>
      <c r="AO52" s="347">
        <v>271447.35876098013</v>
      </c>
      <c r="AP52" s="337">
        <v>12.083201732617425</v>
      </c>
      <c r="AQ52" s="337">
        <v>1.5160402472589452</v>
      </c>
      <c r="AR52" s="346">
        <v>25.44</v>
      </c>
      <c r="AS52" s="337">
        <v>5.7051630769062536</v>
      </c>
      <c r="AT52" s="337">
        <v>247.67023227968696</v>
      </c>
      <c r="AU52" s="337">
        <v>2.4603003206591416</v>
      </c>
      <c r="AV52" s="337">
        <v>2.651657012265964</v>
      </c>
      <c r="AW52" s="343">
        <v>15889.363636363636</v>
      </c>
      <c r="AX52" s="343">
        <v>2819.0806451612902</v>
      </c>
      <c r="AY52" s="337">
        <v>0.57213802257656643</v>
      </c>
      <c r="AZ52" s="342">
        <v>717.5</v>
      </c>
      <c r="BA52" s="337">
        <v>1.8063278924247352</v>
      </c>
      <c r="BB52" s="337" t="s">
        <v>9</v>
      </c>
      <c r="BC52" s="337">
        <v>145.6065870440585</v>
      </c>
      <c r="BD52" s="337">
        <v>1.4960703536545028</v>
      </c>
      <c r="BE52" s="342">
        <v>0</v>
      </c>
      <c r="BF52" s="337">
        <v>7.3921473582161905</v>
      </c>
      <c r="BG52" s="337">
        <v>17.727404824179018</v>
      </c>
      <c r="BH52" s="337">
        <v>5.7971014492753623</v>
      </c>
      <c r="BI52" s="345">
        <v>100</v>
      </c>
      <c r="BJ52" s="342">
        <v>1.3077593722755014</v>
      </c>
      <c r="BK52" s="344">
        <v>0.55588813820234328</v>
      </c>
      <c r="BL52" s="340">
        <v>119.9</v>
      </c>
      <c r="BM52" s="340">
        <v>129.69999999999999</v>
      </c>
      <c r="BN52" s="337">
        <v>0.72693064226460269</v>
      </c>
      <c r="BO52" s="337">
        <v>25.352112676056336</v>
      </c>
      <c r="BP52" s="343">
        <v>8</v>
      </c>
      <c r="BQ52" s="337">
        <v>0.95951712505706532</v>
      </c>
      <c r="BR52" s="337">
        <v>18.692815102963571</v>
      </c>
      <c r="BS52" s="337">
        <v>9.3108698801833754</v>
      </c>
      <c r="BT52" s="337">
        <v>497.10641345620252</v>
      </c>
      <c r="BU52" s="337" t="s">
        <v>9</v>
      </c>
      <c r="BV52" s="342">
        <v>383.53348332053065</v>
      </c>
      <c r="BW52" s="342">
        <v>702.55242489933266</v>
      </c>
      <c r="BX52" s="337">
        <v>1.3668335114773009</v>
      </c>
      <c r="BY52" s="341">
        <v>3.2954355961717724E-2</v>
      </c>
      <c r="BZ52" s="337">
        <v>1.9135669160682214</v>
      </c>
      <c r="CA52" s="341">
        <v>0.23277174700458436</v>
      </c>
      <c r="CB52" s="337">
        <v>0.27336670229546023</v>
      </c>
      <c r="CC52" s="341">
        <v>3.9091438428250809E-2</v>
      </c>
      <c r="CD52" s="337">
        <v>0.27336670229546023</v>
      </c>
      <c r="CE52" s="337">
        <v>1.1344718145261599</v>
      </c>
      <c r="CF52" s="340">
        <v>58.7</v>
      </c>
      <c r="CG52" s="339">
        <v>2.8846153846153846</v>
      </c>
      <c r="CH52" s="339" t="s">
        <v>9</v>
      </c>
      <c r="CI52" s="338">
        <v>140</v>
      </c>
      <c r="CJ52" s="337">
        <v>305.43535014174063</v>
      </c>
      <c r="CK52" s="336">
        <v>0</v>
      </c>
      <c r="CL52" s="303">
        <v>6.8</v>
      </c>
      <c r="CM52" s="303">
        <v>881.45408017965201</v>
      </c>
      <c r="CN52" s="318">
        <v>88.9</v>
      </c>
      <c r="CO52" s="318">
        <v>88.9</v>
      </c>
      <c r="CP52" s="312">
        <v>98.5</v>
      </c>
      <c r="CQ52" s="312">
        <v>82.24</v>
      </c>
      <c r="CR52" s="304">
        <v>38</v>
      </c>
      <c r="CS52" s="317">
        <v>42.2</v>
      </c>
      <c r="CT52" s="303">
        <v>5.916479291464273</v>
      </c>
      <c r="CU52" s="303">
        <v>2.2641509433962264</v>
      </c>
      <c r="CV52" s="316">
        <v>0</v>
      </c>
      <c r="CW52" s="303">
        <v>67.812972743437996</v>
      </c>
      <c r="CX52" s="315">
        <v>44.782933170042291</v>
      </c>
      <c r="CY52" s="303">
        <v>1.18</v>
      </c>
      <c r="CZ52" s="303">
        <v>35.200000000000003</v>
      </c>
      <c r="DA52" s="303">
        <v>56.404481023000002</v>
      </c>
      <c r="DB52" s="303">
        <v>4.7609288817584581</v>
      </c>
      <c r="DC52" s="303">
        <v>1.9719225060072332</v>
      </c>
      <c r="DD52" s="303">
        <v>1.1260275170922531</v>
      </c>
      <c r="DE52" s="303">
        <v>2.5696470015773261</v>
      </c>
      <c r="DF52" s="303">
        <v>7.0583282532687823</v>
      </c>
      <c r="DG52" s="206">
        <v>763.7037037037037</v>
      </c>
      <c r="DH52" s="206">
        <v>2472.5115384615387</v>
      </c>
      <c r="DI52" s="303">
        <v>38.474455248504</v>
      </c>
      <c r="DJ52" s="303">
        <v>23.155611261614666</v>
      </c>
      <c r="DK52" s="303" t="s">
        <v>9</v>
      </c>
      <c r="DL52" s="303">
        <v>59.517940290331417</v>
      </c>
      <c r="DM52" s="314">
        <v>174</v>
      </c>
      <c r="DN52" s="314" t="s">
        <v>9</v>
      </c>
      <c r="DO52" s="303">
        <v>18.872160061671529</v>
      </c>
      <c r="DP52" s="303">
        <v>9.9341459614170251</v>
      </c>
      <c r="DQ52" s="303">
        <v>100</v>
      </c>
      <c r="DR52" s="303">
        <v>100</v>
      </c>
      <c r="DS52" s="303">
        <v>4370.8485329103887</v>
      </c>
      <c r="DT52" s="310">
        <v>30.189130955231025</v>
      </c>
      <c r="DU52" s="310">
        <v>7.88</v>
      </c>
      <c r="DV52" s="303">
        <v>69.584245076586441</v>
      </c>
      <c r="DW52" s="313" t="s">
        <v>9</v>
      </c>
      <c r="DX52" s="303" t="s">
        <v>9</v>
      </c>
      <c r="DY52" s="312">
        <v>64.793375778069972</v>
      </c>
      <c r="DZ52" s="303">
        <v>1.133989003507206</v>
      </c>
      <c r="EA52" s="303">
        <v>1512.579156043593</v>
      </c>
      <c r="EB52" s="311">
        <v>920</v>
      </c>
      <c r="EC52" s="310">
        <v>2.9447613119463734</v>
      </c>
      <c r="ED52" s="310">
        <v>61.22498378926575</v>
      </c>
      <c r="EE52" s="303">
        <v>97.76450882800367</v>
      </c>
      <c r="EF52" s="303">
        <v>12.524492785118987</v>
      </c>
      <c r="EG52" s="303">
        <v>76.301840842346536</v>
      </c>
      <c r="EH52" s="303" t="s">
        <v>9</v>
      </c>
      <c r="EI52" s="304">
        <v>74.5</v>
      </c>
      <c r="EJ52" s="304">
        <v>55.2</v>
      </c>
      <c r="EK52" s="304">
        <v>35.5</v>
      </c>
      <c r="EL52" s="304">
        <v>61</v>
      </c>
      <c r="EM52" s="304">
        <v>18.600000000000001</v>
      </c>
      <c r="EN52" s="309">
        <v>76.709999999999994</v>
      </c>
      <c r="EO52" s="308">
        <v>4.6472339390228233E-2</v>
      </c>
      <c r="EP52" s="307">
        <v>1.044665169131741</v>
      </c>
      <c r="EQ52" s="206">
        <v>0.82</v>
      </c>
      <c r="ER52" s="303">
        <v>99.4</v>
      </c>
      <c r="ES52" s="303">
        <v>11.3</v>
      </c>
      <c r="ET52" s="303">
        <v>0.44</v>
      </c>
      <c r="EU52" s="303">
        <v>499.05153782438379</v>
      </c>
      <c r="EV52" s="306">
        <v>57.1</v>
      </c>
      <c r="EW52" s="303">
        <v>54.5</v>
      </c>
      <c r="EX52" s="305" t="s">
        <v>9</v>
      </c>
      <c r="EY52" s="305" t="s">
        <v>9</v>
      </c>
      <c r="EZ52" s="303">
        <v>127.6</v>
      </c>
      <c r="FA52" s="303">
        <v>7.8920966952699363</v>
      </c>
      <c r="FB52" s="304">
        <v>30</v>
      </c>
      <c r="FC52" s="303">
        <v>16.693760160060023</v>
      </c>
      <c r="FD52" s="303">
        <v>70.536207849640689</v>
      </c>
      <c r="FE52" s="303">
        <v>78.004291845493569</v>
      </c>
      <c r="FF52" s="303">
        <v>69.165855241804607</v>
      </c>
      <c r="FG52" s="303">
        <v>68.331232425094541</v>
      </c>
      <c r="FH52" s="303">
        <v>72.633559066967649</v>
      </c>
      <c r="FI52" s="303">
        <v>73.956811170644585</v>
      </c>
      <c r="FJ52" s="303">
        <v>72.267274877513088</v>
      </c>
      <c r="FK52" s="303">
        <v>63.768515962830065</v>
      </c>
      <c r="FL52" s="303">
        <v>45.950761256883702</v>
      </c>
      <c r="FM52" s="303">
        <v>29.623895232565641</v>
      </c>
      <c r="FN52" s="303">
        <v>17.348165965123272</v>
      </c>
      <c r="FO52" s="303">
        <v>8.9640513815728671</v>
      </c>
      <c r="FP52" s="303">
        <v>4.7306034482758621</v>
      </c>
      <c r="FQ52" s="303">
        <v>2.6017665130568357</v>
      </c>
      <c r="FR52" s="303">
        <v>1.49</v>
      </c>
      <c r="FS52" s="303">
        <v>9.868537952866113</v>
      </c>
      <c r="FT52" s="303">
        <v>0.43591979075850046</v>
      </c>
    </row>
    <row r="53" spans="1:176" s="211" customFormat="1" ht="11.1" customHeight="1" x14ac:dyDescent="0.15">
      <c r="A53" s="207">
        <v>312011</v>
      </c>
      <c r="B53" s="154" t="s">
        <v>703</v>
      </c>
      <c r="C53" s="352">
        <v>93.995058545493606</v>
      </c>
      <c r="D53" s="344">
        <v>1719.303899452143</v>
      </c>
      <c r="E53" s="337">
        <v>287.89343645934042</v>
      </c>
      <c r="F53" s="347">
        <v>400805.36436377309</v>
      </c>
      <c r="G53" s="337">
        <v>291.05473965287047</v>
      </c>
      <c r="H53" s="351">
        <v>93.012906097018245</v>
      </c>
      <c r="I53" s="351">
        <v>135.29149977748108</v>
      </c>
      <c r="J53" s="340">
        <v>34.799999999999997</v>
      </c>
      <c r="K53" s="346">
        <v>3.6757755179899085</v>
      </c>
      <c r="L53" s="337">
        <v>218.2120116487653</v>
      </c>
      <c r="M53" s="346">
        <v>12.857641080880633</v>
      </c>
      <c r="N53" s="340">
        <v>79.775427226855143</v>
      </c>
      <c r="O53" s="340">
        <v>23.665302410186449</v>
      </c>
      <c r="P53" s="339">
        <v>20.267280290291176</v>
      </c>
      <c r="Q53" s="339">
        <v>0.27548209366391185</v>
      </c>
      <c r="R53" s="339">
        <v>1.4610389610389609</v>
      </c>
      <c r="S53" s="347">
        <v>20648</v>
      </c>
      <c r="T53" s="340">
        <v>53.125</v>
      </c>
      <c r="U53" s="350">
        <v>95</v>
      </c>
      <c r="V53" s="343">
        <v>0</v>
      </c>
      <c r="W53" s="337">
        <v>11.466372657111357</v>
      </c>
      <c r="X53" s="349">
        <v>76.261493608432389</v>
      </c>
      <c r="Y53" s="337">
        <v>95.3125</v>
      </c>
      <c r="Z53" s="337">
        <v>78.125</v>
      </c>
      <c r="AA53" s="337">
        <v>8.0458503251405276</v>
      </c>
      <c r="AB53" s="342">
        <v>49.74914180089781</v>
      </c>
      <c r="AC53" s="342">
        <v>4.066543438077634</v>
      </c>
      <c r="AD53" s="342">
        <v>1.0034327964087668</v>
      </c>
      <c r="AE53" s="342">
        <v>102.25225225225225</v>
      </c>
      <c r="AF53" s="340">
        <v>98.9</v>
      </c>
      <c r="AG53" s="340">
        <v>98.6</v>
      </c>
      <c r="AH53" s="348">
        <v>63</v>
      </c>
      <c r="AI53" s="340">
        <v>57</v>
      </c>
      <c r="AJ53" s="341">
        <v>0.12876035417190906</v>
      </c>
      <c r="AK53" s="341">
        <v>7.3577345241090886E-2</v>
      </c>
      <c r="AL53" s="337">
        <v>0.87549683102374054</v>
      </c>
      <c r="AM53" s="338">
        <v>94437.791182086439</v>
      </c>
      <c r="AN53" s="347">
        <v>166754.90683605566</v>
      </c>
      <c r="AO53" s="347">
        <v>302512.6897309171</v>
      </c>
      <c r="AP53" s="337">
        <v>19.266545099556094</v>
      </c>
      <c r="AQ53" s="337">
        <v>14.477537713433165</v>
      </c>
      <c r="AR53" s="346">
        <v>15.23</v>
      </c>
      <c r="AS53" s="337">
        <v>4.0928134063809214</v>
      </c>
      <c r="AT53" s="337">
        <v>140.72403050811045</v>
      </c>
      <c r="AU53" s="337">
        <v>4.2969169620797079</v>
      </c>
      <c r="AV53" s="337">
        <v>2.9004189494038028</v>
      </c>
      <c r="AW53" s="343">
        <v>8924.3333333333339</v>
      </c>
      <c r="AX53" s="343">
        <v>1574.8823529411766</v>
      </c>
      <c r="AY53" s="337">
        <v>3.7351062637732046</v>
      </c>
      <c r="AZ53" s="342">
        <v>309.66666666666669</v>
      </c>
      <c r="BA53" s="337">
        <v>2.8064024062734987</v>
      </c>
      <c r="BB53" s="337">
        <v>35.266505014879314</v>
      </c>
      <c r="BC53" s="337">
        <v>365.3577183370931</v>
      </c>
      <c r="BD53" s="337">
        <v>4.7502578150177248</v>
      </c>
      <c r="BE53" s="342">
        <v>0.44086851096660423</v>
      </c>
      <c r="BF53" s="337">
        <v>10.250192879973547</v>
      </c>
      <c r="BG53" s="337">
        <v>44.41423068207569</v>
      </c>
      <c r="BH53" s="337">
        <v>105.66037735849056</v>
      </c>
      <c r="BI53" s="345">
        <v>100</v>
      </c>
      <c r="BJ53" s="342">
        <v>2.9458418309539995</v>
      </c>
      <c r="BK53" s="344">
        <v>1.4088684561767759</v>
      </c>
      <c r="BL53" s="340">
        <v>98</v>
      </c>
      <c r="BM53" s="340">
        <v>94</v>
      </c>
      <c r="BN53" s="337">
        <v>1.1122645706658756</v>
      </c>
      <c r="BO53" s="337">
        <v>26.229508196721312</v>
      </c>
      <c r="BP53" s="343">
        <v>4</v>
      </c>
      <c r="BQ53" s="337">
        <v>0</v>
      </c>
      <c r="BR53" s="337">
        <v>40.562896122032441</v>
      </c>
      <c r="BS53" s="337">
        <v>15.737458373616928</v>
      </c>
      <c r="BT53" s="337">
        <v>354.89311419056827</v>
      </c>
      <c r="BU53" s="337" t="s">
        <v>9</v>
      </c>
      <c r="BV53" s="342">
        <v>1583.9510151466322</v>
      </c>
      <c r="BW53" s="342">
        <v>1469.0084864110001</v>
      </c>
      <c r="BX53" s="337">
        <v>24.170157911698357</v>
      </c>
      <c r="BY53" s="341">
        <v>0.22386400257815017</v>
      </c>
      <c r="BZ53" s="337">
        <v>6.9824900633795259</v>
      </c>
      <c r="CA53" s="341">
        <v>1.1001020517778495</v>
      </c>
      <c r="CB53" s="337" t="s">
        <v>9</v>
      </c>
      <c r="CC53" s="341" t="s">
        <v>9</v>
      </c>
      <c r="CD53" s="337">
        <v>3.7598023418197442</v>
      </c>
      <c r="CE53" s="337">
        <v>16.516274572993876</v>
      </c>
      <c r="CF53" s="340" t="s">
        <v>9</v>
      </c>
      <c r="CG53" s="339">
        <v>4.6728971962616823</v>
      </c>
      <c r="CH53" s="339">
        <v>33.130392559668323</v>
      </c>
      <c r="CI53" s="338">
        <v>71</v>
      </c>
      <c r="CJ53" s="337">
        <v>298.91980878719522</v>
      </c>
      <c r="CK53" s="336">
        <v>253.66312171017296</v>
      </c>
      <c r="CL53" s="303">
        <v>15.3</v>
      </c>
      <c r="CM53" s="303">
        <v>770.31065826707697</v>
      </c>
      <c r="CN53" s="318">
        <v>100</v>
      </c>
      <c r="CO53" s="318" t="s">
        <v>9</v>
      </c>
      <c r="CP53" s="312">
        <v>99.2</v>
      </c>
      <c r="CQ53" s="312">
        <v>92.3</v>
      </c>
      <c r="CR53" s="304">
        <v>79.434418304866256</v>
      </c>
      <c r="CS53" s="317">
        <v>85</v>
      </c>
      <c r="CT53" s="303">
        <v>4.7921413364210217</v>
      </c>
      <c r="CU53" s="303">
        <v>1.9259259259259258</v>
      </c>
      <c r="CV53" s="316">
        <v>0</v>
      </c>
      <c r="CW53" s="303">
        <v>63.60186533759137</v>
      </c>
      <c r="CX53" s="315">
        <v>48.436996455043506</v>
      </c>
      <c r="CY53" s="303">
        <v>1.4</v>
      </c>
      <c r="CZ53" s="303">
        <v>40</v>
      </c>
      <c r="DA53" s="303">
        <v>60.508237052699997</v>
      </c>
      <c r="DB53" s="303">
        <v>4.2491430688941723</v>
      </c>
      <c r="DC53" s="303">
        <v>1.250644537544312</v>
      </c>
      <c r="DD53" s="303">
        <v>1.1656998603501987</v>
      </c>
      <c r="DE53" s="303">
        <v>2.2505102588892472</v>
      </c>
      <c r="DF53" s="303">
        <v>7.79890428617467</v>
      </c>
      <c r="DG53" s="206">
        <v>1029.5128205128206</v>
      </c>
      <c r="DH53" s="206">
        <v>1010.9967625899279</v>
      </c>
      <c r="DI53" s="303" t="s">
        <v>9</v>
      </c>
      <c r="DJ53" s="303" t="s">
        <v>9</v>
      </c>
      <c r="DK53" s="303">
        <v>51.732673267326746</v>
      </c>
      <c r="DL53" s="303">
        <v>62.162560849682848</v>
      </c>
      <c r="DM53" s="314">
        <v>121</v>
      </c>
      <c r="DN53" s="314">
        <v>7</v>
      </c>
      <c r="DO53" s="303">
        <v>46.008153399935544</v>
      </c>
      <c r="DP53" s="303">
        <v>15.812654420453324</v>
      </c>
      <c r="DQ53" s="303" t="s">
        <v>9</v>
      </c>
      <c r="DR53" s="303">
        <v>100</v>
      </c>
      <c r="DS53" s="303">
        <v>5294.5874934314234</v>
      </c>
      <c r="DT53" s="310">
        <v>2.4865740680247224</v>
      </c>
      <c r="DU53" s="310">
        <v>13.12</v>
      </c>
      <c r="DV53" s="303">
        <v>14.416058394160583</v>
      </c>
      <c r="DW53" s="313">
        <v>4.4848173148095014E-2</v>
      </c>
      <c r="DX53" s="303">
        <v>72.972972972972968</v>
      </c>
      <c r="DY53" s="312">
        <v>1402.2397679664839</v>
      </c>
      <c r="DZ53" s="303">
        <v>1.4313549720489549</v>
      </c>
      <c r="EA53" s="303">
        <v>549.18130487950236</v>
      </c>
      <c r="EB53" s="311">
        <v>20000</v>
      </c>
      <c r="EC53" s="310">
        <v>1.4273959571938171</v>
      </c>
      <c r="ED53" s="310">
        <v>66.163688773816162</v>
      </c>
      <c r="EE53" s="303">
        <v>88.569607614282248</v>
      </c>
      <c r="EF53" s="303">
        <v>10.22688056888534</v>
      </c>
      <c r="EG53" s="303">
        <v>79.371732093949703</v>
      </c>
      <c r="EH53" s="303">
        <v>682.81477608037949</v>
      </c>
      <c r="EI53" s="304">
        <v>71.7</v>
      </c>
      <c r="EJ53" s="304">
        <v>54</v>
      </c>
      <c r="EK53" s="304">
        <v>29.8</v>
      </c>
      <c r="EL53" s="304">
        <v>64</v>
      </c>
      <c r="EM53" s="304">
        <v>21</v>
      </c>
      <c r="EN53" s="309">
        <v>66.5</v>
      </c>
      <c r="EO53" s="308">
        <v>-2.1323450424320551</v>
      </c>
      <c r="EP53" s="307">
        <v>1.0322274245419865</v>
      </c>
      <c r="EQ53" s="206">
        <v>0.50600000000000001</v>
      </c>
      <c r="ER53" s="303">
        <v>87.9</v>
      </c>
      <c r="ES53" s="303">
        <v>9.8000000000000007</v>
      </c>
      <c r="ET53" s="303">
        <v>3.8</v>
      </c>
      <c r="EU53" s="303">
        <v>594.85694489203991</v>
      </c>
      <c r="EV53" s="306">
        <v>39.299999999999997</v>
      </c>
      <c r="EW53" s="303">
        <v>40.9</v>
      </c>
      <c r="EX53" s="305" t="s">
        <v>9</v>
      </c>
      <c r="EY53" s="305" t="s">
        <v>9</v>
      </c>
      <c r="EZ53" s="303">
        <v>69.599999999999994</v>
      </c>
      <c r="FA53" s="303">
        <v>6.9610054785691267</v>
      </c>
      <c r="FB53" s="304">
        <v>30.7</v>
      </c>
      <c r="FC53" s="303">
        <v>12.775433661509611</v>
      </c>
      <c r="FD53" s="303">
        <v>71.141814389989577</v>
      </c>
      <c r="FE53" s="303">
        <v>84.862491333487398</v>
      </c>
      <c r="FF53" s="303">
        <v>81.35857895764201</v>
      </c>
      <c r="FG53" s="303">
        <v>82.037258588275506</v>
      </c>
      <c r="FH53" s="303">
        <v>84.178211586901767</v>
      </c>
      <c r="FI53" s="303">
        <v>83.396842678279796</v>
      </c>
      <c r="FJ53" s="303">
        <v>82.192013593882749</v>
      </c>
      <c r="FK53" s="303">
        <v>73.909620532199654</v>
      </c>
      <c r="FL53" s="303">
        <v>53.368316550843851</v>
      </c>
      <c r="FM53" s="303">
        <v>34.082923401264928</v>
      </c>
      <c r="FN53" s="303">
        <v>21.33014881499173</v>
      </c>
      <c r="FO53" s="303">
        <v>14.736842105263156</v>
      </c>
      <c r="FP53" s="303">
        <v>8.7949176096883068</v>
      </c>
      <c r="FQ53" s="303">
        <v>3.2621767889356583</v>
      </c>
      <c r="FR53" s="303">
        <v>1.5</v>
      </c>
      <c r="FS53" s="303">
        <v>8.0298635728864536</v>
      </c>
      <c r="FT53" s="303">
        <v>1.5862225243598458</v>
      </c>
    </row>
    <row r="54" spans="1:176" s="211" customFormat="1" ht="11.1" customHeight="1" x14ac:dyDescent="0.15">
      <c r="A54" s="207">
        <v>322016</v>
      </c>
      <c r="B54" s="154" t="s">
        <v>587</v>
      </c>
      <c r="C54" s="352">
        <v>116.00234991884814</v>
      </c>
      <c r="D54" s="344">
        <v>1594.1610490993637</v>
      </c>
      <c r="E54" s="337">
        <v>289.25907855300761</v>
      </c>
      <c r="F54" s="347">
        <v>447442</v>
      </c>
      <c r="G54" s="337">
        <v>281.54506437768242</v>
      </c>
      <c r="H54" s="351">
        <v>74.678111587982841</v>
      </c>
      <c r="I54" s="351">
        <v>125.7510729613734</v>
      </c>
      <c r="J54" s="340">
        <v>49.2</v>
      </c>
      <c r="K54" s="346">
        <v>1.8</v>
      </c>
      <c r="L54" s="337">
        <v>198.40559674671331</v>
      </c>
      <c r="M54" s="346">
        <v>13.472607917439587</v>
      </c>
      <c r="N54" s="340">
        <v>79.582523407016339</v>
      </c>
      <c r="O54" s="340">
        <v>21.303237498970262</v>
      </c>
      <c r="P54" s="339">
        <v>22.7499807854892</v>
      </c>
      <c r="Q54" s="339">
        <v>0.96463022508038598</v>
      </c>
      <c r="R54" s="339">
        <v>1.661721068249258</v>
      </c>
      <c r="S54" s="347">
        <v>17500</v>
      </c>
      <c r="T54" s="340">
        <v>37.349397590361441</v>
      </c>
      <c r="U54" s="350">
        <v>50</v>
      </c>
      <c r="V54" s="343">
        <v>0</v>
      </c>
      <c r="W54" s="337">
        <v>22.795389048991353</v>
      </c>
      <c r="X54" s="349">
        <v>81.54970467514265</v>
      </c>
      <c r="Y54" s="337">
        <v>98.795180722891558</v>
      </c>
      <c r="Z54" s="337">
        <v>95.180722891566262</v>
      </c>
      <c r="AA54" s="337">
        <v>8.5527580242167982</v>
      </c>
      <c r="AB54" s="342">
        <v>40.309116061632402</v>
      </c>
      <c r="AC54" s="342">
        <v>12.259695654247961</v>
      </c>
      <c r="AD54" s="342">
        <v>2.9098888517864809</v>
      </c>
      <c r="AE54" s="342">
        <v>92.618741976893446</v>
      </c>
      <c r="AF54" s="340">
        <v>98.8</v>
      </c>
      <c r="AG54" s="340">
        <v>98.6</v>
      </c>
      <c r="AH54" s="348">
        <v>113</v>
      </c>
      <c r="AI54" s="340">
        <v>40.4</v>
      </c>
      <c r="AJ54" s="341">
        <v>0</v>
      </c>
      <c r="AK54" s="341">
        <v>0.10091841136658868</v>
      </c>
      <c r="AL54" s="337">
        <v>0.48292823785958239</v>
      </c>
      <c r="AM54" s="338">
        <v>96129.635816814771</v>
      </c>
      <c r="AN54" s="347">
        <v>156160.783347864</v>
      </c>
      <c r="AO54" s="347">
        <v>282753.61720169592</v>
      </c>
      <c r="AP54" s="337">
        <v>18.094497243548549</v>
      </c>
      <c r="AQ54" s="337">
        <v>8.0156931714411321</v>
      </c>
      <c r="AR54" s="346">
        <v>13.04</v>
      </c>
      <c r="AS54" s="337">
        <v>4.7297095460474567</v>
      </c>
      <c r="AT54" s="337">
        <v>168.77595116948291</v>
      </c>
      <c r="AU54" s="337">
        <v>3.4850491391928626</v>
      </c>
      <c r="AV54" s="337">
        <v>2.987184976451025</v>
      </c>
      <c r="AW54" s="343">
        <v>11274.5</v>
      </c>
      <c r="AX54" s="343">
        <v>1670.2962962962963</v>
      </c>
      <c r="AY54" s="337">
        <v>3.3260898487737816</v>
      </c>
      <c r="AZ54" s="342">
        <v>206</v>
      </c>
      <c r="BA54" s="337">
        <v>4.0257993209132819</v>
      </c>
      <c r="BB54" s="337">
        <v>30.885354603113587</v>
      </c>
      <c r="BC54" s="337">
        <v>240.12486433201565</v>
      </c>
      <c r="BD54" s="337">
        <v>3.1103665275966104</v>
      </c>
      <c r="BE54" s="342">
        <v>3.1712473572938689</v>
      </c>
      <c r="BF54" s="337">
        <v>15.856236786469344</v>
      </c>
      <c r="BG54" s="337">
        <v>47.092547092547093</v>
      </c>
      <c r="BH54" s="337">
        <v>32</v>
      </c>
      <c r="BI54" s="345">
        <v>99.504950495049499</v>
      </c>
      <c r="BJ54" s="342">
        <v>3.276003276003276</v>
      </c>
      <c r="BK54" s="344">
        <v>0.71942446043165464</v>
      </c>
      <c r="BL54" s="340">
        <v>114.1</v>
      </c>
      <c r="BM54" s="340">
        <v>102.5</v>
      </c>
      <c r="BN54" s="337">
        <v>0.78482668410725964</v>
      </c>
      <c r="BO54" s="337">
        <v>34.482758620689658</v>
      </c>
      <c r="BP54" s="343">
        <v>24</v>
      </c>
      <c r="BQ54" s="337">
        <v>0.85134771828854217</v>
      </c>
      <c r="BR54" s="337">
        <v>25.849107329556205</v>
      </c>
      <c r="BS54" s="337" t="s">
        <v>9</v>
      </c>
      <c r="BT54" s="337">
        <v>556.7415786276872</v>
      </c>
      <c r="BU54" s="337" t="s">
        <v>9</v>
      </c>
      <c r="BV54" s="342">
        <v>228.02178653576161</v>
      </c>
      <c r="BW54" s="342">
        <v>1734.0608788298202</v>
      </c>
      <c r="BX54" s="337">
        <v>7.467962441127562</v>
      </c>
      <c r="BY54" s="341">
        <v>0.21900048790687948</v>
      </c>
      <c r="BZ54" s="337">
        <v>4.480777464676537</v>
      </c>
      <c r="CA54" s="341">
        <v>0.63805275368668413</v>
      </c>
      <c r="CB54" s="337">
        <v>0.99572832548367507</v>
      </c>
      <c r="CC54" s="341">
        <v>0.27294904858158497</v>
      </c>
      <c r="CD54" s="337">
        <v>1.4935924882255127</v>
      </c>
      <c r="CE54" s="337">
        <v>4.3413754991088238</v>
      </c>
      <c r="CF54" s="340">
        <v>37.799999999999997</v>
      </c>
      <c r="CG54" s="339">
        <v>1.2594458438287155</v>
      </c>
      <c r="CH54" s="339">
        <v>26.043283515898711</v>
      </c>
      <c r="CI54" s="338">
        <v>23</v>
      </c>
      <c r="CJ54" s="337">
        <v>341.51987971601829</v>
      </c>
      <c r="CK54" s="336">
        <v>261.35877087295501</v>
      </c>
      <c r="CL54" s="303">
        <v>26.9</v>
      </c>
      <c r="CM54" s="303" t="s">
        <v>9</v>
      </c>
      <c r="CN54" s="318">
        <v>100</v>
      </c>
      <c r="CO54" s="318">
        <v>100</v>
      </c>
      <c r="CP54" s="312">
        <v>98.7</v>
      </c>
      <c r="CQ54" s="312">
        <v>91.9</v>
      </c>
      <c r="CR54" s="304">
        <v>84.3</v>
      </c>
      <c r="CS54" s="317">
        <v>19.100000000000001</v>
      </c>
      <c r="CT54" s="303">
        <v>5.0878087720076275</v>
      </c>
      <c r="CU54" s="303">
        <v>0.51494252873563218</v>
      </c>
      <c r="CV54" s="316">
        <v>0</v>
      </c>
      <c r="CW54" s="303">
        <v>61.864739515594714</v>
      </c>
      <c r="CX54" s="315">
        <v>50.423682402493306</v>
      </c>
      <c r="CY54" s="303">
        <v>1.77</v>
      </c>
      <c r="CZ54" s="303">
        <v>42.8</v>
      </c>
      <c r="DA54" s="303">
        <v>60.829460431400001</v>
      </c>
      <c r="DB54" s="303">
        <v>2.9327819198508855</v>
      </c>
      <c r="DC54" s="303">
        <v>2.2568331856336319</v>
      </c>
      <c r="DD54" s="303">
        <v>1.0728225910842486</v>
      </c>
      <c r="DE54" s="303">
        <v>2.9921636180784432</v>
      </c>
      <c r="DF54" s="303">
        <v>7.8065100717920126</v>
      </c>
      <c r="DG54" s="206">
        <v>583.49173553719004</v>
      </c>
      <c r="DH54" s="206">
        <v>581.09333333333325</v>
      </c>
      <c r="DI54" s="303" t="s">
        <v>9</v>
      </c>
      <c r="DJ54" s="303" t="s">
        <v>9</v>
      </c>
      <c r="DK54" s="303">
        <v>37.065583818571859</v>
      </c>
      <c r="DL54" s="303">
        <v>49.086908690869087</v>
      </c>
      <c r="DM54" s="314">
        <v>106</v>
      </c>
      <c r="DN54" s="314">
        <v>62</v>
      </c>
      <c r="DO54" s="303">
        <v>52.073524579553712</v>
      </c>
      <c r="DP54" s="303">
        <v>21.537603680211891</v>
      </c>
      <c r="DQ54" s="303">
        <v>100</v>
      </c>
      <c r="DR54" s="303">
        <v>100</v>
      </c>
      <c r="DS54" s="303">
        <v>4862.021227503461</v>
      </c>
      <c r="DT54" s="310">
        <v>3.7819159147629109</v>
      </c>
      <c r="DU54" s="310">
        <v>12.5</v>
      </c>
      <c r="DV54" s="303">
        <v>70.202985074626866</v>
      </c>
      <c r="DW54" s="313">
        <v>6.0567889780240025E-2</v>
      </c>
      <c r="DX54" s="303">
        <v>44.936708860759495</v>
      </c>
      <c r="DY54" s="312">
        <v>232.9307271803961</v>
      </c>
      <c r="DZ54" s="303">
        <v>1.3479533460463879</v>
      </c>
      <c r="EA54" s="303">
        <v>415.20507161264482</v>
      </c>
      <c r="EB54" s="311">
        <v>13739</v>
      </c>
      <c r="EC54" s="310">
        <v>2.4642077523167947</v>
      </c>
      <c r="ED54" s="310">
        <v>55.714448234700832</v>
      </c>
      <c r="EE54" s="303">
        <v>75.193738888879452</v>
      </c>
      <c r="EF54" s="303">
        <v>9.0712164459016833</v>
      </c>
      <c r="EG54" s="303">
        <v>79.32569974554707</v>
      </c>
      <c r="EH54" s="303">
        <v>542.67373275976763</v>
      </c>
      <c r="EI54" s="304">
        <v>77.099999999999994</v>
      </c>
      <c r="EJ54" s="304">
        <v>48.4</v>
      </c>
      <c r="EK54" s="304">
        <v>25.7</v>
      </c>
      <c r="EL54" s="304">
        <v>60.5</v>
      </c>
      <c r="EM54" s="304">
        <v>20.8</v>
      </c>
      <c r="EN54" s="309">
        <v>60</v>
      </c>
      <c r="EO54" s="308">
        <v>-1.115215724541716</v>
      </c>
      <c r="EP54" s="307">
        <v>1.0363041264607478</v>
      </c>
      <c r="EQ54" s="206">
        <v>0.57699999999999996</v>
      </c>
      <c r="ER54" s="303">
        <v>90.3</v>
      </c>
      <c r="ES54" s="303">
        <v>12.5</v>
      </c>
      <c r="ET54" s="303">
        <v>2.8</v>
      </c>
      <c r="EU54" s="303">
        <v>543.30741618456818</v>
      </c>
      <c r="EV54" s="306">
        <v>39.4</v>
      </c>
      <c r="EW54" s="303">
        <v>51.7</v>
      </c>
      <c r="EX54" s="305" t="s">
        <v>9</v>
      </c>
      <c r="EY54" s="305" t="s">
        <v>9</v>
      </c>
      <c r="EZ54" s="303">
        <v>83.6</v>
      </c>
      <c r="FA54" s="303">
        <v>12.31715938623306</v>
      </c>
      <c r="FB54" s="304">
        <v>33.799999999999997</v>
      </c>
      <c r="FC54" s="303">
        <v>13.403842003021801</v>
      </c>
      <c r="FD54" s="303">
        <v>75.630052306229203</v>
      </c>
      <c r="FE54" s="303">
        <v>85.419006964727032</v>
      </c>
      <c r="FF54" s="303">
        <v>81.357904946653733</v>
      </c>
      <c r="FG54" s="303">
        <v>81.835079418722543</v>
      </c>
      <c r="FH54" s="303">
        <v>83.596123246058156</v>
      </c>
      <c r="FI54" s="303">
        <v>84.735051045211478</v>
      </c>
      <c r="FJ54" s="303">
        <v>82.088597473212857</v>
      </c>
      <c r="FK54" s="303">
        <v>74.96360989810772</v>
      </c>
      <c r="FL54" s="303">
        <v>56.764793339280409</v>
      </c>
      <c r="FM54" s="303">
        <v>38.060927822019977</v>
      </c>
      <c r="FN54" s="303">
        <v>22.925832809553739</v>
      </c>
      <c r="FO54" s="303">
        <v>12.694997310381925</v>
      </c>
      <c r="FP54" s="303">
        <v>7.3076923076923084</v>
      </c>
      <c r="FQ54" s="303">
        <v>3.0751708428246016</v>
      </c>
      <c r="FR54" s="303">
        <v>1.55</v>
      </c>
      <c r="FS54" s="303">
        <v>7.975783887124237</v>
      </c>
      <c r="FT54" s="303">
        <v>0</v>
      </c>
    </row>
    <row r="55" spans="1:176" s="76" customFormat="1" ht="11.1" customHeight="1" x14ac:dyDescent="0.15">
      <c r="A55" s="207">
        <v>332020</v>
      </c>
      <c r="B55" s="154" t="s">
        <v>413</v>
      </c>
      <c r="C55" s="352">
        <v>80.574487791303767</v>
      </c>
      <c r="D55" s="344">
        <v>1599.029783487214</v>
      </c>
      <c r="E55" s="337">
        <v>372.7608391376038</v>
      </c>
      <c r="F55" s="347">
        <v>424882</v>
      </c>
      <c r="G55" s="337">
        <v>268.89534883720927</v>
      </c>
      <c r="H55" s="351">
        <v>64.99169435215947</v>
      </c>
      <c r="I55" s="351">
        <v>161.33720930232559</v>
      </c>
      <c r="J55" s="340">
        <v>23.7</v>
      </c>
      <c r="K55" s="346">
        <v>3.7</v>
      </c>
      <c r="L55" s="337">
        <v>126.34929215414409</v>
      </c>
      <c r="M55" s="346">
        <v>11.630828880414589</v>
      </c>
      <c r="N55" s="340">
        <v>78.35479164210615</v>
      </c>
      <c r="O55" s="340">
        <v>18.397469688982603</v>
      </c>
      <c r="P55" s="339">
        <v>15.394063459570113</v>
      </c>
      <c r="Q55" s="339">
        <v>3.4136546184738958</v>
      </c>
      <c r="R55" s="339">
        <v>2.9776674937965262</v>
      </c>
      <c r="S55" s="347">
        <v>12157</v>
      </c>
      <c r="T55" s="340">
        <v>73.282442748091597</v>
      </c>
      <c r="U55" s="350">
        <v>509</v>
      </c>
      <c r="V55" s="343">
        <v>98</v>
      </c>
      <c r="W55" s="337">
        <v>15.429596132855139</v>
      </c>
      <c r="X55" s="349">
        <v>67.994693254000154</v>
      </c>
      <c r="Y55" s="337">
        <v>97.70992366412213</v>
      </c>
      <c r="Z55" s="337">
        <v>75.572519083969468</v>
      </c>
      <c r="AA55" s="337">
        <v>5.679076500501095</v>
      </c>
      <c r="AB55" s="342">
        <v>35.505901708338918</v>
      </c>
      <c r="AC55" s="342">
        <v>11.038203278939415</v>
      </c>
      <c r="AD55" s="342">
        <v>3.5582423048227576</v>
      </c>
      <c r="AE55" s="342">
        <v>93.055555555555557</v>
      </c>
      <c r="AF55" s="340">
        <v>95.7</v>
      </c>
      <c r="AG55" s="340">
        <v>94.2</v>
      </c>
      <c r="AH55" s="348">
        <v>203</v>
      </c>
      <c r="AI55" s="340">
        <v>69.900000000000006</v>
      </c>
      <c r="AJ55" s="341">
        <v>3.0427282878782439E-2</v>
      </c>
      <c r="AK55" s="341">
        <v>0.19017051799239024</v>
      </c>
      <c r="AL55" s="337">
        <v>0.40079577690004192</v>
      </c>
      <c r="AM55" s="338">
        <v>92547.153422030446</v>
      </c>
      <c r="AN55" s="347">
        <v>185005.14449427006</v>
      </c>
      <c r="AO55" s="347">
        <v>283101.83708782238</v>
      </c>
      <c r="AP55" s="337">
        <v>12.668436950749074</v>
      </c>
      <c r="AQ55" s="337">
        <v>7.0988898949242563</v>
      </c>
      <c r="AR55" s="346">
        <v>14.8</v>
      </c>
      <c r="AS55" s="337">
        <v>5.0234455146176238</v>
      </c>
      <c r="AT55" s="337">
        <v>263.32074876127109</v>
      </c>
      <c r="AU55" s="337">
        <v>3.5303254960107324</v>
      </c>
      <c r="AV55" s="337">
        <v>2.4919944677722814</v>
      </c>
      <c r="AW55" s="343">
        <v>14226.066666666668</v>
      </c>
      <c r="AX55" s="343">
        <v>2771.3116883116882</v>
      </c>
      <c r="AY55" s="337">
        <v>1.8744933010295657</v>
      </c>
      <c r="AZ55" s="342">
        <v>632.6</v>
      </c>
      <c r="BA55" s="337">
        <v>1.8911247617030291</v>
      </c>
      <c r="BB55" s="337">
        <v>39.929549756876135</v>
      </c>
      <c r="BC55" s="337">
        <v>270.42604798750676</v>
      </c>
      <c r="BD55" s="337">
        <v>5.6445169891722839</v>
      </c>
      <c r="BE55" s="342">
        <v>2.3384432649122155</v>
      </c>
      <c r="BF55" s="337">
        <v>8.0917560595375075</v>
      </c>
      <c r="BG55" s="337">
        <v>27.022780832678709</v>
      </c>
      <c r="BH55" s="337">
        <v>73.033707865168537</v>
      </c>
      <c r="BI55" s="345">
        <v>100</v>
      </c>
      <c r="BJ55" s="342">
        <v>2.1995286724273369</v>
      </c>
      <c r="BK55" s="344">
        <v>0.32769529379143458</v>
      </c>
      <c r="BL55" s="340">
        <v>129</v>
      </c>
      <c r="BM55" s="340">
        <v>117.2</v>
      </c>
      <c r="BN55" s="337">
        <v>1.4116104963323335</v>
      </c>
      <c r="BO55" s="337">
        <v>64.130434782608688</v>
      </c>
      <c r="BP55" s="343">
        <v>31</v>
      </c>
      <c r="BQ55" s="337">
        <v>1.8648425267162574</v>
      </c>
      <c r="BR55" s="337">
        <v>16.015217779549864</v>
      </c>
      <c r="BS55" s="337">
        <v>12.584572062250022</v>
      </c>
      <c r="BT55" s="337">
        <v>936.14471842539172</v>
      </c>
      <c r="BU55" s="337">
        <v>16.631778744117856</v>
      </c>
      <c r="BV55" s="342">
        <v>301.29043780189471</v>
      </c>
      <c r="BW55" s="342">
        <v>260.22029231095109</v>
      </c>
      <c r="BX55" s="337">
        <v>1.2459972338861409</v>
      </c>
      <c r="BY55" s="341">
        <v>3.9643478658144049E-2</v>
      </c>
      <c r="BZ55" s="337">
        <v>2.0766620564769012</v>
      </c>
      <c r="CA55" s="341">
        <v>0.2850779371269796</v>
      </c>
      <c r="CB55" s="337">
        <v>0.41533241129538023</v>
      </c>
      <c r="CC55" s="341">
        <v>9.760311665441436E-2</v>
      </c>
      <c r="CD55" s="337">
        <v>1.0383310282384506</v>
      </c>
      <c r="CE55" s="337">
        <v>16.636139734436458</v>
      </c>
      <c r="CF55" s="340">
        <v>43</v>
      </c>
      <c r="CG55" s="339">
        <v>1.6736401673640167</v>
      </c>
      <c r="CH55" s="339">
        <v>87.360760294482887</v>
      </c>
      <c r="CI55" s="338">
        <v>126</v>
      </c>
      <c r="CJ55" s="337">
        <v>302.46998184997364</v>
      </c>
      <c r="CK55" s="336">
        <v>289.21257128142508</v>
      </c>
      <c r="CL55" s="303">
        <v>46</v>
      </c>
      <c r="CM55" s="303">
        <v>961.18161046906221</v>
      </c>
      <c r="CN55" s="318">
        <v>100</v>
      </c>
      <c r="CO55" s="318">
        <v>100</v>
      </c>
      <c r="CP55" s="312">
        <v>99.9</v>
      </c>
      <c r="CQ55" s="312">
        <v>92.98</v>
      </c>
      <c r="CR55" s="304">
        <v>80.599999999999994</v>
      </c>
      <c r="CS55" s="317">
        <v>6.8</v>
      </c>
      <c r="CT55" s="303">
        <v>2.8323593778556733</v>
      </c>
      <c r="CU55" s="303">
        <v>3.193548387096774</v>
      </c>
      <c r="CV55" s="316">
        <v>3.3272256093274786</v>
      </c>
      <c r="CW55" s="303">
        <v>66.204755863855979</v>
      </c>
      <c r="CX55" s="315">
        <v>38.133745343085344</v>
      </c>
      <c r="CY55" s="303">
        <v>1.94</v>
      </c>
      <c r="CZ55" s="303">
        <v>38.1</v>
      </c>
      <c r="DA55" s="303">
        <v>59.378855740200002</v>
      </c>
      <c r="DB55" s="303">
        <v>3.8821260537795483</v>
      </c>
      <c r="DC55" s="303">
        <v>1.1473059463141324</v>
      </c>
      <c r="DD55" s="303">
        <v>1.0284918034148631</v>
      </c>
      <c r="DE55" s="303">
        <v>1.7547794377229815</v>
      </c>
      <c r="DF55" s="303">
        <v>6.1531496733410584</v>
      </c>
      <c r="DG55" s="206">
        <v>1458.22351233672</v>
      </c>
      <c r="DH55" s="206">
        <v>6200.1367988668553</v>
      </c>
      <c r="DI55" s="303" t="s">
        <v>9</v>
      </c>
      <c r="DJ55" s="303" t="s">
        <v>9</v>
      </c>
      <c r="DK55" s="303">
        <v>18.059381695745333</v>
      </c>
      <c r="DL55" s="303">
        <v>46.974714027694162</v>
      </c>
      <c r="DM55" s="314">
        <v>257</v>
      </c>
      <c r="DN55" s="314">
        <v>14</v>
      </c>
      <c r="DO55" s="303">
        <v>10.815255990131702</v>
      </c>
      <c r="DP55" s="303">
        <v>11.724833970868584</v>
      </c>
      <c r="DQ55" s="303">
        <v>74.320241691842909</v>
      </c>
      <c r="DR55" s="303">
        <v>98.349793724215544</v>
      </c>
      <c r="DS55" s="303">
        <v>3242.7095034823637</v>
      </c>
      <c r="DT55" s="310">
        <v>25.031634001630909</v>
      </c>
      <c r="DU55" s="310">
        <v>8.1999999999999993</v>
      </c>
      <c r="DV55" s="303">
        <v>65.539305301645328</v>
      </c>
      <c r="DW55" s="313" t="s">
        <v>9</v>
      </c>
      <c r="DX55" s="303" t="s">
        <v>9</v>
      </c>
      <c r="DY55" s="312">
        <v>66.125073202337489</v>
      </c>
      <c r="DZ55" s="303">
        <v>1.4027864342919805</v>
      </c>
      <c r="EA55" s="303">
        <v>1095.6241430568682</v>
      </c>
      <c r="EB55" s="311">
        <v>15039</v>
      </c>
      <c r="EC55" s="310">
        <v>5.6543674605629448</v>
      </c>
      <c r="ED55" s="310">
        <v>54.059218579084515</v>
      </c>
      <c r="EE55" s="303">
        <v>85.022014853455417</v>
      </c>
      <c r="EF55" s="303">
        <v>8.6133771210729329</v>
      </c>
      <c r="EG55" s="303">
        <v>56.497900139990662</v>
      </c>
      <c r="EH55" s="303">
        <v>399.46389491590554</v>
      </c>
      <c r="EI55" s="304">
        <v>72.8</v>
      </c>
      <c r="EJ55" s="304">
        <v>66.099999999999994</v>
      </c>
      <c r="EK55" s="304">
        <v>46</v>
      </c>
      <c r="EL55" s="304">
        <v>57.8</v>
      </c>
      <c r="EM55" s="304">
        <v>27.5</v>
      </c>
      <c r="EN55" s="309" t="s">
        <v>9</v>
      </c>
      <c r="EO55" s="308">
        <v>1.9167590781281798</v>
      </c>
      <c r="EP55" s="307">
        <v>0.98842215133363232</v>
      </c>
      <c r="EQ55" s="206">
        <v>0.873</v>
      </c>
      <c r="ER55" s="303">
        <v>90.1</v>
      </c>
      <c r="ES55" s="303">
        <v>4.7</v>
      </c>
      <c r="ET55" s="303">
        <v>5.9</v>
      </c>
      <c r="EU55" s="303">
        <v>394.50077044162293</v>
      </c>
      <c r="EV55" s="306">
        <v>51.1</v>
      </c>
      <c r="EW55" s="303">
        <v>47.3</v>
      </c>
      <c r="EX55" s="305" t="s">
        <v>9</v>
      </c>
      <c r="EY55" s="305" t="s">
        <v>9</v>
      </c>
      <c r="EZ55" s="303">
        <v>43.1</v>
      </c>
      <c r="FA55" s="303">
        <v>7.2413205909349543</v>
      </c>
      <c r="FB55" s="304">
        <v>30.4</v>
      </c>
      <c r="FC55" s="303">
        <v>16.179677278674227</v>
      </c>
      <c r="FD55" s="303">
        <v>68.491285403050099</v>
      </c>
      <c r="FE55" s="303">
        <v>79.499518768046201</v>
      </c>
      <c r="FF55" s="303">
        <v>72.141147401745044</v>
      </c>
      <c r="FG55" s="303">
        <v>73.043778007583597</v>
      </c>
      <c r="FH55" s="303">
        <v>77.819422689639737</v>
      </c>
      <c r="FI55" s="303">
        <v>79.45534366854163</v>
      </c>
      <c r="FJ55" s="303">
        <v>76.92247820672479</v>
      </c>
      <c r="FK55" s="303">
        <v>67.74770570850832</v>
      </c>
      <c r="FL55" s="303">
        <v>49.091784780514658</v>
      </c>
      <c r="FM55" s="303">
        <v>30.841422212688368</v>
      </c>
      <c r="FN55" s="303">
        <v>18.416634379439493</v>
      </c>
      <c r="FO55" s="303">
        <v>10.797681949889212</v>
      </c>
      <c r="FP55" s="303">
        <v>5.9477320516671668</v>
      </c>
      <c r="FQ55" s="303">
        <v>2.2564191233682025</v>
      </c>
      <c r="FR55" s="303">
        <v>1.56</v>
      </c>
      <c r="FS55" s="303">
        <v>14.096382039365206</v>
      </c>
      <c r="FT55" s="303">
        <v>0.2356637863315004</v>
      </c>
    </row>
    <row r="56" spans="1:176" s="76" customFormat="1" ht="11.1" customHeight="1" x14ac:dyDescent="0.15">
      <c r="A56" s="207">
        <v>342025</v>
      </c>
      <c r="B56" s="154" t="s">
        <v>412</v>
      </c>
      <c r="C56" s="352">
        <v>116.63686451062439</v>
      </c>
      <c r="D56" s="344">
        <v>1931.9966234308483</v>
      </c>
      <c r="E56" s="337">
        <v>337.20307521943164</v>
      </c>
      <c r="F56" s="347">
        <v>470613</v>
      </c>
      <c r="G56" s="337">
        <v>246.98235840297122</v>
      </c>
      <c r="H56" s="351">
        <v>73.97090683998762</v>
      </c>
      <c r="I56" s="351">
        <v>158.1553698545342</v>
      </c>
      <c r="J56" s="340">
        <v>28.4</v>
      </c>
      <c r="K56" s="346">
        <v>4.5</v>
      </c>
      <c r="L56" s="337">
        <v>121.11441602531382</v>
      </c>
      <c r="M56" s="346">
        <v>8.5910492433955934</v>
      </c>
      <c r="N56" s="340">
        <v>82.037601702229722</v>
      </c>
      <c r="O56" s="340">
        <v>19.397295742232451</v>
      </c>
      <c r="P56" s="339">
        <v>13.050790447359569</v>
      </c>
      <c r="Q56" s="339">
        <v>1.524390243902439</v>
      </c>
      <c r="R56" s="339">
        <v>0.84985835694051004</v>
      </c>
      <c r="S56" s="347">
        <v>14781</v>
      </c>
      <c r="T56" s="340">
        <v>35.384615384615387</v>
      </c>
      <c r="U56" s="350">
        <v>60</v>
      </c>
      <c r="V56" s="343">
        <v>0</v>
      </c>
      <c r="W56" s="337">
        <v>13.251155624036981</v>
      </c>
      <c r="X56" s="349">
        <v>72.770567924752953</v>
      </c>
      <c r="Y56" s="337">
        <v>96.92307692307692</v>
      </c>
      <c r="Z56" s="337">
        <v>52.307692307692314</v>
      </c>
      <c r="AA56" s="337">
        <v>5.9259259259259256</v>
      </c>
      <c r="AB56" s="342">
        <v>75.931001128486216</v>
      </c>
      <c r="AC56" s="342">
        <v>15.422644956741362</v>
      </c>
      <c r="AD56" s="342">
        <v>6.3410177870922668</v>
      </c>
      <c r="AE56" s="342">
        <v>98.015873015873012</v>
      </c>
      <c r="AF56" s="340">
        <v>97.1</v>
      </c>
      <c r="AG56" s="340">
        <v>95.5</v>
      </c>
      <c r="AH56" s="348">
        <v>670</v>
      </c>
      <c r="AI56" s="340">
        <v>64.5</v>
      </c>
      <c r="AJ56" s="341">
        <v>5.1675484170800562E-2</v>
      </c>
      <c r="AK56" s="341">
        <v>0.10335096834160112</v>
      </c>
      <c r="AL56" s="337">
        <v>1.3206742246144632</v>
      </c>
      <c r="AM56" s="338">
        <v>96846.822048829607</v>
      </c>
      <c r="AN56" s="347">
        <v>170486.19249278153</v>
      </c>
      <c r="AO56" s="347">
        <v>269109.82593180018</v>
      </c>
      <c r="AP56" s="337">
        <v>14.731156395777068</v>
      </c>
      <c r="AQ56" s="337">
        <v>2.8428547430446973</v>
      </c>
      <c r="AR56" s="346">
        <v>16.02</v>
      </c>
      <c r="AS56" s="337">
        <v>3.6761035118134537</v>
      </c>
      <c r="AT56" s="337">
        <v>176.5437365549918</v>
      </c>
      <c r="AU56" s="337">
        <v>4.5383993973005605</v>
      </c>
      <c r="AV56" s="337">
        <v>2.9045756142723587</v>
      </c>
      <c r="AW56" s="343">
        <v>7824.4285714285716</v>
      </c>
      <c r="AX56" s="343">
        <v>1521.4166666666667</v>
      </c>
      <c r="AY56" s="337">
        <v>2.7386755764912087</v>
      </c>
      <c r="AZ56" s="342">
        <v>435</v>
      </c>
      <c r="BA56" s="337">
        <v>4.1043423405433375</v>
      </c>
      <c r="BB56" s="337">
        <v>16.520296296296298</v>
      </c>
      <c r="BC56" s="337">
        <v>355.1079685216618</v>
      </c>
      <c r="BD56" s="337">
        <v>4.4016755770574836</v>
      </c>
      <c r="BE56" s="342">
        <v>0</v>
      </c>
      <c r="BF56" s="337">
        <v>6.2222222222222214</v>
      </c>
      <c r="BG56" s="337">
        <v>23.505572441742654</v>
      </c>
      <c r="BH56" s="337">
        <v>0</v>
      </c>
      <c r="BI56" s="345">
        <v>96.551724137931032</v>
      </c>
      <c r="BJ56" s="342">
        <v>3.0395136778115504</v>
      </c>
      <c r="BK56" s="344">
        <v>4.1832669322709162</v>
      </c>
      <c r="BL56" s="340">
        <v>122.3</v>
      </c>
      <c r="BM56" s="340">
        <v>111.7</v>
      </c>
      <c r="BN56" s="337">
        <v>0.92961487383798136</v>
      </c>
      <c r="BO56" s="337">
        <v>22.727272727272727</v>
      </c>
      <c r="BP56" s="343">
        <v>14</v>
      </c>
      <c r="BQ56" s="337">
        <v>0</v>
      </c>
      <c r="BR56" s="337">
        <v>9.8937106861152202</v>
      </c>
      <c r="BS56" s="337">
        <v>29.47690408546714</v>
      </c>
      <c r="BT56" s="337">
        <v>825.61654155812323</v>
      </c>
      <c r="BU56" s="337">
        <v>16.619164752974921</v>
      </c>
      <c r="BV56" s="342">
        <v>1066.5238583656317</v>
      </c>
      <c r="BW56" s="342">
        <v>160.20549872470977</v>
      </c>
      <c r="BX56" s="337">
        <v>4.5383993973005605</v>
      </c>
      <c r="BY56" s="341">
        <v>0.1352760708353378</v>
      </c>
      <c r="BZ56" s="337">
        <v>1.3615198191901681</v>
      </c>
      <c r="CA56" s="341">
        <v>0.28364996233128498</v>
      </c>
      <c r="CB56" s="337">
        <v>0.45383993973005604</v>
      </c>
      <c r="CC56" s="341">
        <v>9.439870746385165E-2</v>
      </c>
      <c r="CD56" s="337">
        <v>4.0845594575705046</v>
      </c>
      <c r="CE56" s="337">
        <v>21.616396329342567</v>
      </c>
      <c r="CF56" s="340">
        <v>56.9</v>
      </c>
      <c r="CG56" s="339">
        <v>8.1911262798634805</v>
      </c>
      <c r="CH56" s="339" t="s">
        <v>9</v>
      </c>
      <c r="CI56" s="338">
        <v>17</v>
      </c>
      <c r="CJ56" s="337">
        <v>296.439171832878</v>
      </c>
      <c r="CK56" s="336">
        <v>245.87232574815516</v>
      </c>
      <c r="CL56" s="303">
        <v>14</v>
      </c>
      <c r="CM56" s="303">
        <v>853.35586037297185</v>
      </c>
      <c r="CN56" s="318">
        <v>80</v>
      </c>
      <c r="CO56" s="318">
        <v>75</v>
      </c>
      <c r="CP56" s="312">
        <v>99.3</v>
      </c>
      <c r="CQ56" s="312">
        <v>91.2</v>
      </c>
      <c r="CR56" s="304">
        <v>88.2</v>
      </c>
      <c r="CS56" s="317">
        <v>38.299999999999997</v>
      </c>
      <c r="CT56" s="303">
        <v>4.1344872286428949</v>
      </c>
      <c r="CU56" s="303">
        <v>2.1343283582089554</v>
      </c>
      <c r="CV56" s="316">
        <v>21.726826240163589</v>
      </c>
      <c r="CW56" s="303">
        <v>71.704396947852118</v>
      </c>
      <c r="CX56" s="315">
        <v>43.269099853863544</v>
      </c>
      <c r="CY56" s="303">
        <v>1.25</v>
      </c>
      <c r="CZ56" s="303">
        <v>36</v>
      </c>
      <c r="DA56" s="303">
        <v>54.830669989699999</v>
      </c>
      <c r="DB56" s="303">
        <v>3.8751613498063802</v>
      </c>
      <c r="DC56" s="303">
        <v>0.75757231939439595</v>
      </c>
      <c r="DD56" s="303">
        <v>0.91751459095406229</v>
      </c>
      <c r="DE56" s="303">
        <v>1.8244365577148252</v>
      </c>
      <c r="DF56" s="303">
        <v>8.3052708970600246</v>
      </c>
      <c r="DG56" s="206">
        <v>771.01827676240214</v>
      </c>
      <c r="DH56" s="206">
        <v>2754.4240452261306</v>
      </c>
      <c r="DI56" s="303" t="s">
        <v>9</v>
      </c>
      <c r="DJ56" s="303" t="s">
        <v>9</v>
      </c>
      <c r="DK56" s="303">
        <v>3.2553191489361706</v>
      </c>
      <c r="DL56" s="303">
        <v>39.629629629629633</v>
      </c>
      <c r="DM56" s="314">
        <v>29</v>
      </c>
      <c r="DN56" s="314">
        <v>10</v>
      </c>
      <c r="DO56" s="303">
        <v>13.805810966588304</v>
      </c>
      <c r="DP56" s="303">
        <v>8.3370396928411292</v>
      </c>
      <c r="DQ56" s="303">
        <v>100</v>
      </c>
      <c r="DR56" s="303">
        <v>100</v>
      </c>
      <c r="DS56" s="303">
        <v>5251.7833109017502</v>
      </c>
      <c r="DT56" s="310">
        <v>8.4233200124705956</v>
      </c>
      <c r="DU56" s="310">
        <v>9.49</v>
      </c>
      <c r="DV56" s="303">
        <v>80.167890870933888</v>
      </c>
      <c r="DW56" s="313">
        <v>5.6997099030237308E-2</v>
      </c>
      <c r="DX56" s="303">
        <v>64.748201438848923</v>
      </c>
      <c r="DY56" s="312">
        <v>2201.4096268528015</v>
      </c>
      <c r="DZ56" s="303">
        <v>0.9618319913823008</v>
      </c>
      <c r="EA56" s="303">
        <v>1165.3117575753658</v>
      </c>
      <c r="EB56" s="311">
        <v>0</v>
      </c>
      <c r="EC56" s="310">
        <v>2.2058600459144633</v>
      </c>
      <c r="ED56" s="310">
        <v>15.557092735163538</v>
      </c>
      <c r="EE56" s="303">
        <v>90.056502436023209</v>
      </c>
      <c r="EF56" s="303">
        <v>9.0403897637140638</v>
      </c>
      <c r="EG56" s="303">
        <v>50.7304412309974</v>
      </c>
      <c r="EH56" s="303">
        <v>18.175676909313324</v>
      </c>
      <c r="EI56" s="304">
        <v>72.3</v>
      </c>
      <c r="EJ56" s="304">
        <v>49.6</v>
      </c>
      <c r="EK56" s="304">
        <v>33</v>
      </c>
      <c r="EL56" s="304">
        <v>59.9</v>
      </c>
      <c r="EM56" s="304">
        <v>19.899999999999999</v>
      </c>
      <c r="EN56" s="309">
        <v>70</v>
      </c>
      <c r="EO56" s="308">
        <v>-5.6366920514472953</v>
      </c>
      <c r="EP56" s="307">
        <v>0.98815586824880119</v>
      </c>
      <c r="EQ56" s="206">
        <v>0.61</v>
      </c>
      <c r="ER56" s="303">
        <v>98</v>
      </c>
      <c r="ES56" s="303">
        <v>9.3000000000000007</v>
      </c>
      <c r="ET56" s="303">
        <v>1.8</v>
      </c>
      <c r="EU56" s="303">
        <v>559.19739768178556</v>
      </c>
      <c r="EV56" s="306">
        <v>41.4</v>
      </c>
      <c r="EW56" s="303">
        <v>50.4</v>
      </c>
      <c r="EX56" s="305" t="s">
        <v>9</v>
      </c>
      <c r="EY56" s="305" t="s">
        <v>9</v>
      </c>
      <c r="EZ56" s="303">
        <v>74.400000000000006</v>
      </c>
      <c r="FA56" s="303">
        <v>8.3551932904303303</v>
      </c>
      <c r="FB56" s="304">
        <v>23</v>
      </c>
      <c r="FC56" s="303">
        <v>15.09865005192108</v>
      </c>
      <c r="FD56" s="303">
        <v>68.087855297157617</v>
      </c>
      <c r="FE56" s="303">
        <v>77.435783879539414</v>
      </c>
      <c r="FF56" s="303">
        <v>70.132517838939862</v>
      </c>
      <c r="FG56" s="303">
        <v>72.431707725825376</v>
      </c>
      <c r="FH56" s="303">
        <v>77.685733070348448</v>
      </c>
      <c r="FI56" s="303">
        <v>78.790953899681071</v>
      </c>
      <c r="FJ56" s="303">
        <v>75.735866687431866</v>
      </c>
      <c r="FK56" s="303">
        <v>67.425757808893678</v>
      </c>
      <c r="FL56" s="303">
        <v>48.096113445378151</v>
      </c>
      <c r="FM56" s="303">
        <v>30.681499485837151</v>
      </c>
      <c r="FN56" s="303">
        <v>17.460149899714981</v>
      </c>
      <c r="FO56" s="303">
        <v>10.481804202972835</v>
      </c>
      <c r="FP56" s="303">
        <v>5.7805907172995781</v>
      </c>
      <c r="FQ56" s="303">
        <v>2.6473702788563358</v>
      </c>
      <c r="FR56" s="303">
        <v>1.4</v>
      </c>
      <c r="FS56" s="303">
        <v>16.202085848362998</v>
      </c>
      <c r="FT56" s="303">
        <v>0.81053698074974667</v>
      </c>
    </row>
    <row r="57" spans="1:176" s="76" customFormat="1" ht="11.1" customHeight="1" x14ac:dyDescent="0.15">
      <c r="A57" s="207">
        <v>342076</v>
      </c>
      <c r="B57" s="154" t="s">
        <v>411</v>
      </c>
      <c r="C57" s="352">
        <v>85.713613929637887</v>
      </c>
      <c r="D57" s="344">
        <v>1328.0266417577061</v>
      </c>
      <c r="E57" s="337">
        <v>214.17715999375849</v>
      </c>
      <c r="F57" s="347">
        <v>378601</v>
      </c>
      <c r="G57" s="337">
        <v>266.15140705509316</v>
      </c>
      <c r="H57" s="351">
        <v>70.352754657154179</v>
      </c>
      <c r="I57" s="351">
        <v>158.73959571938167</v>
      </c>
      <c r="J57" s="340">
        <v>23</v>
      </c>
      <c r="K57" s="346">
        <v>3.7</v>
      </c>
      <c r="L57" s="337">
        <v>177.05130523904262</v>
      </c>
      <c r="M57" s="346">
        <v>8.9829384457707846</v>
      </c>
      <c r="N57" s="340">
        <v>79.358081630192316</v>
      </c>
      <c r="O57" s="340">
        <v>20.594355810302652</v>
      </c>
      <c r="P57" s="339">
        <v>17.173736027833296</v>
      </c>
      <c r="Q57" s="339">
        <v>0</v>
      </c>
      <c r="R57" s="339">
        <v>1.600312256049961</v>
      </c>
      <c r="S57" s="347">
        <v>17114</v>
      </c>
      <c r="T57" s="340">
        <v>100</v>
      </c>
      <c r="U57" s="350">
        <v>684</v>
      </c>
      <c r="V57" s="343">
        <v>5</v>
      </c>
      <c r="W57" s="337">
        <v>15.356421572294114</v>
      </c>
      <c r="X57" s="349">
        <v>69.513140887548474</v>
      </c>
      <c r="Y57" s="337">
        <v>71.24183006535948</v>
      </c>
      <c r="Z57" s="337">
        <v>83.66013071895425</v>
      </c>
      <c r="AA57" s="337">
        <v>2.8850777368167972</v>
      </c>
      <c r="AB57" s="342">
        <v>13.714749442077499</v>
      </c>
      <c r="AC57" s="342">
        <v>3.3881111787380807</v>
      </c>
      <c r="AD57" s="342">
        <v>1.5216068167985393</v>
      </c>
      <c r="AE57" s="342">
        <v>92.288693743139405</v>
      </c>
      <c r="AF57" s="340">
        <v>96</v>
      </c>
      <c r="AG57" s="340">
        <v>94.5</v>
      </c>
      <c r="AH57" s="348">
        <v>565</v>
      </c>
      <c r="AI57" s="340">
        <v>80.900000000000006</v>
      </c>
      <c r="AJ57" s="341">
        <v>3.7680110930246584E-2</v>
      </c>
      <c r="AK57" s="341">
        <v>0.11304033279073973</v>
      </c>
      <c r="AL57" s="337">
        <v>0.2607745860203447</v>
      </c>
      <c r="AM57" s="338">
        <v>81810.512507589563</v>
      </c>
      <c r="AN57" s="347">
        <v>190027.52966020349</v>
      </c>
      <c r="AO57" s="347">
        <v>274741.06390041491</v>
      </c>
      <c r="AP57" s="337">
        <v>10.525600465119791</v>
      </c>
      <c r="AQ57" s="337">
        <v>16.634073044948995</v>
      </c>
      <c r="AR57" s="346">
        <v>13.32</v>
      </c>
      <c r="AS57" s="337">
        <v>5.3864914489448248</v>
      </c>
      <c r="AT57" s="337">
        <v>288.34829224708608</v>
      </c>
      <c r="AU57" s="337">
        <v>2.564995928068964</v>
      </c>
      <c r="AV57" s="337">
        <v>2.03062177638793</v>
      </c>
      <c r="AW57" s="343">
        <v>14092.733333333334</v>
      </c>
      <c r="AX57" s="343">
        <v>2248.8404255319151</v>
      </c>
      <c r="AY57" s="337">
        <v>2.8383422189213352</v>
      </c>
      <c r="AZ57" s="342">
        <v>824.71428571428567</v>
      </c>
      <c r="BA57" s="337">
        <v>2.2080788821747745</v>
      </c>
      <c r="BB57" s="337">
        <v>36.759296361596412</v>
      </c>
      <c r="BC57" s="337">
        <v>254.14236154900104</v>
      </c>
      <c r="BD57" s="337">
        <v>5.7683979676682267</v>
      </c>
      <c r="BE57" s="342">
        <v>1.0418336271838435</v>
      </c>
      <c r="BF57" s="337">
        <v>8.0141048244911044</v>
      </c>
      <c r="BG57" s="337">
        <v>39.532393360699622</v>
      </c>
      <c r="BH57" s="337">
        <v>100</v>
      </c>
      <c r="BI57" s="345">
        <v>95.336787564766837</v>
      </c>
      <c r="BJ57" s="342">
        <v>1.9632339817954665</v>
      </c>
      <c r="BK57" s="344">
        <v>2.2675736961451247</v>
      </c>
      <c r="BL57" s="340">
        <v>109.5</v>
      </c>
      <c r="BM57" s="340">
        <v>111.9</v>
      </c>
      <c r="BN57" s="337">
        <v>1.0231734970410928</v>
      </c>
      <c r="BO57" s="337">
        <v>34.821428571428569</v>
      </c>
      <c r="BP57" s="343">
        <v>20</v>
      </c>
      <c r="BQ57" s="337">
        <v>0</v>
      </c>
      <c r="BR57" s="337">
        <v>13.278128920970339</v>
      </c>
      <c r="BS57" s="337">
        <v>12.382517842752923</v>
      </c>
      <c r="BT57" s="337">
        <v>208.40164416238991</v>
      </c>
      <c r="BU57" s="337">
        <v>18.200569856595354</v>
      </c>
      <c r="BV57" s="342">
        <v>1617.5740696011644</v>
      </c>
      <c r="BW57" s="342">
        <v>448.83367497654092</v>
      </c>
      <c r="BX57" s="337">
        <v>1.282497964034482</v>
      </c>
      <c r="BY57" s="341">
        <v>7.3772254011546759E-2</v>
      </c>
      <c r="BZ57" s="337">
        <v>1.0687483033620684</v>
      </c>
      <c r="CA57" s="341">
        <v>0.25354343499979692</v>
      </c>
      <c r="CB57" s="337">
        <v>0.21374966067241369</v>
      </c>
      <c r="CC57" s="341">
        <v>5.3437415168103422E-2</v>
      </c>
      <c r="CD57" s="337">
        <v>0.85499864268965475</v>
      </c>
      <c r="CE57" s="337">
        <v>6.4883068248129154</v>
      </c>
      <c r="CF57" s="340">
        <v>45.7</v>
      </c>
      <c r="CG57" s="339">
        <v>2.9473684210526314</v>
      </c>
      <c r="CH57" s="339">
        <v>47.811874677729897</v>
      </c>
      <c r="CI57" s="338">
        <v>312</v>
      </c>
      <c r="CJ57" s="337">
        <v>314.69507542156776</v>
      </c>
      <c r="CK57" s="336">
        <v>277.41713460029882</v>
      </c>
      <c r="CL57" s="303">
        <v>43.3</v>
      </c>
      <c r="CM57" s="303">
        <v>833.86963513606383</v>
      </c>
      <c r="CN57" s="318">
        <v>61.5</v>
      </c>
      <c r="CO57" s="318">
        <v>66.7</v>
      </c>
      <c r="CP57" s="312">
        <v>95.8</v>
      </c>
      <c r="CQ57" s="312">
        <v>94.7</v>
      </c>
      <c r="CR57" s="304">
        <v>74.2</v>
      </c>
      <c r="CS57" s="317">
        <v>54.4</v>
      </c>
      <c r="CT57" s="303">
        <v>2.4797649852642731</v>
      </c>
      <c r="CU57" s="303">
        <v>9.1546391752577314</v>
      </c>
      <c r="CV57" s="316">
        <v>2.8383422189213352</v>
      </c>
      <c r="CW57" s="303">
        <v>64.247402593808289</v>
      </c>
      <c r="CX57" s="315">
        <v>44.955828632622051</v>
      </c>
      <c r="CY57" s="303">
        <v>1.97</v>
      </c>
      <c r="CZ57" s="303">
        <v>31.3</v>
      </c>
      <c r="DA57" s="303">
        <v>59.391195345100002</v>
      </c>
      <c r="DB57" s="303">
        <v>3.9404521889400921</v>
      </c>
      <c r="DC57" s="303">
        <v>2.1981352479602938</v>
      </c>
      <c r="DD57" s="303">
        <v>1.2098829293108497</v>
      </c>
      <c r="DE57" s="303">
        <v>2.8343205005162053</v>
      </c>
      <c r="DF57" s="303">
        <v>7.0003013870215485</v>
      </c>
      <c r="DG57" s="206">
        <v>576.83850931677023</v>
      </c>
      <c r="DH57" s="206">
        <v>1572.8263771929826</v>
      </c>
      <c r="DI57" s="303" t="s">
        <v>9</v>
      </c>
      <c r="DJ57" s="303" t="s">
        <v>9</v>
      </c>
      <c r="DK57" s="303">
        <v>6.9072334816279461</v>
      </c>
      <c r="DL57" s="303">
        <v>23.662631784459194</v>
      </c>
      <c r="DM57" s="314">
        <v>98</v>
      </c>
      <c r="DN57" s="314">
        <v>1</v>
      </c>
      <c r="DO57" s="303">
        <v>10.997420041595683</v>
      </c>
      <c r="DP57" s="303">
        <v>8.2785243578425831</v>
      </c>
      <c r="DQ57" s="303">
        <v>100</v>
      </c>
      <c r="DR57" s="303">
        <v>99.602754237288138</v>
      </c>
      <c r="DS57" s="303">
        <v>4432.2591417598933</v>
      </c>
      <c r="DT57" s="310">
        <v>11.558652101748562</v>
      </c>
      <c r="DU57" s="310">
        <v>6.75</v>
      </c>
      <c r="DV57" s="303">
        <v>88.345864661654133</v>
      </c>
      <c r="DW57" s="313" t="s">
        <v>9</v>
      </c>
      <c r="DX57" s="303" t="s">
        <v>9</v>
      </c>
      <c r="DY57" s="312">
        <v>318.41645701387449</v>
      </c>
      <c r="DZ57" s="303">
        <v>1.3387041075542478</v>
      </c>
      <c r="EA57" s="303">
        <v>896.05028984893193</v>
      </c>
      <c r="EB57" s="311">
        <v>26560</v>
      </c>
      <c r="EC57" s="310">
        <v>3.9603140077971206</v>
      </c>
      <c r="ED57" s="310">
        <v>60.681301472867354</v>
      </c>
      <c r="EE57" s="303">
        <v>93.250253597942972</v>
      </c>
      <c r="EF57" s="303">
        <v>10.165243483801918</v>
      </c>
      <c r="EG57" s="303">
        <v>70.576420206920076</v>
      </c>
      <c r="EH57" s="303" t="s">
        <v>9</v>
      </c>
      <c r="EI57" s="304">
        <v>71.599999999999994</v>
      </c>
      <c r="EJ57" s="304">
        <v>61.9</v>
      </c>
      <c r="EK57" s="304">
        <v>38.9</v>
      </c>
      <c r="EL57" s="304">
        <v>60.3</v>
      </c>
      <c r="EM57" s="304">
        <v>22.8</v>
      </c>
      <c r="EN57" s="309">
        <v>64.617999999999995</v>
      </c>
      <c r="EO57" s="308">
        <v>0.87209861554344781</v>
      </c>
      <c r="EP57" s="307">
        <v>1.0001850214388213</v>
      </c>
      <c r="EQ57" s="206">
        <v>0.82</v>
      </c>
      <c r="ER57" s="303">
        <v>84.8</v>
      </c>
      <c r="ES57" s="303">
        <v>1.4</v>
      </c>
      <c r="ET57" s="303">
        <v>3.6</v>
      </c>
      <c r="EU57" s="303">
        <v>312.71246181896686</v>
      </c>
      <c r="EV57" s="306">
        <v>49</v>
      </c>
      <c r="EW57" s="303">
        <v>49</v>
      </c>
      <c r="EX57" s="305" t="s">
        <v>9</v>
      </c>
      <c r="EY57" s="305" t="s">
        <v>9</v>
      </c>
      <c r="EZ57" s="303">
        <v>0</v>
      </c>
      <c r="FA57" s="303">
        <v>8.7744235706025826</v>
      </c>
      <c r="FB57" s="304">
        <v>24.3</v>
      </c>
      <c r="FC57" s="303">
        <v>15.108346709470306</v>
      </c>
      <c r="FD57" s="303">
        <v>71.188392445877483</v>
      </c>
      <c r="FE57" s="303">
        <v>79.816690786300043</v>
      </c>
      <c r="FF57" s="303">
        <v>73.400033074251695</v>
      </c>
      <c r="FG57" s="303">
        <v>75.947824840536086</v>
      </c>
      <c r="FH57" s="303">
        <v>79.382922745754598</v>
      </c>
      <c r="FI57" s="303">
        <v>80.41723226405658</v>
      </c>
      <c r="FJ57" s="303">
        <v>77.905531385954006</v>
      </c>
      <c r="FK57" s="303">
        <v>68.14748335950938</v>
      </c>
      <c r="FL57" s="303">
        <v>49.141197272038397</v>
      </c>
      <c r="FM57" s="303">
        <v>30.884211683244487</v>
      </c>
      <c r="FN57" s="303">
        <v>17.981905831077068</v>
      </c>
      <c r="FO57" s="303">
        <v>10.091973244147157</v>
      </c>
      <c r="FP57" s="303">
        <v>5.8394160583941606</v>
      </c>
      <c r="FQ57" s="303">
        <v>2.2058823529411766</v>
      </c>
      <c r="FR57" s="303">
        <v>1.6</v>
      </c>
      <c r="FS57" s="303">
        <v>22.071789961033438</v>
      </c>
      <c r="FT57" s="303">
        <v>0</v>
      </c>
    </row>
    <row r="58" spans="1:176" s="76" customFormat="1" ht="11.1" customHeight="1" x14ac:dyDescent="0.15">
      <c r="A58" s="207">
        <v>352012</v>
      </c>
      <c r="B58" s="154" t="s">
        <v>410</v>
      </c>
      <c r="C58" s="352">
        <v>116.06116924880276</v>
      </c>
      <c r="D58" s="344">
        <v>2141.1550592644576</v>
      </c>
      <c r="E58" s="337">
        <v>273.76554872641185</v>
      </c>
      <c r="F58" s="347">
        <v>479150</v>
      </c>
      <c r="G58" s="337">
        <v>278.78134267996762</v>
      </c>
      <c r="H58" s="351">
        <v>73.335130763008891</v>
      </c>
      <c r="I58" s="351">
        <v>165.54327311943919</v>
      </c>
      <c r="J58" s="340">
        <v>23.4</v>
      </c>
      <c r="K58" s="346">
        <v>3.5</v>
      </c>
      <c r="L58" s="337">
        <v>35.164523242865563</v>
      </c>
      <c r="M58" s="346">
        <v>12.915129151291513</v>
      </c>
      <c r="N58" s="340">
        <v>78.426384855564535</v>
      </c>
      <c r="O58" s="340">
        <v>20.373462881433127</v>
      </c>
      <c r="P58" s="339">
        <v>20.063007793069144</v>
      </c>
      <c r="Q58" s="339">
        <v>0</v>
      </c>
      <c r="R58" s="339">
        <v>2.3016353725015142</v>
      </c>
      <c r="S58" s="347">
        <v>17686</v>
      </c>
      <c r="T58" s="340">
        <v>103.38983050847457</v>
      </c>
      <c r="U58" s="350">
        <v>296</v>
      </c>
      <c r="V58" s="343">
        <v>6</v>
      </c>
      <c r="W58" s="337">
        <v>10.159297789336801</v>
      </c>
      <c r="X58" s="349">
        <v>65</v>
      </c>
      <c r="Y58" s="337">
        <v>91.525423728813564</v>
      </c>
      <c r="Z58" s="337">
        <v>96.610169491525426</v>
      </c>
      <c r="AA58" s="337">
        <v>3.231419338801889</v>
      </c>
      <c r="AB58" s="342">
        <v>32.338198110278135</v>
      </c>
      <c r="AC58" s="342">
        <v>11.710952402076032</v>
      </c>
      <c r="AD58" s="342">
        <v>2.4841414186221886</v>
      </c>
      <c r="AE58" s="342">
        <v>90.1659496004917</v>
      </c>
      <c r="AF58" s="340">
        <v>99.6</v>
      </c>
      <c r="AG58" s="340">
        <v>95.6</v>
      </c>
      <c r="AH58" s="348">
        <v>57</v>
      </c>
      <c r="AI58" s="340">
        <v>77</v>
      </c>
      <c r="AJ58" s="341">
        <v>1.0917268936002969E-2</v>
      </c>
      <c r="AK58" s="341">
        <v>0.13100722723203564</v>
      </c>
      <c r="AL58" s="337">
        <v>0.82129664617923548</v>
      </c>
      <c r="AM58" s="338">
        <v>88126.841419041841</v>
      </c>
      <c r="AN58" s="347">
        <v>162290.25915221579</v>
      </c>
      <c r="AO58" s="347">
        <v>289020.30343007913</v>
      </c>
      <c r="AP58" s="337">
        <v>11.55772300828832</v>
      </c>
      <c r="AQ58" s="337">
        <v>3.9473396461609114</v>
      </c>
      <c r="AR58" s="346">
        <v>15.29</v>
      </c>
      <c r="AS58" s="337">
        <v>3.9445374133397086</v>
      </c>
      <c r="AT58" s="337">
        <v>3062.7038782167451</v>
      </c>
      <c r="AU58" s="337">
        <v>1.9279263994817732</v>
      </c>
      <c r="AV58" s="337">
        <v>3.0075651831915664</v>
      </c>
      <c r="AW58" s="343">
        <v>13007.7</v>
      </c>
      <c r="AX58" s="343">
        <v>3025.046511627907</v>
      </c>
      <c r="AY58" s="337">
        <v>3.0751016705489826</v>
      </c>
      <c r="AZ58" s="342">
        <v>396.75</v>
      </c>
      <c r="BA58" s="337">
        <v>2.8360337155768742</v>
      </c>
      <c r="BB58" s="337">
        <v>16.336730466484383</v>
      </c>
      <c r="BC58" s="337">
        <v>299.99498739136135</v>
      </c>
      <c r="BD58" s="337">
        <v>4.6113223261588763</v>
      </c>
      <c r="BE58" s="342">
        <v>1.9057088408318834</v>
      </c>
      <c r="BF58" s="337">
        <v>10.854254702129422</v>
      </c>
      <c r="BG58" s="337">
        <v>50.369606326285023</v>
      </c>
      <c r="BH58" s="337">
        <v>65.151515151515156</v>
      </c>
      <c r="BI58" s="345">
        <v>93.312101910828034</v>
      </c>
      <c r="BJ58" s="342">
        <v>1.5471892728210419</v>
      </c>
      <c r="BK58" s="344">
        <v>0.33545790003354581</v>
      </c>
      <c r="BL58" s="340" t="s">
        <v>9</v>
      </c>
      <c r="BM58" s="340" t="s">
        <v>9</v>
      </c>
      <c r="BN58" s="337">
        <v>1.3977412501397741</v>
      </c>
      <c r="BO58" s="337">
        <v>36.111111111111107</v>
      </c>
      <c r="BP58" s="343">
        <v>25</v>
      </c>
      <c r="BQ58" s="337" t="s">
        <v>9</v>
      </c>
      <c r="BR58" s="337" t="s">
        <v>9</v>
      </c>
      <c r="BS58" s="337" t="s">
        <v>9</v>
      </c>
      <c r="BT58" s="337">
        <v>56.468964240821144</v>
      </c>
      <c r="BU58" s="337">
        <v>20.479590971135085</v>
      </c>
      <c r="BV58" s="342">
        <v>1480.6474748020019</v>
      </c>
      <c r="BW58" s="342">
        <v>2429.6114071549205</v>
      </c>
      <c r="BX58" s="337">
        <v>3.4702675190671921</v>
      </c>
      <c r="BY58" s="341">
        <v>7.8496140291348243E-2</v>
      </c>
      <c r="BZ58" s="337">
        <v>1.9279263994817732</v>
      </c>
      <c r="CA58" s="341">
        <v>0.36281805001812251</v>
      </c>
      <c r="CB58" s="337">
        <v>0.38558527989635466</v>
      </c>
      <c r="CC58" s="341">
        <v>2.9043401479105134E-2</v>
      </c>
      <c r="CD58" s="337">
        <v>1.156755839689064</v>
      </c>
      <c r="CE58" s="337">
        <v>15.663438032589669</v>
      </c>
      <c r="CF58" s="340">
        <v>28.4</v>
      </c>
      <c r="CG58" s="339">
        <v>2.2075055187637971</v>
      </c>
      <c r="CH58" s="339">
        <v>5.5044319902826784</v>
      </c>
      <c r="CI58" s="338">
        <v>115</v>
      </c>
      <c r="CJ58" s="337">
        <v>209.52704109567912</v>
      </c>
      <c r="CK58" s="336">
        <v>166.17954392973095</v>
      </c>
      <c r="CL58" s="303">
        <v>39.299999999999997</v>
      </c>
      <c r="CM58" s="303">
        <v>909.31572979831572</v>
      </c>
      <c r="CN58" s="318">
        <v>100</v>
      </c>
      <c r="CO58" s="318">
        <v>100</v>
      </c>
      <c r="CP58" s="312">
        <v>96.9</v>
      </c>
      <c r="CQ58" s="312">
        <v>86.8</v>
      </c>
      <c r="CR58" s="304">
        <v>77.599999999999994</v>
      </c>
      <c r="CS58" s="317">
        <v>8.1</v>
      </c>
      <c r="CT58" s="303">
        <v>8.8263105698932165</v>
      </c>
      <c r="CU58" s="303">
        <v>2.4972677595628414</v>
      </c>
      <c r="CV58" s="316" t="s">
        <v>9</v>
      </c>
      <c r="CW58" s="303">
        <v>63.574526124361753</v>
      </c>
      <c r="CX58" s="315">
        <v>46.000323891635112</v>
      </c>
      <c r="CY58" s="303">
        <v>1.71</v>
      </c>
      <c r="CZ58" s="303">
        <v>38.9</v>
      </c>
      <c r="DA58" s="303">
        <v>56.012039257700003</v>
      </c>
      <c r="DB58" s="303">
        <v>4.4598612487611495</v>
      </c>
      <c r="DC58" s="303">
        <v>1.0854958241114188</v>
      </c>
      <c r="DD58" s="303">
        <v>1.040721661409854</v>
      </c>
      <c r="DE58" s="303">
        <v>2.3327909433729457</v>
      </c>
      <c r="DF58" s="303">
        <v>8.074155761029667</v>
      </c>
      <c r="DG58" s="206">
        <v>789.03409090909088</v>
      </c>
      <c r="DH58" s="206">
        <v>1688.3068421052633</v>
      </c>
      <c r="DI58" s="303" t="s">
        <v>9</v>
      </c>
      <c r="DJ58" s="303" t="s">
        <v>9</v>
      </c>
      <c r="DK58" s="303">
        <v>59.668760708166765</v>
      </c>
      <c r="DL58" s="303">
        <v>75.35472604234883</v>
      </c>
      <c r="DM58" s="314">
        <v>245</v>
      </c>
      <c r="DN58" s="314">
        <v>180</v>
      </c>
      <c r="DO58" s="303">
        <v>27.425520347335219</v>
      </c>
      <c r="DP58" s="303">
        <v>15.09951956074125</v>
      </c>
      <c r="DQ58" s="303">
        <v>100</v>
      </c>
      <c r="DR58" s="303">
        <v>100</v>
      </c>
      <c r="DS58" s="303">
        <v>4358.5185185185182</v>
      </c>
      <c r="DT58" s="310">
        <v>5.6556346878927517</v>
      </c>
      <c r="DU58" s="310">
        <v>13.3</v>
      </c>
      <c r="DV58" s="303">
        <v>100</v>
      </c>
      <c r="DW58" s="313" t="s">
        <v>9</v>
      </c>
      <c r="DX58" s="303" t="s">
        <v>9</v>
      </c>
      <c r="DY58" s="312">
        <v>827.35419092640711</v>
      </c>
      <c r="DZ58" s="303">
        <v>1.1153931901873506</v>
      </c>
      <c r="EA58" s="303">
        <v>961.85040368666012</v>
      </c>
      <c r="EB58" s="311">
        <v>1500</v>
      </c>
      <c r="EC58" s="310">
        <v>1.8776272866918027</v>
      </c>
      <c r="ED58" s="310">
        <v>63.242707614894137</v>
      </c>
      <c r="EE58" s="303">
        <v>92.198222334379111</v>
      </c>
      <c r="EF58" s="303">
        <v>9.7392795037184143</v>
      </c>
      <c r="EG58" s="303">
        <v>74.99765881067583</v>
      </c>
      <c r="EH58" s="303">
        <v>253.83426739546579</v>
      </c>
      <c r="EI58" s="304">
        <v>74.3</v>
      </c>
      <c r="EJ58" s="304">
        <v>48.6</v>
      </c>
      <c r="EK58" s="304">
        <v>35.4</v>
      </c>
      <c r="EL58" s="304">
        <v>52.3</v>
      </c>
      <c r="EM58" s="304">
        <v>15.4</v>
      </c>
      <c r="EN58" s="309">
        <v>78</v>
      </c>
      <c r="EO58" s="308">
        <v>-2.1862685370123311</v>
      </c>
      <c r="EP58" s="307">
        <v>0.98683882212299412</v>
      </c>
      <c r="EQ58" s="206">
        <v>0.54900000000000004</v>
      </c>
      <c r="ER58" s="303">
        <v>99.1</v>
      </c>
      <c r="ES58" s="303">
        <v>9.8000000000000007</v>
      </c>
      <c r="ET58" s="303">
        <v>3.6</v>
      </c>
      <c r="EU58" s="303">
        <v>566.8237219775898</v>
      </c>
      <c r="EV58" s="306">
        <v>42.5</v>
      </c>
      <c r="EW58" s="303">
        <v>54.3</v>
      </c>
      <c r="EX58" s="305" t="s">
        <v>9</v>
      </c>
      <c r="EY58" s="305" t="s">
        <v>9</v>
      </c>
      <c r="EZ58" s="303">
        <v>82.2</v>
      </c>
      <c r="FA58" s="303">
        <v>10.148604566872056</v>
      </c>
      <c r="FB58" s="304">
        <v>30.2</v>
      </c>
      <c r="FC58" s="303">
        <v>17.032769175369104</v>
      </c>
      <c r="FD58" s="303">
        <v>72.842438638163102</v>
      </c>
      <c r="FE58" s="303">
        <v>78.882341760121648</v>
      </c>
      <c r="FF58" s="303">
        <v>73.158705701078588</v>
      </c>
      <c r="FG58" s="303">
        <v>73.603786342123058</v>
      </c>
      <c r="FH58" s="303">
        <v>77.889042357274391</v>
      </c>
      <c r="FI58" s="303">
        <v>80.446582778188997</v>
      </c>
      <c r="FJ58" s="303">
        <v>78.538180903258265</v>
      </c>
      <c r="FK58" s="303">
        <v>71.666093337919961</v>
      </c>
      <c r="FL58" s="303">
        <v>54.243054243054246</v>
      </c>
      <c r="FM58" s="303">
        <v>37.372567191844304</v>
      </c>
      <c r="FN58" s="303">
        <v>19.994330530095436</v>
      </c>
      <c r="FO58" s="303">
        <v>10.376866061175487</v>
      </c>
      <c r="FP58" s="303">
        <v>5.9011528364341963</v>
      </c>
      <c r="FQ58" s="303">
        <v>2.0725388601036272</v>
      </c>
      <c r="FR58" s="303">
        <v>1.44</v>
      </c>
      <c r="FS58" s="303">
        <v>17.833319195206403</v>
      </c>
      <c r="FT58" s="303">
        <v>0.6876396768093519</v>
      </c>
    </row>
    <row r="59" spans="1:176" s="76" customFormat="1" ht="11.1" customHeight="1" x14ac:dyDescent="0.15">
      <c r="A59" s="207">
        <v>372013</v>
      </c>
      <c r="B59" s="154" t="s">
        <v>409</v>
      </c>
      <c r="C59" s="352">
        <v>105.648798921394</v>
      </c>
      <c r="D59" s="344">
        <v>1527.5545714870598</v>
      </c>
      <c r="E59" s="337">
        <v>296.47547136070477</v>
      </c>
      <c r="F59" s="347">
        <v>445870</v>
      </c>
      <c r="G59" s="337">
        <v>263.26259946949602</v>
      </c>
      <c r="H59" s="351">
        <v>73.165340406719721</v>
      </c>
      <c r="I59" s="351">
        <v>165.11936339522546</v>
      </c>
      <c r="J59" s="340">
        <v>45.5</v>
      </c>
      <c r="K59" s="346">
        <v>2.1</v>
      </c>
      <c r="L59" s="337">
        <v>141.56293047351031</v>
      </c>
      <c r="M59" s="346">
        <v>14.282213151467522</v>
      </c>
      <c r="N59" s="340">
        <v>78.834436190621062</v>
      </c>
      <c r="O59" s="340">
        <v>18.774206428428826</v>
      </c>
      <c r="P59" s="339">
        <v>12.315776509708938</v>
      </c>
      <c r="Q59" s="339">
        <v>6.9060773480662991</v>
      </c>
      <c r="R59" s="339">
        <v>3.1820552947313505</v>
      </c>
      <c r="S59" s="347">
        <v>16127</v>
      </c>
      <c r="T59" s="340">
        <v>75.675675675675677</v>
      </c>
      <c r="U59" s="350">
        <v>360</v>
      </c>
      <c r="V59" s="343">
        <v>59</v>
      </c>
      <c r="W59" s="337">
        <v>14.587963374522181</v>
      </c>
      <c r="X59" s="349">
        <v>75.857902368293864</v>
      </c>
      <c r="Y59" s="337">
        <v>89.189189189189193</v>
      </c>
      <c r="Z59" s="337">
        <v>81.981981981981974</v>
      </c>
      <c r="AA59" s="337">
        <v>5.5754679410593386</v>
      </c>
      <c r="AB59" s="342">
        <v>42.216119294582263</v>
      </c>
      <c r="AC59" s="342">
        <v>12.596745273383418</v>
      </c>
      <c r="AD59" s="342">
        <v>2.7009237613200483</v>
      </c>
      <c r="AE59" s="342">
        <v>92</v>
      </c>
      <c r="AF59" s="340">
        <v>95.5</v>
      </c>
      <c r="AG59" s="340">
        <v>92.8</v>
      </c>
      <c r="AH59" s="348">
        <v>363</v>
      </c>
      <c r="AI59" s="340">
        <v>63.8</v>
      </c>
      <c r="AJ59" s="341">
        <v>8.4510136990932072E-3</v>
      </c>
      <c r="AK59" s="341">
        <v>8.4510136990932072E-3</v>
      </c>
      <c r="AL59" s="337" t="s">
        <v>9</v>
      </c>
      <c r="AM59" s="338">
        <v>105783.32665172894</v>
      </c>
      <c r="AN59" s="347">
        <v>146120.28489252194</v>
      </c>
      <c r="AO59" s="347">
        <v>267795.29781997186</v>
      </c>
      <c r="AP59" s="337">
        <v>14.363705615980363</v>
      </c>
      <c r="AQ59" s="337">
        <v>3.1571374158872572</v>
      </c>
      <c r="AR59" s="346">
        <v>14.89</v>
      </c>
      <c r="AS59" s="337">
        <v>5.828331290162426</v>
      </c>
      <c r="AT59" s="337">
        <v>582.83312901624265</v>
      </c>
      <c r="AU59" s="337">
        <v>3.5294698971512468</v>
      </c>
      <c r="AV59" s="337">
        <v>3.4824102985225642</v>
      </c>
      <c r="AW59" s="343">
        <v>14193.714285714286</v>
      </c>
      <c r="AX59" s="343">
        <v>2580.6753246753246</v>
      </c>
      <c r="AY59" s="337">
        <v>1.0064817424211925</v>
      </c>
      <c r="AZ59" s="342">
        <v>569.75</v>
      </c>
      <c r="BA59" s="337">
        <v>1.3436880136849312</v>
      </c>
      <c r="BB59" s="337">
        <v>48.757068896853845</v>
      </c>
      <c r="BC59" s="337">
        <v>334.8645742400463</v>
      </c>
      <c r="BD59" s="337">
        <v>6.5250721776593972</v>
      </c>
      <c r="BE59" s="342">
        <v>1.5044913491747423</v>
      </c>
      <c r="BF59" s="337">
        <v>6.9472100535421921</v>
      </c>
      <c r="BG59" s="337">
        <v>36.333456289192178</v>
      </c>
      <c r="BH59" s="337">
        <v>92</v>
      </c>
      <c r="BI59" s="345">
        <v>100</v>
      </c>
      <c r="BJ59" s="342">
        <v>2.028771670970122</v>
      </c>
      <c r="BK59" s="344">
        <v>1.1960649463265856</v>
      </c>
      <c r="BL59" s="340">
        <v>110.4</v>
      </c>
      <c r="BM59" s="340">
        <v>106.6</v>
      </c>
      <c r="BN59" s="337">
        <v>1.0764584516939271</v>
      </c>
      <c r="BO59" s="337">
        <v>54.347826086956516</v>
      </c>
      <c r="BP59" s="343">
        <v>56</v>
      </c>
      <c r="BQ59" s="337">
        <v>0.59765690258427784</v>
      </c>
      <c r="BR59" s="337">
        <v>17.355579974258401</v>
      </c>
      <c r="BS59" s="337">
        <v>8.2377827399510117</v>
      </c>
      <c r="BT59" s="337">
        <v>869.37902506629518</v>
      </c>
      <c r="BU59" s="337">
        <v>30.534855868214301</v>
      </c>
      <c r="BV59" s="342">
        <v>1720.0283298783745</v>
      </c>
      <c r="BW59" s="342">
        <v>578.3624671465177</v>
      </c>
      <c r="BX59" s="337">
        <v>3.0588739108644138</v>
      </c>
      <c r="BY59" s="341">
        <v>8.1803700296240178E-2</v>
      </c>
      <c r="BZ59" s="337">
        <v>2.1176819382907484</v>
      </c>
      <c r="CA59" s="341">
        <v>0.23411679721783654</v>
      </c>
      <c r="CB59" s="337">
        <v>0.23529799314341648</v>
      </c>
      <c r="CC59" s="341">
        <v>0.12363733049720819</v>
      </c>
      <c r="CD59" s="337">
        <v>1.8823839451473319</v>
      </c>
      <c r="CE59" s="337">
        <v>10.301346139818774</v>
      </c>
      <c r="CF59" s="340">
        <v>52.2</v>
      </c>
      <c r="CG59" s="339">
        <v>5.4862842892768073</v>
      </c>
      <c r="CH59" s="339">
        <v>44.431136519183539</v>
      </c>
      <c r="CI59" s="338">
        <v>106</v>
      </c>
      <c r="CJ59" s="337">
        <v>321.64765066718746</v>
      </c>
      <c r="CK59" s="336">
        <v>241.35221050699658</v>
      </c>
      <c r="CL59" s="303">
        <v>17.399999999999999</v>
      </c>
      <c r="CM59" s="303" t="s">
        <v>9</v>
      </c>
      <c r="CN59" s="318">
        <v>66.7</v>
      </c>
      <c r="CO59" s="318">
        <v>69.2</v>
      </c>
      <c r="CP59" s="312">
        <v>99.4</v>
      </c>
      <c r="CQ59" s="312">
        <v>92.3</v>
      </c>
      <c r="CR59" s="304">
        <v>63.9</v>
      </c>
      <c r="CS59" s="317">
        <v>44.3</v>
      </c>
      <c r="CT59" s="303">
        <v>4.3444784411610771</v>
      </c>
      <c r="CU59" s="303">
        <v>2.5974025974025974</v>
      </c>
      <c r="CV59" s="316">
        <v>1.4090744393896695</v>
      </c>
      <c r="CW59" s="303">
        <v>62.958136322879945</v>
      </c>
      <c r="CX59" s="315">
        <v>51.370257863070684</v>
      </c>
      <c r="CY59" s="303">
        <v>1.85</v>
      </c>
      <c r="CZ59" s="303">
        <v>33.200000000000003</v>
      </c>
      <c r="DA59" s="303">
        <v>59.280343525100001</v>
      </c>
      <c r="DB59" s="303">
        <v>4.1047374300556552</v>
      </c>
      <c r="DC59" s="303">
        <v>4.2259496038758284</v>
      </c>
      <c r="DD59" s="303">
        <v>1.4148091850924605</v>
      </c>
      <c r="DE59" s="303">
        <v>4.2447757963072332</v>
      </c>
      <c r="DF59" s="303">
        <v>7.1954126303256762</v>
      </c>
      <c r="DG59" s="206">
        <v>505.54563106796115</v>
      </c>
      <c r="DH59" s="206">
        <v>679.44445086705196</v>
      </c>
      <c r="DI59" s="303">
        <v>36.206408105545265</v>
      </c>
      <c r="DJ59" s="303">
        <v>31.495876402670163</v>
      </c>
      <c r="DK59" s="303">
        <v>10.570148892385911</v>
      </c>
      <c r="DL59" s="303">
        <v>56.093066113798663</v>
      </c>
      <c r="DM59" s="314">
        <v>318</v>
      </c>
      <c r="DN59" s="314">
        <v>7</v>
      </c>
      <c r="DO59" s="303">
        <v>16.497285837649091</v>
      </c>
      <c r="DP59" s="303">
        <v>15.809672159306151</v>
      </c>
      <c r="DQ59" s="303">
        <v>80</v>
      </c>
      <c r="DR59" s="303">
        <v>100</v>
      </c>
      <c r="DS59" s="303">
        <v>5187.54873294347</v>
      </c>
      <c r="DT59" s="310">
        <v>10.928554309908662</v>
      </c>
      <c r="DU59" s="310">
        <v>9.1</v>
      </c>
      <c r="DV59" s="303">
        <v>93.987049028677148</v>
      </c>
      <c r="DW59" s="313" t="s">
        <v>9</v>
      </c>
      <c r="DX59" s="303" t="s">
        <v>9</v>
      </c>
      <c r="DY59" s="312">
        <v>226.91667862764797</v>
      </c>
      <c r="DZ59" s="303">
        <v>1.2432364426909295</v>
      </c>
      <c r="EA59" s="303">
        <v>1285.2427641918614</v>
      </c>
      <c r="EB59" s="311">
        <v>39800</v>
      </c>
      <c r="EC59" s="310">
        <v>3.5283428754027644</v>
      </c>
      <c r="ED59" s="310">
        <v>63.67239484250139</v>
      </c>
      <c r="EE59" s="303">
        <v>95.901557128785967</v>
      </c>
      <c r="EF59" s="303">
        <v>8.8496098889407886</v>
      </c>
      <c r="EG59" s="303">
        <v>86.231792843013849</v>
      </c>
      <c r="EH59" s="303">
        <v>249.49172672007731</v>
      </c>
      <c r="EI59" s="304">
        <v>79.599999999999994</v>
      </c>
      <c r="EJ59" s="304">
        <v>49.2</v>
      </c>
      <c r="EK59" s="304">
        <v>37.9</v>
      </c>
      <c r="EL59" s="304">
        <v>62.2</v>
      </c>
      <c r="EM59" s="304">
        <v>20.7</v>
      </c>
      <c r="EN59" s="309">
        <v>54.44</v>
      </c>
      <c r="EO59" s="308">
        <v>0.43059532745245216</v>
      </c>
      <c r="EP59" s="307">
        <v>1.0360144314411477</v>
      </c>
      <c r="EQ59" s="206">
        <v>0.82399999999999995</v>
      </c>
      <c r="ER59" s="303">
        <v>93.4</v>
      </c>
      <c r="ES59" s="303">
        <v>7.8</v>
      </c>
      <c r="ET59" s="303">
        <v>2.9</v>
      </c>
      <c r="EU59" s="303">
        <v>416.9030031082865</v>
      </c>
      <c r="EV59" s="306">
        <v>49.9</v>
      </c>
      <c r="EW59" s="303">
        <v>58</v>
      </c>
      <c r="EX59" s="305" t="s">
        <v>9</v>
      </c>
      <c r="EY59" s="305" t="s">
        <v>9</v>
      </c>
      <c r="EZ59" s="303">
        <v>77.099999999999994</v>
      </c>
      <c r="FA59" s="303">
        <v>8.7130846861007125</v>
      </c>
      <c r="FB59" s="304">
        <v>39.6</v>
      </c>
      <c r="FC59" s="303">
        <v>11.77992799279928</v>
      </c>
      <c r="FD59" s="303">
        <v>72.19446320054017</v>
      </c>
      <c r="FE59" s="303">
        <v>80.948720764247284</v>
      </c>
      <c r="FF59" s="303">
        <v>72.618087299453265</v>
      </c>
      <c r="FG59" s="303">
        <v>72.213855421686745</v>
      </c>
      <c r="FH59" s="303">
        <v>76.493219804478088</v>
      </c>
      <c r="FI59" s="303">
        <v>78.003048780487802</v>
      </c>
      <c r="FJ59" s="303">
        <v>76.151151151151154</v>
      </c>
      <c r="FK59" s="303">
        <v>68.47086169682882</v>
      </c>
      <c r="FL59" s="303">
        <v>50.398071725951354</v>
      </c>
      <c r="FM59" s="303">
        <v>33.393081197347193</v>
      </c>
      <c r="FN59" s="303">
        <v>19.850734160785269</v>
      </c>
      <c r="FO59" s="303">
        <v>11.24783695443184</v>
      </c>
      <c r="FP59" s="303">
        <v>6.0638073103739698</v>
      </c>
      <c r="FQ59" s="303">
        <v>2.2159959246051959</v>
      </c>
      <c r="FR59" s="303">
        <v>1.42</v>
      </c>
      <c r="FS59" s="303">
        <v>11.774311576896562</v>
      </c>
      <c r="FT59" s="303">
        <v>0.27665068240501656</v>
      </c>
    </row>
    <row r="60" spans="1:176" s="76" customFormat="1" ht="11.1" customHeight="1" x14ac:dyDescent="0.15">
      <c r="A60" s="207">
        <v>382019</v>
      </c>
      <c r="B60" s="154" t="s">
        <v>408</v>
      </c>
      <c r="C60" s="352">
        <v>106.31682807078111</v>
      </c>
      <c r="D60" s="344">
        <v>1669.291894616877</v>
      </c>
      <c r="E60" s="337">
        <v>314.43888449716258</v>
      </c>
      <c r="F60" s="347">
        <v>405907</v>
      </c>
      <c r="G60" s="337">
        <v>263.97624039133473</v>
      </c>
      <c r="H60" s="351">
        <v>81.935709294199853</v>
      </c>
      <c r="I60" s="351">
        <v>171.20894479385046</v>
      </c>
      <c r="J60" s="340">
        <v>31.5</v>
      </c>
      <c r="K60" s="346">
        <v>1.8</v>
      </c>
      <c r="L60" s="337">
        <v>91.96776773172644</v>
      </c>
      <c r="M60" s="346">
        <v>14.140203048517705</v>
      </c>
      <c r="N60" s="340">
        <v>78.135605196386322</v>
      </c>
      <c r="O60" s="340">
        <v>18.849840255591054</v>
      </c>
      <c r="P60" s="339">
        <v>13.502899951667473</v>
      </c>
      <c r="Q60" s="339">
        <v>1.1061946902654867</v>
      </c>
      <c r="R60" s="339">
        <v>2.1616057642820383</v>
      </c>
      <c r="S60" s="347">
        <v>15507</v>
      </c>
      <c r="T60" s="340">
        <v>41.32231404958678</v>
      </c>
      <c r="U60" s="350">
        <v>198</v>
      </c>
      <c r="V60" s="343">
        <v>42</v>
      </c>
      <c r="W60" s="337">
        <v>13.362231436110065</v>
      </c>
      <c r="X60" s="349">
        <v>69.402985074626869</v>
      </c>
      <c r="Y60" s="337">
        <v>76.033057851239676</v>
      </c>
      <c r="Z60" s="337">
        <v>91.735537190082653</v>
      </c>
      <c r="AA60" s="337">
        <v>4.7108882303776305</v>
      </c>
      <c r="AB60" s="342">
        <v>16.172295643661283</v>
      </c>
      <c r="AC60" s="342">
        <v>10.298580518844837</v>
      </c>
      <c r="AD60" s="342">
        <v>0.50905531081742528</v>
      </c>
      <c r="AE60" s="342">
        <v>87.966804979253112</v>
      </c>
      <c r="AF60" s="340">
        <v>91.9</v>
      </c>
      <c r="AG60" s="340">
        <v>93.3</v>
      </c>
      <c r="AH60" s="348">
        <v>763</v>
      </c>
      <c r="AI60" s="340">
        <v>68.2</v>
      </c>
      <c r="AJ60" s="341">
        <v>2.1167968635505543E-2</v>
      </c>
      <c r="AK60" s="341">
        <v>8.4671874542022171E-2</v>
      </c>
      <c r="AL60" s="337">
        <v>1.0141291533688899</v>
      </c>
      <c r="AM60" s="338">
        <v>97169.568546900511</v>
      </c>
      <c r="AN60" s="347">
        <v>193028.39126999801</v>
      </c>
      <c r="AO60" s="347">
        <v>280528.61921032652</v>
      </c>
      <c r="AP60" s="337">
        <v>11.264159748836814</v>
      </c>
      <c r="AQ60" s="337">
        <v>9.5034718784913235</v>
      </c>
      <c r="AR60" s="346">
        <v>22.91</v>
      </c>
      <c r="AS60" s="337">
        <v>6.9439404311912387</v>
      </c>
      <c r="AT60" s="337">
        <v>248.33414084429683</v>
      </c>
      <c r="AU60" s="337">
        <v>2.1577216029125319</v>
      </c>
      <c r="AV60" s="337">
        <v>2.5304189706883329</v>
      </c>
      <c r="AW60" s="343">
        <v>22784.81818181818</v>
      </c>
      <c r="AX60" s="343">
        <v>3056.5</v>
      </c>
      <c r="AY60" s="337">
        <v>1.5959590317316554</v>
      </c>
      <c r="AZ60" s="342">
        <v>378.6</v>
      </c>
      <c r="BA60" s="337">
        <v>0.94147474386863794</v>
      </c>
      <c r="BB60" s="337">
        <v>21.921662487652913</v>
      </c>
      <c r="BC60" s="337">
        <v>157.67942926302038</v>
      </c>
      <c r="BD60" s="337">
        <v>3.8573844098729495</v>
      </c>
      <c r="BE60" s="342">
        <v>1.2157130917103562</v>
      </c>
      <c r="BF60" s="337">
        <v>6.1545475267836789</v>
      </c>
      <c r="BG60" s="337">
        <v>40.043837464171304</v>
      </c>
      <c r="BH60" s="337">
        <v>0</v>
      </c>
      <c r="BI60" s="345">
        <v>100</v>
      </c>
      <c r="BJ60" s="342">
        <v>2.1918732085651662</v>
      </c>
      <c r="BK60" s="344">
        <v>0.68091347161114613</v>
      </c>
      <c r="BL60" s="340">
        <v>124.2</v>
      </c>
      <c r="BM60" s="340">
        <v>121.5</v>
      </c>
      <c r="BN60" s="337">
        <v>0.86423632935260841</v>
      </c>
      <c r="BO60" s="337">
        <v>47.619047619047613</v>
      </c>
      <c r="BP60" s="343">
        <v>57</v>
      </c>
      <c r="BQ60" s="337">
        <v>1.6869459804588887</v>
      </c>
      <c r="BR60" s="337">
        <v>29.896213590899908</v>
      </c>
      <c r="BS60" s="337">
        <v>11.743890215124843</v>
      </c>
      <c r="BT60" s="337">
        <v>1031.6106214826686</v>
      </c>
      <c r="BU60" s="337" t="s">
        <v>9</v>
      </c>
      <c r="BV60" s="342">
        <v>535.70342705037501</v>
      </c>
      <c r="BW60" s="342">
        <v>660.45896700059041</v>
      </c>
      <c r="BX60" s="337">
        <v>1.5692520748454777</v>
      </c>
      <c r="BY60" s="341">
        <v>3.7171658522902253E-2</v>
      </c>
      <c r="BZ60" s="337">
        <v>0.39231301871136942</v>
      </c>
      <c r="CA60" s="341">
        <v>0.14944183665262839</v>
      </c>
      <c r="CB60" s="337">
        <v>0.19615650935568471</v>
      </c>
      <c r="CC60" s="341">
        <v>3.2997448003813282E-2</v>
      </c>
      <c r="CD60" s="337">
        <v>0.5884695280670541</v>
      </c>
      <c r="CE60" s="337">
        <v>8.8800051785318477</v>
      </c>
      <c r="CF60" s="340">
        <v>35</v>
      </c>
      <c r="CG60" s="339">
        <v>1.7647058823529411</v>
      </c>
      <c r="CH60" s="339">
        <v>60.658412898540895</v>
      </c>
      <c r="CI60" s="338">
        <v>256</v>
      </c>
      <c r="CJ60" s="337">
        <v>217.64545495559997</v>
      </c>
      <c r="CK60" s="336">
        <v>167.19203918422431</v>
      </c>
      <c r="CL60" s="303">
        <v>18.899999999999999</v>
      </c>
      <c r="CM60" s="303" t="s">
        <v>9</v>
      </c>
      <c r="CN60" s="318">
        <v>100</v>
      </c>
      <c r="CO60" s="318">
        <v>100</v>
      </c>
      <c r="CP60" s="312">
        <v>96.96</v>
      </c>
      <c r="CQ60" s="312">
        <v>95.34</v>
      </c>
      <c r="CR60" s="304">
        <v>63.8</v>
      </c>
      <c r="CS60" s="317">
        <v>72.8</v>
      </c>
      <c r="CT60" s="303">
        <v>2.788938407951068</v>
      </c>
      <c r="CU60" s="303">
        <v>2.9797297297297298</v>
      </c>
      <c r="CV60" s="316">
        <v>7.1818156427924498</v>
      </c>
      <c r="CW60" s="303">
        <v>56.220647479801954</v>
      </c>
      <c r="CX60" s="315">
        <v>41.194828529787351</v>
      </c>
      <c r="CY60" s="303">
        <v>1.46</v>
      </c>
      <c r="CZ60" s="303">
        <v>28.9</v>
      </c>
      <c r="DA60" s="303">
        <v>58.524296395599997</v>
      </c>
      <c r="DB60" s="303">
        <v>4.769581884929015</v>
      </c>
      <c r="DC60" s="303">
        <v>2.0900221068386045</v>
      </c>
      <c r="DD60" s="303">
        <v>1.1434100239899412</v>
      </c>
      <c r="DE60" s="303">
        <v>2.6284972253661749</v>
      </c>
      <c r="DF60" s="303">
        <v>5.859194934454302</v>
      </c>
      <c r="DG60" s="206">
        <v>773.86746987951813</v>
      </c>
      <c r="DH60" s="206">
        <v>1242.8265486725663</v>
      </c>
      <c r="DI60" s="303">
        <v>37.853202353093486</v>
      </c>
      <c r="DJ60" s="303" t="s">
        <v>9</v>
      </c>
      <c r="DK60" s="303">
        <v>5.5175363558597095</v>
      </c>
      <c r="DL60" s="303">
        <v>61.411245865490628</v>
      </c>
      <c r="DM60" s="314">
        <v>850</v>
      </c>
      <c r="DN60" s="314">
        <v>26</v>
      </c>
      <c r="DO60" s="303">
        <v>12.070098490183348</v>
      </c>
      <c r="DP60" s="303">
        <v>15.980870817207633</v>
      </c>
      <c r="DQ60" s="303" t="s">
        <v>9</v>
      </c>
      <c r="DR60" s="303">
        <v>98.46435100548446</v>
      </c>
      <c r="DS60" s="303">
        <v>6252.7143065056034</v>
      </c>
      <c r="DT60" s="310">
        <v>16.001397298556125</v>
      </c>
      <c r="DU60" s="310">
        <v>7.67</v>
      </c>
      <c r="DV60" s="303">
        <v>302.65700483091791</v>
      </c>
      <c r="DW60" s="313" t="s">
        <v>9</v>
      </c>
      <c r="DX60" s="303" t="s">
        <v>9</v>
      </c>
      <c r="DY60" s="312">
        <v>206.87842415706646</v>
      </c>
      <c r="DZ60" s="303">
        <v>1.0331201398060113</v>
      </c>
      <c r="EA60" s="303">
        <v>1107.5587674825497</v>
      </c>
      <c r="EB60" s="311">
        <v>1100</v>
      </c>
      <c r="EC60" s="310">
        <v>2.1805374941779228</v>
      </c>
      <c r="ED60" s="310">
        <v>67.227271891491014</v>
      </c>
      <c r="EE60" s="303">
        <v>95.550855366860816</v>
      </c>
      <c r="EF60" s="303">
        <v>12.774421959440071</v>
      </c>
      <c r="EG60" s="303">
        <v>72.179240329074048</v>
      </c>
      <c r="EH60" s="303">
        <v>448.22908395941477</v>
      </c>
      <c r="EI60" s="304">
        <v>74.2</v>
      </c>
      <c r="EJ60" s="304">
        <v>61.5</v>
      </c>
      <c r="EK60" s="304">
        <v>40.799999999999997</v>
      </c>
      <c r="EL60" s="304">
        <v>53.8</v>
      </c>
      <c r="EM60" s="304">
        <v>20.2</v>
      </c>
      <c r="EN60" s="309">
        <v>73.400000000000006</v>
      </c>
      <c r="EO60" s="308">
        <v>0.50412222904410975</v>
      </c>
      <c r="EP60" s="307">
        <v>1.0103483437405922</v>
      </c>
      <c r="EQ60" s="206">
        <v>0.76600000000000001</v>
      </c>
      <c r="ER60" s="303">
        <v>89.4</v>
      </c>
      <c r="ES60" s="303">
        <v>7.7</v>
      </c>
      <c r="ET60" s="303">
        <v>2.8</v>
      </c>
      <c r="EU60" s="303">
        <v>343.84523643724856</v>
      </c>
      <c r="EV60" s="306">
        <v>46.2</v>
      </c>
      <c r="EW60" s="303">
        <v>56.8</v>
      </c>
      <c r="EX60" s="305" t="s">
        <v>9</v>
      </c>
      <c r="EY60" s="305" t="s">
        <v>9</v>
      </c>
      <c r="EZ60" s="303">
        <v>51.8</v>
      </c>
      <c r="FA60" s="303">
        <v>6.5633968030412104</v>
      </c>
      <c r="FB60" s="304">
        <v>39.6</v>
      </c>
      <c r="FC60" s="303">
        <v>14.33776798576392</v>
      </c>
      <c r="FD60" s="303">
        <v>69.484960857025129</v>
      </c>
      <c r="FE60" s="303">
        <v>79.539457903573989</v>
      </c>
      <c r="FF60" s="303">
        <v>71.337041470111956</v>
      </c>
      <c r="FG60" s="303">
        <v>71.62785055798156</v>
      </c>
      <c r="FH60" s="303">
        <v>74.447767458943275</v>
      </c>
      <c r="FI60" s="303">
        <v>77.294341417023304</v>
      </c>
      <c r="FJ60" s="303">
        <v>74.713827145539341</v>
      </c>
      <c r="FK60" s="303">
        <v>67.540297772855922</v>
      </c>
      <c r="FL60" s="303">
        <v>49.744969452384957</v>
      </c>
      <c r="FM60" s="303">
        <v>31.864846008173032</v>
      </c>
      <c r="FN60" s="303">
        <v>18.356340288924557</v>
      </c>
      <c r="FO60" s="303">
        <v>10.299596398633964</v>
      </c>
      <c r="FP60" s="303">
        <v>5.8289822819481296</v>
      </c>
      <c r="FQ60" s="303">
        <v>2.2305099332998637</v>
      </c>
      <c r="FR60" s="303">
        <v>1.3</v>
      </c>
      <c r="FS60" s="303">
        <v>6.953748256659023</v>
      </c>
      <c r="FT60" s="303">
        <v>0.33721126285617942</v>
      </c>
    </row>
    <row r="61" spans="1:176" s="76" customFormat="1" ht="11.1" customHeight="1" x14ac:dyDescent="0.15">
      <c r="A61" s="207">
        <v>392014</v>
      </c>
      <c r="B61" s="154" t="s">
        <v>407</v>
      </c>
      <c r="C61" s="352">
        <v>100.44694281896513</v>
      </c>
      <c r="D61" s="344">
        <v>3079.1442043342704</v>
      </c>
      <c r="E61" s="337">
        <v>387.04326590793903</v>
      </c>
      <c r="F61" s="347">
        <v>438410</v>
      </c>
      <c r="G61" s="337">
        <v>271.64948453608247</v>
      </c>
      <c r="H61" s="351">
        <v>83.762886597938135</v>
      </c>
      <c r="I61" s="351">
        <v>153.86597938144331</v>
      </c>
      <c r="J61" s="340">
        <v>31.5</v>
      </c>
      <c r="K61" s="346">
        <v>3.3</v>
      </c>
      <c r="L61" s="337">
        <v>59.723133722120032</v>
      </c>
      <c r="M61" s="346">
        <v>10.958753989671374</v>
      </c>
      <c r="N61" s="340">
        <v>79.487620136378382</v>
      </c>
      <c r="O61" s="340">
        <v>22.594353941110999</v>
      </c>
      <c r="P61" s="339">
        <v>19.456199231480131</v>
      </c>
      <c r="Q61" s="339">
        <v>1.9900497512437811</v>
      </c>
      <c r="R61" s="339">
        <v>1.4141414141414141</v>
      </c>
      <c r="S61" s="347">
        <v>18787</v>
      </c>
      <c r="T61" s="340">
        <v>52.845528455284551</v>
      </c>
      <c r="U61" s="350">
        <v>154</v>
      </c>
      <c r="V61" s="343">
        <v>26</v>
      </c>
      <c r="W61" s="337">
        <v>15.750090155066715</v>
      </c>
      <c r="X61" s="349">
        <v>86.041111794031281</v>
      </c>
      <c r="Y61" s="337">
        <v>95.121951219512198</v>
      </c>
      <c r="Z61" s="337">
        <v>69.105691056910572</v>
      </c>
      <c r="AA61" s="337">
        <v>6.259471568821243</v>
      </c>
      <c r="AB61" s="342">
        <v>25.29032258064516</v>
      </c>
      <c r="AC61" s="342">
        <v>14.225806451612904</v>
      </c>
      <c r="AD61" s="342">
        <v>2</v>
      </c>
      <c r="AE61" s="342">
        <v>98.54175872735307</v>
      </c>
      <c r="AF61" s="340">
        <v>95.3</v>
      </c>
      <c r="AG61" s="340">
        <v>93.7</v>
      </c>
      <c r="AH61" s="348">
        <v>230</v>
      </c>
      <c r="AI61" s="340">
        <v>60.3</v>
      </c>
      <c r="AJ61" s="341">
        <v>0.11415368739241014</v>
      </c>
      <c r="AK61" s="341">
        <v>0.11415368739241014</v>
      </c>
      <c r="AL61" s="337">
        <v>0.46998110860249737</v>
      </c>
      <c r="AM61" s="338">
        <v>80576.459516011644</v>
      </c>
      <c r="AN61" s="347">
        <v>152820.95972803349</v>
      </c>
      <c r="AO61" s="347">
        <v>315356.82939189189</v>
      </c>
      <c r="AP61" s="337">
        <v>12.081399204244031</v>
      </c>
      <c r="AQ61" s="337">
        <v>4.9941976127320959</v>
      </c>
      <c r="AR61" s="346">
        <v>34.5</v>
      </c>
      <c r="AS61" s="337">
        <v>6.9360610668263991</v>
      </c>
      <c r="AT61" s="337">
        <v>291.20398101644935</v>
      </c>
      <c r="AU61" s="337">
        <v>2.4574175613202476</v>
      </c>
      <c r="AV61" s="337">
        <v>2.457417561320248</v>
      </c>
      <c r="AW61" s="343">
        <v>20418.875</v>
      </c>
      <c r="AX61" s="343">
        <v>2300.7183098591549</v>
      </c>
      <c r="AY61" s="337">
        <v>6.1217868271391058</v>
      </c>
      <c r="AZ61" s="342">
        <v>429.6</v>
      </c>
      <c r="BA61" s="337">
        <v>1.6093258996452104</v>
      </c>
      <c r="BB61" s="337">
        <v>21.260591684786188</v>
      </c>
      <c r="BC61" s="337">
        <v>339.5791672426239</v>
      </c>
      <c r="BD61" s="337">
        <v>7.3266245833909291</v>
      </c>
      <c r="BE61" s="342">
        <v>3.8215721157013904</v>
      </c>
      <c r="BF61" s="337">
        <v>11.728273044738749</v>
      </c>
      <c r="BG61" s="337">
        <v>62.074978204010463</v>
      </c>
      <c r="BH61" s="337">
        <v>46.428571428571431</v>
      </c>
      <c r="BI61" s="345">
        <v>96.279069767441854</v>
      </c>
      <c r="BJ61" s="342">
        <v>3.8360941586748036</v>
      </c>
      <c r="BK61" s="344">
        <v>0.2869166029074216</v>
      </c>
      <c r="BL61" s="340">
        <v>94</v>
      </c>
      <c r="BM61" s="340">
        <v>92</v>
      </c>
      <c r="BN61" s="337">
        <v>0.23909716908951797</v>
      </c>
      <c r="BO61" s="337" t="s">
        <v>9</v>
      </c>
      <c r="BP61" s="343">
        <v>19</v>
      </c>
      <c r="BQ61" s="337">
        <v>1.8922115222165907</v>
      </c>
      <c r="BR61" s="337">
        <v>21.748145417684192</v>
      </c>
      <c r="BS61" s="337">
        <v>7.9620328986776023</v>
      </c>
      <c r="BT61" s="337">
        <v>1930.3660016280392</v>
      </c>
      <c r="BU61" s="337" t="s">
        <v>9</v>
      </c>
      <c r="BV61" s="342">
        <v>149.90247124053511</v>
      </c>
      <c r="BW61" s="342">
        <v>252.80683162082047</v>
      </c>
      <c r="BX61" s="337">
        <v>0.92153158549509284</v>
      </c>
      <c r="BY61" s="341">
        <v>8.276275169331429E-2</v>
      </c>
      <c r="BZ61" s="337">
        <v>0.61435439033006189</v>
      </c>
      <c r="CA61" s="341">
        <v>0.1449569183983781</v>
      </c>
      <c r="CB61" s="337">
        <v>0.30717719516503095</v>
      </c>
      <c r="CC61" s="341">
        <v>0.12267121288915511</v>
      </c>
      <c r="CD61" s="337">
        <v>1.2287087806601238</v>
      </c>
      <c r="CE61" s="337">
        <v>10.778847778340936</v>
      </c>
      <c r="CF61" s="340">
        <v>51.1</v>
      </c>
      <c r="CG61" s="339">
        <v>1.098901098901099</v>
      </c>
      <c r="CH61" s="339" t="s">
        <v>9</v>
      </c>
      <c r="CI61" s="338">
        <v>14</v>
      </c>
      <c r="CJ61" s="337">
        <v>349.54307392219204</v>
      </c>
      <c r="CK61" s="336">
        <v>300.89234975195438</v>
      </c>
      <c r="CL61" s="303">
        <v>17.7</v>
      </c>
      <c r="CM61" s="303" t="s">
        <v>9</v>
      </c>
      <c r="CN61" s="318">
        <v>100</v>
      </c>
      <c r="CO61" s="318">
        <v>96.6</v>
      </c>
      <c r="CP61" s="312">
        <v>96.38</v>
      </c>
      <c r="CQ61" s="312">
        <v>94.02</v>
      </c>
      <c r="CR61" s="304">
        <v>63.7</v>
      </c>
      <c r="CS61" s="317">
        <v>48.7</v>
      </c>
      <c r="CT61" s="303">
        <v>4.3758532240390329</v>
      </c>
      <c r="CU61" s="303">
        <v>6.882352941176471</v>
      </c>
      <c r="CV61" s="316">
        <v>12.79453446872073</v>
      </c>
      <c r="CW61" s="303">
        <v>56.629294755877034</v>
      </c>
      <c r="CX61" s="315">
        <v>50.853184659570871</v>
      </c>
      <c r="CY61" s="303">
        <v>1.27</v>
      </c>
      <c r="CZ61" s="303">
        <v>36</v>
      </c>
      <c r="DA61" s="303">
        <v>59.512140832900002</v>
      </c>
      <c r="DB61" s="303">
        <v>4.7867437853145081</v>
      </c>
      <c r="DC61" s="303">
        <v>1.7977268887557787</v>
      </c>
      <c r="DD61" s="303">
        <v>1.1895959083997605</v>
      </c>
      <c r="DE61" s="303">
        <v>3.0379824601821559</v>
      </c>
      <c r="DF61" s="303">
        <v>7.9558893547743006</v>
      </c>
      <c r="DG61" s="206">
        <v>518.85302593659947</v>
      </c>
      <c r="DH61" s="206">
        <v>517.36304597701144</v>
      </c>
      <c r="DI61" s="303">
        <v>41.404555437804298</v>
      </c>
      <c r="DJ61" s="303">
        <v>25.232588428635058</v>
      </c>
      <c r="DK61" s="303" t="s">
        <v>9</v>
      </c>
      <c r="DL61" s="303">
        <v>61.953412341642832</v>
      </c>
      <c r="DM61" s="314">
        <v>272</v>
      </c>
      <c r="DN61" s="314">
        <v>26</v>
      </c>
      <c r="DO61" s="303">
        <v>10.109201492881169</v>
      </c>
      <c r="DP61" s="303">
        <v>18.87603864289115</v>
      </c>
      <c r="DQ61" s="303" t="s">
        <v>9</v>
      </c>
      <c r="DR61" s="303">
        <v>99.247421722568063</v>
      </c>
      <c r="DS61" s="303">
        <v>6122.0820189274446</v>
      </c>
      <c r="DT61" s="310">
        <v>14.362459546925569</v>
      </c>
      <c r="DU61" s="310">
        <v>8.6</v>
      </c>
      <c r="DV61" s="303">
        <v>95.788206979542721</v>
      </c>
      <c r="DW61" s="313" t="s">
        <v>9</v>
      </c>
      <c r="DX61" s="303" t="s">
        <v>9</v>
      </c>
      <c r="DY61" s="312">
        <v>586.73608871277395</v>
      </c>
      <c r="DZ61" s="303">
        <v>1.0674559690482459</v>
      </c>
      <c r="EA61" s="303">
        <v>204.75674406480007</v>
      </c>
      <c r="EB61" s="311" t="s">
        <v>9</v>
      </c>
      <c r="EC61" s="310">
        <v>3.8038964401294497</v>
      </c>
      <c r="ED61" s="310">
        <v>60.754889484548414</v>
      </c>
      <c r="EE61" s="303">
        <v>93.290721547079485</v>
      </c>
      <c r="EF61" s="303">
        <v>12.359901336078165</v>
      </c>
      <c r="EG61" s="303">
        <v>81.261957868649318</v>
      </c>
      <c r="EH61" s="303">
        <v>319.48993272156281</v>
      </c>
      <c r="EI61" s="304">
        <v>70.900000000000006</v>
      </c>
      <c r="EJ61" s="304">
        <v>49.7</v>
      </c>
      <c r="EK61" s="304">
        <v>29.8</v>
      </c>
      <c r="EL61" s="304">
        <v>48.2</v>
      </c>
      <c r="EM61" s="304">
        <v>17.7</v>
      </c>
      <c r="EN61" s="309">
        <v>77</v>
      </c>
      <c r="EO61" s="308">
        <v>-2.9058962662611925</v>
      </c>
      <c r="EP61" s="307">
        <v>1.0275927518609687</v>
      </c>
      <c r="EQ61" s="206">
        <v>0.63</v>
      </c>
      <c r="ER61" s="303">
        <v>97.8</v>
      </c>
      <c r="ES61" s="303">
        <v>14</v>
      </c>
      <c r="ET61" s="303">
        <v>0.5</v>
      </c>
      <c r="EU61" s="303">
        <v>647.28676219877434</v>
      </c>
      <c r="EV61" s="306">
        <v>35.4</v>
      </c>
      <c r="EW61" s="303">
        <v>57</v>
      </c>
      <c r="EX61" s="305" t="s">
        <v>9</v>
      </c>
      <c r="EY61" s="305" t="s">
        <v>9</v>
      </c>
      <c r="EZ61" s="303">
        <v>180.2</v>
      </c>
      <c r="FA61" s="303">
        <v>8.6961863951220266</v>
      </c>
      <c r="FB61" s="304">
        <v>32.4</v>
      </c>
      <c r="FC61" s="303">
        <v>13.222667429879795</v>
      </c>
      <c r="FD61" s="303">
        <v>66.926392572944295</v>
      </c>
      <c r="FE61" s="303">
        <v>84.978206724782069</v>
      </c>
      <c r="FF61" s="303">
        <v>79.979828542612211</v>
      </c>
      <c r="FG61" s="303">
        <v>81.839521980367053</v>
      </c>
      <c r="FH61" s="303">
        <v>83.009327870281581</v>
      </c>
      <c r="FI61" s="303">
        <v>82.650259330824767</v>
      </c>
      <c r="FJ61" s="303">
        <v>79.997947454844009</v>
      </c>
      <c r="FK61" s="303">
        <v>73.619631901840492</v>
      </c>
      <c r="FL61" s="303">
        <v>55.666759336484105</v>
      </c>
      <c r="FM61" s="303">
        <v>37.230912188322748</v>
      </c>
      <c r="FN61" s="303">
        <v>22.289395441030724</v>
      </c>
      <c r="FO61" s="303">
        <v>12.182490752157831</v>
      </c>
      <c r="FP61" s="303">
        <v>6.7337948395217122</v>
      </c>
      <c r="FQ61" s="303">
        <v>2.8380315336837074</v>
      </c>
      <c r="FR61" s="303">
        <v>1.41</v>
      </c>
      <c r="FS61" s="303">
        <v>5.5384048288255077</v>
      </c>
      <c r="FT61" s="303" t="s">
        <v>9</v>
      </c>
    </row>
    <row r="62" spans="1:176" s="76" customFormat="1" ht="11.1" customHeight="1" x14ac:dyDescent="0.15">
      <c r="A62" s="207">
        <v>402036</v>
      </c>
      <c r="B62" s="154" t="s">
        <v>406</v>
      </c>
      <c r="C62" s="352">
        <v>113.55245237196633</v>
      </c>
      <c r="D62" s="344">
        <v>2381.6478233045077</v>
      </c>
      <c r="E62" s="337">
        <v>581.21789927963118</v>
      </c>
      <c r="F62" s="347">
        <v>403171</v>
      </c>
      <c r="G62" s="337">
        <v>303.56046654389195</v>
      </c>
      <c r="H62" s="351">
        <v>71.516267648864329</v>
      </c>
      <c r="I62" s="351">
        <v>111.72498465316146</v>
      </c>
      <c r="J62" s="340">
        <v>39.700000000000003</v>
      </c>
      <c r="K62" s="346">
        <v>4</v>
      </c>
      <c r="L62" s="337">
        <v>236.8148589183501</v>
      </c>
      <c r="M62" s="346">
        <v>15.016641526911487</v>
      </c>
      <c r="N62" s="340">
        <v>80.670918112013368</v>
      </c>
      <c r="O62" s="340">
        <v>19.271975440135332</v>
      </c>
      <c r="P62" s="339">
        <v>19.153723725371822</v>
      </c>
      <c r="Q62" s="339" t="s">
        <v>9</v>
      </c>
      <c r="R62" s="339">
        <v>3.4482758620689653</v>
      </c>
      <c r="S62" s="347">
        <v>11515</v>
      </c>
      <c r="T62" s="340">
        <v>70.114942528735639</v>
      </c>
      <c r="U62" s="350">
        <v>229</v>
      </c>
      <c r="V62" s="343">
        <v>65</v>
      </c>
      <c r="W62" s="337">
        <v>19.612590799031477</v>
      </c>
      <c r="X62" s="349">
        <v>70.976924474592693</v>
      </c>
      <c r="Y62" s="337">
        <v>101.14942528735634</v>
      </c>
      <c r="Z62" s="337">
        <v>82.758620689655174</v>
      </c>
      <c r="AA62" s="337">
        <v>5.7410661980082009</v>
      </c>
      <c r="AB62" s="342">
        <v>38.213384949263883</v>
      </c>
      <c r="AC62" s="342">
        <v>12.25878350636401</v>
      </c>
      <c r="AD62" s="342">
        <v>2.8154143938060883</v>
      </c>
      <c r="AE62" s="342">
        <v>96.124620060790278</v>
      </c>
      <c r="AF62" s="340">
        <v>96.9</v>
      </c>
      <c r="AG62" s="340">
        <v>95.9</v>
      </c>
      <c r="AH62" s="348">
        <v>161</v>
      </c>
      <c r="AI62" s="340">
        <v>36.200000000000003</v>
      </c>
      <c r="AJ62" s="341">
        <v>2.4220389559534657E-2</v>
      </c>
      <c r="AK62" s="341">
        <v>0.13321214257744063</v>
      </c>
      <c r="AL62" s="337">
        <v>0.2067573554749676</v>
      </c>
      <c r="AM62" s="338">
        <v>94601.935227882044</v>
      </c>
      <c r="AN62" s="347">
        <v>197753.91576413959</v>
      </c>
      <c r="AO62" s="347">
        <v>283679.565</v>
      </c>
      <c r="AP62" s="337">
        <v>6.8045395999902789</v>
      </c>
      <c r="AQ62" s="337">
        <v>12.758511749981773</v>
      </c>
      <c r="AR62" s="346">
        <v>21.7</v>
      </c>
      <c r="AS62" s="337">
        <v>6.5571618450632574</v>
      </c>
      <c r="AT62" s="337">
        <v>570.71593836661691</v>
      </c>
      <c r="AU62" s="337">
        <v>1.3127451141267785</v>
      </c>
      <c r="AV62" s="337">
        <v>2.625490228253557</v>
      </c>
      <c r="AW62" s="343">
        <v>19492</v>
      </c>
      <c r="AX62" s="343">
        <v>2675.372549019608</v>
      </c>
      <c r="AY62" s="337">
        <v>0.73290141010231302</v>
      </c>
      <c r="AZ62" s="342">
        <v>617.79999999999995</v>
      </c>
      <c r="BA62" s="337">
        <v>1.3328530874124154</v>
      </c>
      <c r="BB62" s="337">
        <v>36.972817809021677</v>
      </c>
      <c r="BC62" s="337">
        <v>277.97771615168767</v>
      </c>
      <c r="BD62" s="337">
        <v>4.6409970299141792</v>
      </c>
      <c r="BE62" s="342" t="s">
        <v>9</v>
      </c>
      <c r="BF62" s="337">
        <v>6.2683069712946695</v>
      </c>
      <c r="BG62" s="337">
        <v>28.674313150173379</v>
      </c>
      <c r="BH62" s="337">
        <v>96.825396825396822</v>
      </c>
      <c r="BI62" s="345">
        <v>100</v>
      </c>
      <c r="BJ62" s="342">
        <v>1.2003200853560949</v>
      </c>
      <c r="BK62" s="344">
        <v>5.2100293064148486</v>
      </c>
      <c r="BL62" s="340">
        <v>107.2</v>
      </c>
      <c r="BM62" s="340">
        <v>90.8</v>
      </c>
      <c r="BN62" s="337">
        <v>1.6688375122110062</v>
      </c>
      <c r="BO62" s="337">
        <v>66.153846153846146</v>
      </c>
      <c r="BP62" s="343">
        <v>20</v>
      </c>
      <c r="BQ62" s="337">
        <v>0.4561789271590555</v>
      </c>
      <c r="BR62" s="337">
        <v>29.891206248666744</v>
      </c>
      <c r="BS62" s="337" t="s">
        <v>9</v>
      </c>
      <c r="BT62" s="337">
        <v>532.51833740831296</v>
      </c>
      <c r="BU62" s="337">
        <v>44.352734612165868</v>
      </c>
      <c r="BV62" s="342">
        <v>97.471324723913284</v>
      </c>
      <c r="BW62" s="342">
        <v>649.8088314927553</v>
      </c>
      <c r="BX62" s="337">
        <v>4.2664216209120296</v>
      </c>
      <c r="BY62" s="341">
        <v>7.2089397942272038E-2</v>
      </c>
      <c r="BZ62" s="337">
        <v>0.98455883559508373</v>
      </c>
      <c r="CA62" s="341">
        <v>0.21437455899968821</v>
      </c>
      <c r="CB62" s="337" t="s">
        <v>9</v>
      </c>
      <c r="CC62" s="341" t="s">
        <v>9</v>
      </c>
      <c r="CD62" s="337">
        <v>0.32818627853169463</v>
      </c>
      <c r="CE62" s="337">
        <v>1.2963358002001937</v>
      </c>
      <c r="CF62" s="340">
        <v>43.9</v>
      </c>
      <c r="CG62" s="339">
        <v>2.0671834625323</v>
      </c>
      <c r="CH62" s="339">
        <v>71.575151710591896</v>
      </c>
      <c r="CI62" s="338">
        <v>248</v>
      </c>
      <c r="CJ62" s="337">
        <v>277.16643967115732</v>
      </c>
      <c r="CK62" s="336">
        <v>249.37562560509343</v>
      </c>
      <c r="CL62" s="303">
        <v>21.9</v>
      </c>
      <c r="CM62" s="303">
        <v>829.09744502486456</v>
      </c>
      <c r="CN62" s="318">
        <v>100</v>
      </c>
      <c r="CO62" s="318">
        <v>91.7</v>
      </c>
      <c r="CP62" s="312">
        <v>96.2</v>
      </c>
      <c r="CQ62" s="312">
        <v>88.9</v>
      </c>
      <c r="CR62" s="304">
        <v>84.3</v>
      </c>
      <c r="CS62" s="317">
        <v>82.4</v>
      </c>
      <c r="CT62" s="303">
        <v>5.8580809709477881</v>
      </c>
      <c r="CU62" s="303">
        <v>3.6542056074766354</v>
      </c>
      <c r="CV62" s="316">
        <v>3.7377971915217967</v>
      </c>
      <c r="CW62" s="303">
        <v>55.819471522794203</v>
      </c>
      <c r="CX62" s="315">
        <v>44.777735842864409</v>
      </c>
      <c r="CY62" s="303">
        <v>1.2</v>
      </c>
      <c r="CZ62" s="303">
        <v>33.1</v>
      </c>
      <c r="DA62" s="303">
        <v>60.531548196300001</v>
      </c>
      <c r="DB62" s="303">
        <v>4.7245313499141783</v>
      </c>
      <c r="DC62" s="303">
        <v>1.5947523014062781</v>
      </c>
      <c r="DD62" s="303">
        <v>1.0410593853071004</v>
      </c>
      <c r="DE62" s="303">
        <v>2.7206642490277484</v>
      </c>
      <c r="DF62" s="303">
        <v>7.2233799904825977</v>
      </c>
      <c r="DG62" s="206">
        <v>929.72957746478869</v>
      </c>
      <c r="DH62" s="206">
        <v>914.27889196675903</v>
      </c>
      <c r="DI62" s="303">
        <v>22.042453491081538</v>
      </c>
      <c r="DJ62" s="303" t="s">
        <v>9</v>
      </c>
      <c r="DK62" s="303">
        <v>58.907981008365361</v>
      </c>
      <c r="DL62" s="303">
        <v>65.650741350906088</v>
      </c>
      <c r="DM62" s="314">
        <v>841</v>
      </c>
      <c r="DN62" s="314">
        <v>32</v>
      </c>
      <c r="DO62" s="303">
        <v>20.159508376954758</v>
      </c>
      <c r="DP62" s="303">
        <v>9.0185589340509686</v>
      </c>
      <c r="DQ62" s="303">
        <v>76.909413854351698</v>
      </c>
      <c r="DR62" s="303">
        <v>100</v>
      </c>
      <c r="DS62" s="303">
        <v>5796.2700369913691</v>
      </c>
      <c r="DT62" s="310">
        <v>14.106801182814403</v>
      </c>
      <c r="DU62" s="310">
        <v>7.8</v>
      </c>
      <c r="DV62" s="303">
        <v>85.512091831048693</v>
      </c>
      <c r="DW62" s="313">
        <v>4.3624561191343163E-2</v>
      </c>
      <c r="DX62" s="303">
        <v>5.2631578947368416</v>
      </c>
      <c r="DY62" s="312">
        <v>220.57399780115193</v>
      </c>
      <c r="DZ62" s="303">
        <v>1.2663217144029786</v>
      </c>
      <c r="EA62" s="303">
        <v>1404.4574440178274</v>
      </c>
      <c r="EB62" s="311">
        <v>10822</v>
      </c>
      <c r="EC62" s="310">
        <v>5.5710806227169938</v>
      </c>
      <c r="ED62" s="310">
        <v>63.051208531508216</v>
      </c>
      <c r="EE62" s="303">
        <v>92.291826371271384</v>
      </c>
      <c r="EF62" s="303">
        <v>10.27681660899654</v>
      </c>
      <c r="EG62" s="303">
        <v>57.713641879008492</v>
      </c>
      <c r="EH62" s="303">
        <v>40.749318401688605</v>
      </c>
      <c r="EI62" s="304">
        <v>71.8</v>
      </c>
      <c r="EJ62" s="304">
        <v>60.5</v>
      </c>
      <c r="EK62" s="304">
        <v>30.5</v>
      </c>
      <c r="EL62" s="304">
        <v>57.9</v>
      </c>
      <c r="EM62" s="304">
        <v>21.8</v>
      </c>
      <c r="EN62" s="309">
        <v>72.900000000000006</v>
      </c>
      <c r="EO62" s="308">
        <v>0.27239461118130648</v>
      </c>
      <c r="EP62" s="307">
        <v>0.99549830570805642</v>
      </c>
      <c r="EQ62" s="206">
        <v>0.67</v>
      </c>
      <c r="ER62" s="303">
        <v>99.9</v>
      </c>
      <c r="ES62" s="303">
        <v>3.7</v>
      </c>
      <c r="ET62" s="303">
        <v>1.2</v>
      </c>
      <c r="EU62" s="303">
        <v>467.5717464432812</v>
      </c>
      <c r="EV62" s="306">
        <v>43.7</v>
      </c>
      <c r="EW62" s="303">
        <v>53.8</v>
      </c>
      <c r="EX62" s="305" t="s">
        <v>9</v>
      </c>
      <c r="EY62" s="305" t="s">
        <v>9</v>
      </c>
      <c r="EZ62" s="303">
        <v>32.5</v>
      </c>
      <c r="FA62" s="303">
        <v>6.1699020363958583</v>
      </c>
      <c r="FB62" s="304">
        <v>43.9</v>
      </c>
      <c r="FC62" s="303">
        <v>13.892436497800484</v>
      </c>
      <c r="FD62" s="303">
        <v>68.957211674695387</v>
      </c>
      <c r="FE62" s="303">
        <v>81.220013708019195</v>
      </c>
      <c r="FF62" s="303">
        <v>75.075916841859382</v>
      </c>
      <c r="FG62" s="303">
        <v>76.268904081209868</v>
      </c>
      <c r="FH62" s="303">
        <v>79.354776206161588</v>
      </c>
      <c r="FI62" s="303">
        <v>79.850905218317365</v>
      </c>
      <c r="FJ62" s="303">
        <v>77.760583618879181</v>
      </c>
      <c r="FK62" s="303">
        <v>70.778029567281749</v>
      </c>
      <c r="FL62" s="303">
        <v>54.070588235294117</v>
      </c>
      <c r="FM62" s="303">
        <v>35.455173605113146</v>
      </c>
      <c r="FN62" s="303">
        <v>20.570354813750413</v>
      </c>
      <c r="FO62" s="303">
        <v>13.020961775585697</v>
      </c>
      <c r="FP62" s="303">
        <v>7.1768953068592056</v>
      </c>
      <c r="FQ62" s="303">
        <v>2.4434156378600824</v>
      </c>
      <c r="FR62" s="303">
        <v>1.67</v>
      </c>
      <c r="FS62" s="303">
        <v>14.430350667038612</v>
      </c>
      <c r="FT62" s="303">
        <v>0</v>
      </c>
    </row>
    <row r="63" spans="1:176" s="76" customFormat="1" ht="11.1" customHeight="1" x14ac:dyDescent="0.15">
      <c r="A63" s="207">
        <v>422011</v>
      </c>
      <c r="B63" s="154" t="s">
        <v>405</v>
      </c>
      <c r="C63" s="352">
        <v>140.14908963500827</v>
      </c>
      <c r="D63" s="344">
        <v>2601.4570672594809</v>
      </c>
      <c r="E63" s="337">
        <v>491.48835916828762</v>
      </c>
      <c r="F63" s="347">
        <v>485031</v>
      </c>
      <c r="G63" s="337">
        <v>293.39477726574501</v>
      </c>
      <c r="H63" s="351">
        <v>67.588325652841789</v>
      </c>
      <c r="I63" s="351">
        <v>151.49769585253455</v>
      </c>
      <c r="J63" s="340">
        <v>32.200000000000003</v>
      </c>
      <c r="K63" s="346">
        <v>1.44</v>
      </c>
      <c r="L63" s="337">
        <v>116.59700230703062</v>
      </c>
      <c r="M63" s="346">
        <v>5.9887036492609438</v>
      </c>
      <c r="N63" s="340">
        <v>78.181131511484665</v>
      </c>
      <c r="O63" s="340">
        <v>17.821985233798195</v>
      </c>
      <c r="P63" s="339">
        <v>18.713412878666713</v>
      </c>
      <c r="Q63" s="339">
        <v>0.32948929159802309</v>
      </c>
      <c r="R63" s="339">
        <v>2.5113358911754449</v>
      </c>
      <c r="S63" s="347">
        <v>15790</v>
      </c>
      <c r="T63" s="340">
        <v>15.625</v>
      </c>
      <c r="U63" s="350">
        <v>23</v>
      </c>
      <c r="V63" s="343">
        <v>0</v>
      </c>
      <c r="W63" s="337">
        <v>15.272266779231744</v>
      </c>
      <c r="X63" s="349">
        <v>78.955486998677827</v>
      </c>
      <c r="Y63" s="337">
        <v>98.4375</v>
      </c>
      <c r="Z63" s="337">
        <v>94.53125</v>
      </c>
      <c r="AA63" s="337">
        <v>5.1224587802145027</v>
      </c>
      <c r="AB63" s="342">
        <v>27.944111776447105</v>
      </c>
      <c r="AC63" s="342">
        <v>14.838743565500579</v>
      </c>
      <c r="AD63" s="342">
        <v>2.0485345099275132</v>
      </c>
      <c r="AE63" s="342">
        <v>74.694464414090575</v>
      </c>
      <c r="AF63" s="340">
        <v>98.8</v>
      </c>
      <c r="AG63" s="340">
        <v>96.8</v>
      </c>
      <c r="AH63" s="348">
        <v>21</v>
      </c>
      <c r="AI63" s="340">
        <v>76.5</v>
      </c>
      <c r="AJ63" s="341">
        <v>2.9831649560453019E-2</v>
      </c>
      <c r="AK63" s="341">
        <v>0.14915824780226511</v>
      </c>
      <c r="AL63" s="337">
        <v>0.32137636071476039</v>
      </c>
      <c r="AM63" s="338">
        <v>96063.160328285754</v>
      </c>
      <c r="AN63" s="347">
        <v>168279.23246450518</v>
      </c>
      <c r="AO63" s="347">
        <v>275300.29866318876</v>
      </c>
      <c r="AP63" s="337">
        <v>12.297647795367141</v>
      </c>
      <c r="AQ63" s="337">
        <v>6.4022299734668939</v>
      </c>
      <c r="AR63" s="346">
        <v>30.1</v>
      </c>
      <c r="AS63" s="337">
        <v>2.9721272457079344</v>
      </c>
      <c r="AT63" s="337">
        <v>331.04181517234713</v>
      </c>
      <c r="AU63" s="337">
        <v>2.174727252957025</v>
      </c>
      <c r="AV63" s="337">
        <v>1.8122727107975207</v>
      </c>
      <c r="AW63" s="343">
        <v>9839.6666666666661</v>
      </c>
      <c r="AX63" s="343">
        <v>2869.9027777777778</v>
      </c>
      <c r="AY63" s="337">
        <v>3.3876486330837761</v>
      </c>
      <c r="AZ63" s="342">
        <v>626.20000000000005</v>
      </c>
      <c r="BA63" s="337">
        <v>3.0601577885440201</v>
      </c>
      <c r="BB63" s="337">
        <v>28.986233392028172</v>
      </c>
      <c r="BC63" s="337">
        <v>312.23356570696757</v>
      </c>
      <c r="BD63" s="337">
        <v>4.6750160084089458</v>
      </c>
      <c r="BE63" s="342">
        <v>2.6145883357344859</v>
      </c>
      <c r="BF63" s="337">
        <v>8.4307134091030349</v>
      </c>
      <c r="BG63" s="337">
        <v>46.413005065378726</v>
      </c>
      <c r="BH63" s="337">
        <v>100</v>
      </c>
      <c r="BI63" s="345">
        <v>98.967551622418881</v>
      </c>
      <c r="BJ63" s="342">
        <v>4.2407821887148067</v>
      </c>
      <c r="BK63" s="344">
        <v>0.51413881748071977</v>
      </c>
      <c r="BL63" s="340">
        <v>109.5</v>
      </c>
      <c r="BM63" s="340">
        <v>108.2</v>
      </c>
      <c r="BN63" s="337">
        <v>1.3587954461990452</v>
      </c>
      <c r="BO63" s="337">
        <v>34.821428571428569</v>
      </c>
      <c r="BP63" s="343">
        <v>23</v>
      </c>
      <c r="BQ63" s="337">
        <v>0.72974181154780171</v>
      </c>
      <c r="BR63" s="337">
        <v>27.50063429544878</v>
      </c>
      <c r="BS63" s="337" t="s">
        <v>9</v>
      </c>
      <c r="BT63" s="337">
        <v>1210.8857180828572</v>
      </c>
      <c r="BU63" s="337" t="s">
        <v>9</v>
      </c>
      <c r="BV63" s="342">
        <v>2495.14431731687</v>
      </c>
      <c r="BW63" s="342">
        <v>423.76010342036273</v>
      </c>
      <c r="BX63" s="337">
        <v>1.9330908915173557</v>
      </c>
      <c r="BY63" s="341">
        <v>5.2814459519868552E-2</v>
      </c>
      <c r="BZ63" s="337">
        <v>0.24163636143966946</v>
      </c>
      <c r="CA63" s="341">
        <v>5.3159999516727278E-2</v>
      </c>
      <c r="CB63" s="337">
        <v>0.72490908431900836</v>
      </c>
      <c r="CC63" s="341">
        <v>0.24762169411253004</v>
      </c>
      <c r="CD63" s="337">
        <v>1.2081818071983472</v>
      </c>
      <c r="CE63" s="337">
        <v>12.497432613659704</v>
      </c>
      <c r="CF63" s="340">
        <v>42.6</v>
      </c>
      <c r="CG63" s="339">
        <v>1.2251148545176112</v>
      </c>
      <c r="CH63" s="339" t="s">
        <v>9</v>
      </c>
      <c r="CI63" s="338">
        <v>146</v>
      </c>
      <c r="CJ63" s="337">
        <v>236.17054694390413</v>
      </c>
      <c r="CK63" s="336">
        <v>184.10757650811294</v>
      </c>
      <c r="CL63" s="303">
        <v>13.5</v>
      </c>
      <c r="CM63" s="303">
        <v>849.42132229044137</v>
      </c>
      <c r="CN63" s="318">
        <v>90</v>
      </c>
      <c r="CO63" s="318">
        <v>90.9</v>
      </c>
      <c r="CP63" s="312">
        <v>97.85</v>
      </c>
      <c r="CQ63" s="312">
        <v>87.8</v>
      </c>
      <c r="CR63" s="304">
        <v>94.3</v>
      </c>
      <c r="CS63" s="317">
        <v>76.3</v>
      </c>
      <c r="CT63" s="303">
        <v>7.8225646435951663</v>
      </c>
      <c r="CU63" s="303">
        <v>5.3031914893617023</v>
      </c>
      <c r="CV63" s="316">
        <v>2.032589179850266</v>
      </c>
      <c r="CW63" s="303">
        <v>58.736079605437688</v>
      </c>
      <c r="CX63" s="315">
        <v>45.524290495233721</v>
      </c>
      <c r="CY63" s="303">
        <v>0.98</v>
      </c>
      <c r="CZ63" s="303">
        <v>29.82</v>
      </c>
      <c r="DA63" s="303">
        <v>56.061098827800002</v>
      </c>
      <c r="DB63" s="303">
        <v>4.5225640700639111</v>
      </c>
      <c r="DC63" s="303">
        <v>1.7617513803477147</v>
      </c>
      <c r="DD63" s="303">
        <v>0.91724679529775643</v>
      </c>
      <c r="DE63" s="303">
        <v>2.2858799792192728</v>
      </c>
      <c r="DF63" s="303">
        <v>8.1117326535297032</v>
      </c>
      <c r="DG63" s="206">
        <v>391.96917808219177</v>
      </c>
      <c r="DH63" s="206">
        <v>1738.143489932886</v>
      </c>
      <c r="DI63" s="303">
        <v>34.298295255470045</v>
      </c>
      <c r="DJ63" s="303" t="s">
        <v>9</v>
      </c>
      <c r="DK63" s="303">
        <v>3.6313868613138687</v>
      </c>
      <c r="DL63" s="303">
        <v>41.228367831693248</v>
      </c>
      <c r="DM63" s="314">
        <v>180</v>
      </c>
      <c r="DN63" s="314">
        <v>27</v>
      </c>
      <c r="DO63" s="303">
        <v>16.715920211673453</v>
      </c>
      <c r="DP63" s="303">
        <v>16.938708936920829</v>
      </c>
      <c r="DQ63" s="303">
        <v>80.952380952380949</v>
      </c>
      <c r="DR63" s="303">
        <v>98.682088639270418</v>
      </c>
      <c r="DS63" s="303">
        <v>7028.0152159319759</v>
      </c>
      <c r="DT63" s="310">
        <v>11.011186123293745</v>
      </c>
      <c r="DU63" s="310">
        <v>10.210000000000001</v>
      </c>
      <c r="DV63" s="303">
        <v>87.912087912087912</v>
      </c>
      <c r="DW63" s="313" t="s">
        <v>9</v>
      </c>
      <c r="DX63" s="303" t="s">
        <v>9</v>
      </c>
      <c r="DY63" s="312">
        <v>263.45129215044278</v>
      </c>
      <c r="DZ63" s="303">
        <v>0.83828333325267501</v>
      </c>
      <c r="EA63" s="303" t="s">
        <v>9</v>
      </c>
      <c r="EB63" s="311" t="s">
        <v>9</v>
      </c>
      <c r="EC63" s="310">
        <v>2.5565663036515054</v>
      </c>
      <c r="ED63" s="310">
        <v>62.847542678065224</v>
      </c>
      <c r="EE63" s="303">
        <v>98.417901741186284</v>
      </c>
      <c r="EF63" s="303">
        <v>12.475019080983204</v>
      </c>
      <c r="EG63" s="303">
        <v>82.536217244817493</v>
      </c>
      <c r="EH63" s="303" t="s">
        <v>9</v>
      </c>
      <c r="EI63" s="304">
        <v>76.5</v>
      </c>
      <c r="EJ63" s="304">
        <v>54.2</v>
      </c>
      <c r="EK63" s="304">
        <v>36.5</v>
      </c>
      <c r="EL63" s="304">
        <v>59.5</v>
      </c>
      <c r="EM63" s="304">
        <v>17.100000000000001</v>
      </c>
      <c r="EN63" s="309">
        <v>68</v>
      </c>
      <c r="EO63" s="308">
        <v>-7.087194481025505</v>
      </c>
      <c r="EP63" s="307">
        <v>1.0331425724317125</v>
      </c>
      <c r="EQ63" s="206">
        <v>0.59</v>
      </c>
      <c r="ER63" s="303">
        <v>97.6</v>
      </c>
      <c r="ES63" s="303">
        <v>7.9</v>
      </c>
      <c r="ET63" s="303">
        <v>3.4</v>
      </c>
      <c r="EU63" s="303">
        <v>618.59239087097831</v>
      </c>
      <c r="EV63" s="306">
        <v>35.1</v>
      </c>
      <c r="EW63" s="303">
        <v>61.1</v>
      </c>
      <c r="EX63" s="305" t="s">
        <v>9</v>
      </c>
      <c r="EY63" s="305" t="s">
        <v>9</v>
      </c>
      <c r="EZ63" s="303">
        <v>82.7</v>
      </c>
      <c r="FA63" s="303">
        <v>7.6622890212519179</v>
      </c>
      <c r="FB63" s="304">
        <v>21.5</v>
      </c>
      <c r="FC63" s="303">
        <v>13.843597465988161</v>
      </c>
      <c r="FD63" s="303">
        <v>68.479888212396446</v>
      </c>
      <c r="FE63" s="303">
        <v>82.692509167103196</v>
      </c>
      <c r="FF63" s="303">
        <v>76.716697936210139</v>
      </c>
      <c r="FG63" s="303">
        <v>75.160083160083161</v>
      </c>
      <c r="FH63" s="303">
        <v>76.822237474262181</v>
      </c>
      <c r="FI63" s="303">
        <v>78.626345463864695</v>
      </c>
      <c r="FJ63" s="303">
        <v>75.873660620491634</v>
      </c>
      <c r="FK63" s="303">
        <v>67.330412850126109</v>
      </c>
      <c r="FL63" s="303">
        <v>48.957103502558049</v>
      </c>
      <c r="FM63" s="303">
        <v>31.042576419213972</v>
      </c>
      <c r="FN63" s="303">
        <v>15.787983865260774</v>
      </c>
      <c r="FO63" s="303">
        <v>7.7556520437191185</v>
      </c>
      <c r="FP63" s="303">
        <v>3.8864342988054328</v>
      </c>
      <c r="FQ63" s="303">
        <v>1.3728129205921937</v>
      </c>
      <c r="FR63" s="303">
        <v>1.41</v>
      </c>
      <c r="FS63" s="303">
        <v>8.2373835614783317</v>
      </c>
      <c r="FT63" s="303">
        <v>0.11779950524207798</v>
      </c>
    </row>
    <row r="64" spans="1:176" s="76" customFormat="1" ht="11.1" customHeight="1" x14ac:dyDescent="0.15">
      <c r="A64" s="207">
        <v>422029</v>
      </c>
      <c r="B64" s="154" t="s">
        <v>404</v>
      </c>
      <c r="C64" s="352">
        <v>100.77055071713019</v>
      </c>
      <c r="D64" s="344">
        <v>2130.3461003010975</v>
      </c>
      <c r="E64" s="337">
        <v>281.26719979279306</v>
      </c>
      <c r="F64" s="347">
        <v>422249</v>
      </c>
      <c r="G64" s="337">
        <v>270.72499235240133</v>
      </c>
      <c r="H64" s="351">
        <v>79.535026001835433</v>
      </c>
      <c r="I64" s="351">
        <v>143.46895074946468</v>
      </c>
      <c r="J64" s="340">
        <v>34.200000000000003</v>
      </c>
      <c r="K64" s="346">
        <v>2.2999999999999998</v>
      </c>
      <c r="L64" s="337">
        <v>154.67006519886903</v>
      </c>
      <c r="M64" s="346">
        <v>11.615943457429346</v>
      </c>
      <c r="N64" s="340">
        <v>80.197826048646903</v>
      </c>
      <c r="O64" s="340">
        <v>19.60936489458026</v>
      </c>
      <c r="P64" s="339">
        <v>39.533784848007564</v>
      </c>
      <c r="Q64" s="339">
        <v>0.46838407494145201</v>
      </c>
      <c r="R64" s="339">
        <v>1.9212746016869726</v>
      </c>
      <c r="S64" s="347">
        <v>19027</v>
      </c>
      <c r="T64" s="340">
        <v>25.252525252525253</v>
      </c>
      <c r="U64" s="350">
        <v>40</v>
      </c>
      <c r="V64" s="343">
        <v>0</v>
      </c>
      <c r="W64" s="337">
        <v>14.52221545952526</v>
      </c>
      <c r="X64" s="349">
        <v>92.03125</v>
      </c>
      <c r="Y64" s="337">
        <v>98.98989898989899</v>
      </c>
      <c r="Z64" s="337">
        <v>81.818181818181827</v>
      </c>
      <c r="AA64" s="337">
        <v>5.409010077059869</v>
      </c>
      <c r="AB64" s="342">
        <v>84.811937067532568</v>
      </c>
      <c r="AC64" s="342">
        <v>7.2673856739727087</v>
      </c>
      <c r="AD64" s="342">
        <v>2.6672851675750899</v>
      </c>
      <c r="AE64" s="342">
        <v>87.134802665299844</v>
      </c>
      <c r="AF64" s="340">
        <v>94.4</v>
      </c>
      <c r="AG64" s="340">
        <v>91.5</v>
      </c>
      <c r="AH64" s="348">
        <v>55</v>
      </c>
      <c r="AI64" s="340">
        <v>75.900000000000006</v>
      </c>
      <c r="AJ64" s="341">
        <v>3.842098166735175E-2</v>
      </c>
      <c r="AK64" s="341">
        <v>0.11526294500205525</v>
      </c>
      <c r="AL64" s="337">
        <v>0.21044452358597468</v>
      </c>
      <c r="AM64" s="338">
        <v>80207.946406671574</v>
      </c>
      <c r="AN64" s="347">
        <v>176855.65095223227</v>
      </c>
      <c r="AO64" s="347">
        <v>281668.90066539921</v>
      </c>
      <c r="AP64" s="337">
        <v>15.369614861570831</v>
      </c>
      <c r="AQ64" s="337">
        <v>17.858517435147409</v>
      </c>
      <c r="AR64" s="346">
        <v>20.9</v>
      </c>
      <c r="AS64" s="337">
        <v>2.816719007996892</v>
      </c>
      <c r="AT64" s="337">
        <v>294.2176320134684</v>
      </c>
      <c r="AU64" s="337">
        <v>1.6188040275844204</v>
      </c>
      <c r="AV64" s="337">
        <v>4.2088904717194939</v>
      </c>
      <c r="AW64" s="343">
        <v>7572.0625</v>
      </c>
      <c r="AX64" s="343">
        <v>1986.1147540983607</v>
      </c>
      <c r="AY64" s="337">
        <v>3.3016103604533114</v>
      </c>
      <c r="AZ64" s="342">
        <v>572.66666666666663</v>
      </c>
      <c r="BA64" s="337">
        <v>4.4864182342085668</v>
      </c>
      <c r="BB64" s="337">
        <v>30.6636781268524</v>
      </c>
      <c r="BC64" s="337">
        <v>240.0431411273351</v>
      </c>
      <c r="BD64" s="337">
        <v>4.1686793796742965</v>
      </c>
      <c r="BE64" s="342">
        <v>1.7042086544161232</v>
      </c>
      <c r="BF64" s="337">
        <v>8.0764671013633684</v>
      </c>
      <c r="BG64" s="337">
        <v>49.156391953277087</v>
      </c>
      <c r="BH64" s="337">
        <v>1.4705882352941175</v>
      </c>
      <c r="BI64" s="345">
        <v>100</v>
      </c>
      <c r="BJ64" s="342">
        <v>2.109020116807268</v>
      </c>
      <c r="BK64" s="344">
        <v>1.7802644964394712</v>
      </c>
      <c r="BL64" s="340">
        <v>91.2</v>
      </c>
      <c r="BM64" s="340">
        <v>96.2</v>
      </c>
      <c r="BN64" s="337">
        <v>0.40691759918616477</v>
      </c>
      <c r="BO64" s="337">
        <v>16.43835616438356</v>
      </c>
      <c r="BP64" s="343">
        <v>21</v>
      </c>
      <c r="BQ64" s="337">
        <v>1.9101887525496164</v>
      </c>
      <c r="BR64" s="337">
        <v>17.357626185773949</v>
      </c>
      <c r="BS64" s="337">
        <v>16.188040275844205</v>
      </c>
      <c r="BT64" s="337" t="s">
        <v>9</v>
      </c>
      <c r="BU64" s="337">
        <v>18.289652604655682</v>
      </c>
      <c r="BV64" s="342">
        <v>500.57467542979253</v>
      </c>
      <c r="BW64" s="342">
        <v>119.99384854469517</v>
      </c>
      <c r="BX64" s="337">
        <v>2.8329070482727361</v>
      </c>
      <c r="BY64" s="341">
        <v>0.13989704406384562</v>
      </c>
      <c r="BZ64" s="337">
        <v>2.0235050344805257</v>
      </c>
      <c r="CA64" s="341">
        <v>0.25772574222164663</v>
      </c>
      <c r="CB64" s="337">
        <v>0.80940201379221022</v>
      </c>
      <c r="CC64" s="341">
        <v>0.20818224495742546</v>
      </c>
      <c r="CD64" s="337">
        <v>1.2141030206883157</v>
      </c>
      <c r="CE64" s="337">
        <v>15.924984621361739</v>
      </c>
      <c r="CF64" s="340">
        <v>45.9</v>
      </c>
      <c r="CG64" s="339">
        <v>2.6615969581749046</v>
      </c>
      <c r="CH64" s="339">
        <v>14.848992596138768</v>
      </c>
      <c r="CI64" s="338">
        <v>74</v>
      </c>
      <c r="CJ64" s="337">
        <v>320.08207336419855</v>
      </c>
      <c r="CK64" s="336">
        <v>287.47936024864828</v>
      </c>
      <c r="CL64" s="303">
        <v>18</v>
      </c>
      <c r="CM64" s="303">
        <v>909.49067103196762</v>
      </c>
      <c r="CN64" s="318">
        <v>100</v>
      </c>
      <c r="CO64" s="318">
        <v>100</v>
      </c>
      <c r="CP64" s="312">
        <v>98.2</v>
      </c>
      <c r="CQ64" s="312">
        <v>87.4</v>
      </c>
      <c r="CR64" s="304">
        <v>59.3</v>
      </c>
      <c r="CS64" s="317">
        <v>43.6</v>
      </c>
      <c r="CT64" s="303">
        <v>7.5029095441301497</v>
      </c>
      <c r="CU64" s="303">
        <v>1.3663366336633664</v>
      </c>
      <c r="CV64" s="316">
        <v>1.2381038851699917</v>
      </c>
      <c r="CW64" s="303">
        <v>59.969567450740946</v>
      </c>
      <c r="CX64" s="315">
        <v>43.582251432641563</v>
      </c>
      <c r="CY64" s="303">
        <v>1.37</v>
      </c>
      <c r="CZ64" s="303">
        <v>48.1</v>
      </c>
      <c r="DA64" s="303">
        <v>56.883952466099998</v>
      </c>
      <c r="DB64" s="303">
        <v>5.147518871527355</v>
      </c>
      <c r="DC64" s="303">
        <v>1.1012400038851298</v>
      </c>
      <c r="DD64" s="303">
        <v>1.6978623692815749</v>
      </c>
      <c r="DE64" s="303">
        <v>2.217761517790656</v>
      </c>
      <c r="DF64" s="303">
        <v>7.9038106646809343</v>
      </c>
      <c r="DG64" s="206" t="s">
        <v>9</v>
      </c>
      <c r="DH64" s="206">
        <v>820.40918215613385</v>
      </c>
      <c r="DI64" s="303" t="s">
        <v>9</v>
      </c>
      <c r="DJ64" s="303" t="s">
        <v>9</v>
      </c>
      <c r="DK64" s="303">
        <v>20.756076879592992</v>
      </c>
      <c r="DL64" s="303">
        <v>68.218003674219233</v>
      </c>
      <c r="DM64" s="314">
        <v>424</v>
      </c>
      <c r="DN64" s="314">
        <v>70</v>
      </c>
      <c r="DO64" s="303">
        <v>28.757236054003304</v>
      </c>
      <c r="DP64" s="303">
        <v>21.202285751286951</v>
      </c>
      <c r="DQ64" s="303">
        <v>92.682926829268283</v>
      </c>
      <c r="DR64" s="303">
        <v>100</v>
      </c>
      <c r="DS64" s="303">
        <v>4853.4928229665065</v>
      </c>
      <c r="DT64" s="310">
        <v>7.3581185748486124</v>
      </c>
      <c r="DU64" s="310">
        <v>16.2</v>
      </c>
      <c r="DV64" s="303">
        <v>100</v>
      </c>
      <c r="DW64" s="313">
        <v>0.17017608596248546</v>
      </c>
      <c r="DX64" s="303">
        <v>36.55913978494624</v>
      </c>
      <c r="DY64" s="312">
        <v>139.16858225143264</v>
      </c>
      <c r="DZ64" s="303">
        <v>1.0929898558021676</v>
      </c>
      <c r="EA64" s="303">
        <v>186.49509413678052</v>
      </c>
      <c r="EB64" s="311">
        <v>9300</v>
      </c>
      <c r="EC64" s="310">
        <v>2.9016323991926019</v>
      </c>
      <c r="ED64" s="310">
        <v>68.642799872029329</v>
      </c>
      <c r="EE64" s="303">
        <v>98.230811028273735</v>
      </c>
      <c r="EF64" s="303">
        <v>8.9571236164016881</v>
      </c>
      <c r="EG64" s="303">
        <v>88.517047655947309</v>
      </c>
      <c r="EH64" s="303">
        <v>280.63688063853141</v>
      </c>
      <c r="EI64" s="304">
        <v>78.900000000000006</v>
      </c>
      <c r="EJ64" s="304">
        <v>49.8</v>
      </c>
      <c r="EK64" s="304">
        <v>34.5</v>
      </c>
      <c r="EL64" s="304">
        <v>50.3</v>
      </c>
      <c r="EM64" s="304">
        <v>14.3</v>
      </c>
      <c r="EN64" s="309">
        <v>81</v>
      </c>
      <c r="EO64" s="308">
        <v>-4.7997539417878068</v>
      </c>
      <c r="EP64" s="307">
        <v>1.0136705828005903</v>
      </c>
      <c r="EQ64" s="206">
        <v>0.53</v>
      </c>
      <c r="ER64" s="303">
        <v>92.5</v>
      </c>
      <c r="ES64" s="303">
        <v>4.5</v>
      </c>
      <c r="ET64" s="303">
        <v>5.5</v>
      </c>
      <c r="EU64" s="303">
        <v>443.43326480396286</v>
      </c>
      <c r="EV64" s="306">
        <v>39.4</v>
      </c>
      <c r="EW64" s="303">
        <v>46.7</v>
      </c>
      <c r="EX64" s="305" t="s">
        <v>9</v>
      </c>
      <c r="EY64" s="305" t="s">
        <v>9</v>
      </c>
      <c r="EZ64" s="303" t="s">
        <v>9</v>
      </c>
      <c r="FA64" s="303">
        <v>9.9192216790235381</v>
      </c>
      <c r="FB64" s="304">
        <v>25.3</v>
      </c>
      <c r="FC64" s="303">
        <v>12.764875402610611</v>
      </c>
      <c r="FD64" s="303">
        <v>71.26654064272212</v>
      </c>
      <c r="FE64" s="303">
        <v>79.607415485278082</v>
      </c>
      <c r="FF64" s="303">
        <v>75.265281721715738</v>
      </c>
      <c r="FG64" s="303">
        <v>75.925925925925924</v>
      </c>
      <c r="FH64" s="303">
        <v>78.706297965647465</v>
      </c>
      <c r="FI64" s="303">
        <v>79.612903225806448</v>
      </c>
      <c r="FJ64" s="303">
        <v>77.121029352633698</v>
      </c>
      <c r="FK64" s="303">
        <v>69.272772400099285</v>
      </c>
      <c r="FL64" s="303">
        <v>52.505010020040075</v>
      </c>
      <c r="FM64" s="303">
        <v>31.130935786636933</v>
      </c>
      <c r="FN64" s="303">
        <v>17.05009926427654</v>
      </c>
      <c r="FO64" s="303">
        <v>8.5779933622670423</v>
      </c>
      <c r="FP64" s="303">
        <v>4.1403026134800545</v>
      </c>
      <c r="FQ64" s="303">
        <v>1.5829990241786835</v>
      </c>
      <c r="FR64" s="303">
        <v>1.7</v>
      </c>
      <c r="FS64" s="303">
        <v>7.9280927250947011</v>
      </c>
      <c r="FT64" s="303">
        <v>0</v>
      </c>
    </row>
    <row r="65" spans="1:176" s="76" customFormat="1" ht="11.1" customHeight="1" x14ac:dyDescent="0.15">
      <c r="A65" s="207">
        <v>442011</v>
      </c>
      <c r="B65" s="154" t="s">
        <v>403</v>
      </c>
      <c r="C65" s="352">
        <v>92.167250043465245</v>
      </c>
      <c r="D65" s="344">
        <v>1871.4141179279966</v>
      </c>
      <c r="E65" s="337">
        <v>267.49449614887527</v>
      </c>
      <c r="F65" s="347">
        <v>449034</v>
      </c>
      <c r="G65" s="337">
        <v>274.79248580166012</v>
      </c>
      <c r="H65" s="351">
        <v>74.268239405854089</v>
      </c>
      <c r="I65" s="351">
        <v>139.36216688510268</v>
      </c>
      <c r="J65" s="340">
        <v>33.299999999999997</v>
      </c>
      <c r="K65" s="346">
        <v>2.4</v>
      </c>
      <c r="L65" s="337">
        <v>117.15691117987274</v>
      </c>
      <c r="M65" s="346">
        <v>12.560531811525578</v>
      </c>
      <c r="N65" s="340">
        <v>80.720936341964872</v>
      </c>
      <c r="O65" s="340">
        <v>20.459465961029586</v>
      </c>
      <c r="P65" s="339">
        <v>20.119051577932229</v>
      </c>
      <c r="Q65" s="339">
        <v>1.2875536480686696</v>
      </c>
      <c r="R65" s="339">
        <v>2.6298701298701297</v>
      </c>
      <c r="S65" s="347">
        <v>16224</v>
      </c>
      <c r="T65" s="340">
        <v>31.386861313868614</v>
      </c>
      <c r="U65" s="350">
        <v>113</v>
      </c>
      <c r="V65" s="343">
        <v>0</v>
      </c>
      <c r="W65" s="337">
        <v>12.912109528680462</v>
      </c>
      <c r="X65" s="349">
        <v>53.386827420471676</v>
      </c>
      <c r="Y65" s="337">
        <v>96.350364963503651</v>
      </c>
      <c r="Z65" s="337">
        <v>93.430656934306569</v>
      </c>
      <c r="AA65" s="337">
        <v>2.6533479007335727</v>
      </c>
      <c r="AB65" s="342">
        <v>27.010329182353509</v>
      </c>
      <c r="AC65" s="342">
        <v>3.0891012646008305</v>
      </c>
      <c r="AD65" s="342">
        <v>0.57920648711265565</v>
      </c>
      <c r="AE65" s="342">
        <v>94.406867845993759</v>
      </c>
      <c r="AF65" s="340">
        <v>96.2</v>
      </c>
      <c r="AG65" s="340">
        <v>96</v>
      </c>
      <c r="AH65" s="348">
        <v>1012</v>
      </c>
      <c r="AI65" s="340">
        <v>59.683999999999997</v>
      </c>
      <c r="AJ65" s="341" t="s">
        <v>9</v>
      </c>
      <c r="AK65" s="341">
        <v>0.17777983487082358</v>
      </c>
      <c r="AL65" s="337">
        <v>0.62841306847817213</v>
      </c>
      <c r="AM65" s="338">
        <v>115163.04895621652</v>
      </c>
      <c r="AN65" s="347">
        <v>188651.23420713365</v>
      </c>
      <c r="AO65" s="347">
        <v>275655.20341328415</v>
      </c>
      <c r="AP65" s="337">
        <v>8.7083853073114792</v>
      </c>
      <c r="AQ65" s="337">
        <v>1.8826847239116455</v>
      </c>
      <c r="AR65" s="346">
        <v>17.88</v>
      </c>
      <c r="AS65" s="337">
        <v>3.2677479560864948</v>
      </c>
      <c r="AT65" s="337">
        <v>324.2611433347368</v>
      </c>
      <c r="AU65" s="337">
        <v>3.5610073880429747</v>
      </c>
      <c r="AV65" s="337">
        <v>2.0947102282605736</v>
      </c>
      <c r="AW65" s="343">
        <v>15905.785714285714</v>
      </c>
      <c r="AX65" s="343">
        <v>2854.8846153846152</v>
      </c>
      <c r="AY65" s="337">
        <v>1.7962915560824677</v>
      </c>
      <c r="AZ65" s="342">
        <v>525</v>
      </c>
      <c r="BA65" s="337">
        <v>1.1140695401901577</v>
      </c>
      <c r="BB65" s="337">
        <v>21.061222100827219</v>
      </c>
      <c r="BC65" s="337">
        <v>169.18932619456089</v>
      </c>
      <c r="BD65" s="337">
        <v>2.9323555225987814</v>
      </c>
      <c r="BE65" s="342">
        <v>2.1851100358982363</v>
      </c>
      <c r="BF65" s="337">
        <v>12.018105197440299</v>
      </c>
      <c r="BG65" s="337">
        <v>55.279346085784113</v>
      </c>
      <c r="BH65" s="337">
        <v>96.385542168674704</v>
      </c>
      <c r="BI65" s="345">
        <v>100</v>
      </c>
      <c r="BJ65" s="342">
        <v>2.5280188758742734</v>
      </c>
      <c r="BK65" s="344">
        <v>0.34671289505267366</v>
      </c>
      <c r="BL65" s="340">
        <v>126.1</v>
      </c>
      <c r="BM65" s="340">
        <v>123.7</v>
      </c>
      <c r="BN65" s="337">
        <v>0.88011734897986404</v>
      </c>
      <c r="BO65" s="337">
        <v>36.470588235294116</v>
      </c>
      <c r="BP65" s="343">
        <v>18</v>
      </c>
      <c r="BQ65" s="337" t="s">
        <v>9</v>
      </c>
      <c r="BR65" s="337" t="s">
        <v>9</v>
      </c>
      <c r="BS65" s="337">
        <v>6.6339472929012366</v>
      </c>
      <c r="BT65" s="337">
        <v>2630.7067761781173</v>
      </c>
      <c r="BU65" s="337">
        <v>29.696287964004497</v>
      </c>
      <c r="BV65" s="342">
        <v>237.65325423707509</v>
      </c>
      <c r="BW65" s="342">
        <v>580.17608134178749</v>
      </c>
      <c r="BX65" s="337">
        <v>1.0473551141302868</v>
      </c>
      <c r="BY65" s="341">
        <v>3.7975001728135942E-2</v>
      </c>
      <c r="BZ65" s="337">
        <v>1.256826136956344</v>
      </c>
      <c r="CA65" s="341">
        <v>0.15546310901081498</v>
      </c>
      <c r="CB65" s="337">
        <v>0.20947102282605734</v>
      </c>
      <c r="CC65" s="341">
        <v>6.2642309376132452E-2</v>
      </c>
      <c r="CD65" s="337">
        <v>0.62841306847817202</v>
      </c>
      <c r="CE65" s="337">
        <v>4.9539896898362565</v>
      </c>
      <c r="CF65" s="340">
        <v>32.6</v>
      </c>
      <c r="CG65" s="339">
        <v>2.4</v>
      </c>
      <c r="CH65" s="339" t="s">
        <v>9</v>
      </c>
      <c r="CI65" s="338">
        <v>328</v>
      </c>
      <c r="CJ65" s="337">
        <v>321.43328452658506</v>
      </c>
      <c r="CK65" s="336">
        <v>271.73418965087467</v>
      </c>
      <c r="CL65" s="303">
        <v>19.2</v>
      </c>
      <c r="CM65" s="303">
        <v>824.37464506498179</v>
      </c>
      <c r="CN65" s="318">
        <v>100</v>
      </c>
      <c r="CO65" s="318">
        <v>96.9</v>
      </c>
      <c r="CP65" s="312">
        <v>99.83</v>
      </c>
      <c r="CQ65" s="312">
        <v>89.36</v>
      </c>
      <c r="CR65" s="304">
        <v>63.7</v>
      </c>
      <c r="CS65" s="317">
        <v>72.7</v>
      </c>
      <c r="CT65" s="303">
        <v>5.1625419321810124</v>
      </c>
      <c r="CU65" s="303">
        <v>3.1150000000000002</v>
      </c>
      <c r="CV65" s="316">
        <v>3.6374904010669971</v>
      </c>
      <c r="CW65" s="303">
        <v>56.080756529570699</v>
      </c>
      <c r="CX65" s="315">
        <v>41.316064542211556</v>
      </c>
      <c r="CY65" s="303">
        <v>1.71</v>
      </c>
      <c r="CZ65" s="303">
        <v>36.4</v>
      </c>
      <c r="DA65" s="303">
        <v>59.4304394292</v>
      </c>
      <c r="DB65" s="303">
        <v>4.5434543454345437</v>
      </c>
      <c r="DC65" s="303">
        <v>1.9119048666402734</v>
      </c>
      <c r="DD65" s="303">
        <v>1.1628490572756618</v>
      </c>
      <c r="DE65" s="303">
        <v>2.559735898934421</v>
      </c>
      <c r="DF65" s="303">
        <v>6.2317629290752068</v>
      </c>
      <c r="DG65" s="206">
        <v>1477.5722379603399</v>
      </c>
      <c r="DH65" s="206">
        <v>7842.0267759562839</v>
      </c>
      <c r="DI65" s="303" t="s">
        <v>9</v>
      </c>
      <c r="DJ65" s="303" t="s">
        <v>9</v>
      </c>
      <c r="DK65" s="303">
        <v>19.093954378688789</v>
      </c>
      <c r="DL65" s="303">
        <v>47.629058631160945</v>
      </c>
      <c r="DM65" s="314">
        <v>180</v>
      </c>
      <c r="DN65" s="314">
        <v>18</v>
      </c>
      <c r="DO65" s="303">
        <v>8.8549496955338682</v>
      </c>
      <c r="DP65" s="303">
        <v>12.731648767367766</v>
      </c>
      <c r="DQ65" s="303" t="s">
        <v>9</v>
      </c>
      <c r="DR65" s="303">
        <v>99.930486162401706</v>
      </c>
      <c r="DS65" s="303">
        <v>4864.731762702243</v>
      </c>
      <c r="DT65" s="310">
        <v>14.024960687911781</v>
      </c>
      <c r="DU65" s="310">
        <v>14.75</v>
      </c>
      <c r="DV65" s="303">
        <v>87.530290791599356</v>
      </c>
      <c r="DW65" s="313" t="s">
        <v>9</v>
      </c>
      <c r="DX65" s="303" t="s">
        <v>9</v>
      </c>
      <c r="DY65" s="312">
        <v>6.0369548778469726</v>
      </c>
      <c r="DZ65" s="303">
        <v>1.2940125111706882</v>
      </c>
      <c r="EA65" s="303">
        <v>692.57432971640003</v>
      </c>
      <c r="EB65" s="311">
        <v>22115</v>
      </c>
      <c r="EC65" s="310">
        <v>3.3871229522880633</v>
      </c>
      <c r="ED65" s="310">
        <v>77.036903036001078</v>
      </c>
      <c r="EE65" s="303">
        <v>98.809830165010951</v>
      </c>
      <c r="EF65" s="303">
        <v>26.684994611176649</v>
      </c>
      <c r="EG65" s="303">
        <v>83.7411543818654</v>
      </c>
      <c r="EH65" s="303">
        <v>355.04151678858995</v>
      </c>
      <c r="EI65" s="304">
        <v>73.400000000000006</v>
      </c>
      <c r="EJ65" s="304">
        <v>54.6</v>
      </c>
      <c r="EK65" s="304">
        <v>35.299999999999997</v>
      </c>
      <c r="EL65" s="304">
        <v>58.3</v>
      </c>
      <c r="EM65" s="304">
        <v>21.5</v>
      </c>
      <c r="EN65" s="309">
        <v>88</v>
      </c>
      <c r="EO65" s="308">
        <v>6.0746596619556635E-2</v>
      </c>
      <c r="EP65" s="307">
        <v>1.0167773023302507</v>
      </c>
      <c r="EQ65" s="206">
        <v>0.90400000000000003</v>
      </c>
      <c r="ER65" s="303">
        <v>95.1</v>
      </c>
      <c r="ES65" s="303">
        <v>5.0999999999999996</v>
      </c>
      <c r="ET65" s="303">
        <v>1.8</v>
      </c>
      <c r="EU65" s="303">
        <v>352.67413640334064</v>
      </c>
      <c r="EV65" s="306">
        <v>51.5</v>
      </c>
      <c r="EW65" s="303">
        <v>57.2</v>
      </c>
      <c r="EX65" s="305" t="s">
        <v>9</v>
      </c>
      <c r="EY65" s="305" t="s">
        <v>9</v>
      </c>
      <c r="EZ65" s="303">
        <v>36.1</v>
      </c>
      <c r="FA65" s="303">
        <v>6.9607220885098862</v>
      </c>
      <c r="FB65" s="304">
        <v>30.6</v>
      </c>
      <c r="FC65" s="303">
        <v>13.384023451813851</v>
      </c>
      <c r="FD65" s="303">
        <v>72.227195861931762</v>
      </c>
      <c r="FE65" s="303">
        <v>79.78142076502732</v>
      </c>
      <c r="FF65" s="303">
        <v>71.481587210962033</v>
      </c>
      <c r="FG65" s="303">
        <v>71.230244809420512</v>
      </c>
      <c r="FH65" s="303">
        <v>75.32734132268088</v>
      </c>
      <c r="FI65" s="303">
        <v>77.875525210084035</v>
      </c>
      <c r="FJ65" s="303">
        <v>76.552242888402617</v>
      </c>
      <c r="FK65" s="303">
        <v>66.970049057578109</v>
      </c>
      <c r="FL65" s="303">
        <v>48.329800034378046</v>
      </c>
      <c r="FM65" s="303">
        <v>29.84715690466011</v>
      </c>
      <c r="FN65" s="303">
        <v>15.118945256520494</v>
      </c>
      <c r="FO65" s="303">
        <v>7.1524004631691449</v>
      </c>
      <c r="FP65" s="303">
        <v>3.293352307379549</v>
      </c>
      <c r="FQ65" s="303">
        <v>1.5192210844384757</v>
      </c>
      <c r="FR65" s="303">
        <v>1.57</v>
      </c>
      <c r="FS65" s="303">
        <v>7.1827613727055066</v>
      </c>
      <c r="FT65" s="303">
        <v>8.4267295862475777E-2</v>
      </c>
    </row>
    <row r="66" spans="1:176" s="76" customFormat="1" ht="11.1" customHeight="1" x14ac:dyDescent="0.15">
      <c r="A66" s="207">
        <v>452017</v>
      </c>
      <c r="B66" s="154" t="s">
        <v>402</v>
      </c>
      <c r="C66" s="352">
        <v>106.65523694657021</v>
      </c>
      <c r="D66" s="344">
        <v>1765.5428826318923</v>
      </c>
      <c r="E66" s="337">
        <v>385.25466429765783</v>
      </c>
      <c r="F66" s="347">
        <v>385501</v>
      </c>
      <c r="G66" s="337">
        <v>293.52623835213336</v>
      </c>
      <c r="H66" s="351">
        <v>84.109857773418341</v>
      </c>
      <c r="I66" s="351">
        <v>153.26140264835703</v>
      </c>
      <c r="J66" s="340">
        <v>28.4</v>
      </c>
      <c r="K66" s="346">
        <v>3.5</v>
      </c>
      <c r="L66" s="337">
        <v>74.417718107512442</v>
      </c>
      <c r="M66" s="346">
        <v>12.907915451074187</v>
      </c>
      <c r="N66" s="340">
        <v>83.238533956969704</v>
      </c>
      <c r="O66" s="340">
        <v>20.851382426867744</v>
      </c>
      <c r="P66" s="339">
        <v>11.16860876363501</v>
      </c>
      <c r="Q66" s="339">
        <v>0.91954022988505746</v>
      </c>
      <c r="R66" s="339">
        <v>4.5028142589118199</v>
      </c>
      <c r="S66" s="347">
        <v>19619</v>
      </c>
      <c r="T66" s="340">
        <v>55.000000000000007</v>
      </c>
      <c r="U66" s="350">
        <v>254</v>
      </c>
      <c r="V66" s="343">
        <v>14</v>
      </c>
      <c r="W66" s="337" t="s">
        <v>9</v>
      </c>
      <c r="X66" s="349">
        <v>84.646348476135714</v>
      </c>
      <c r="Y66" s="337">
        <v>93.75</v>
      </c>
      <c r="Z66" s="337">
        <v>98.125</v>
      </c>
      <c r="AA66" s="337">
        <v>2.3995734091717029</v>
      </c>
      <c r="AB66" s="342">
        <v>29.152803241212283</v>
      </c>
      <c r="AC66" s="342">
        <v>14.599035784613296</v>
      </c>
      <c r="AD66" s="342">
        <v>1.7201964645435821</v>
      </c>
      <c r="AE66" s="342">
        <v>98.667079975201489</v>
      </c>
      <c r="AF66" s="340">
        <v>98.4</v>
      </c>
      <c r="AG66" s="340">
        <v>96.9</v>
      </c>
      <c r="AH66" s="348">
        <v>623</v>
      </c>
      <c r="AI66" s="340">
        <v>68.2</v>
      </c>
      <c r="AJ66" s="341">
        <v>2.6891490523071222E-2</v>
      </c>
      <c r="AK66" s="341">
        <v>0.17031277331278441</v>
      </c>
      <c r="AL66" s="337">
        <v>0.84726122808023063</v>
      </c>
      <c r="AM66" s="338">
        <v>121956.23314113813</v>
      </c>
      <c r="AN66" s="347">
        <v>158237.99551752242</v>
      </c>
      <c r="AO66" s="347">
        <v>272353.84156798694</v>
      </c>
      <c r="AP66" s="337">
        <v>13.599892420099511</v>
      </c>
      <c r="AQ66" s="337">
        <v>5.881034560043032</v>
      </c>
      <c r="AR66" s="346">
        <v>21.6</v>
      </c>
      <c r="AS66" s="337">
        <v>4.6898400919029237</v>
      </c>
      <c r="AT66" s="337">
        <v>762.03671631451334</v>
      </c>
      <c r="AU66" s="337">
        <v>1.4951668730827599</v>
      </c>
      <c r="AV66" s="337">
        <v>3.2146087771279337</v>
      </c>
      <c r="AW66" s="343">
        <v>21888.666666666668</v>
      </c>
      <c r="AX66" s="343">
        <v>2774.6197183098593</v>
      </c>
      <c r="AY66" s="337">
        <v>3.5533355668585465</v>
      </c>
      <c r="AZ66" s="342">
        <v>333.75</v>
      </c>
      <c r="BA66" s="337">
        <v>1.9457927250163845</v>
      </c>
      <c r="BB66" s="337">
        <v>12.68290081763242</v>
      </c>
      <c r="BC66" s="337">
        <v>166.42976578210934</v>
      </c>
      <c r="BD66" s="337">
        <v>2.0503646961197926</v>
      </c>
      <c r="BE66" s="342">
        <v>1.0664770707429791</v>
      </c>
      <c r="BF66" s="337">
        <v>7.1987202275151088</v>
      </c>
      <c r="BG66" s="337">
        <v>47.273481235745386</v>
      </c>
      <c r="BH66" s="337">
        <v>38.888888888888893</v>
      </c>
      <c r="BI66" s="345">
        <v>100</v>
      </c>
      <c r="BJ66" s="342">
        <v>2.5917478747667428</v>
      </c>
      <c r="BK66" s="344">
        <v>0.83981337480559881</v>
      </c>
      <c r="BL66" s="340">
        <v>112.4</v>
      </c>
      <c r="BM66" s="340">
        <v>110.3</v>
      </c>
      <c r="BN66" s="337">
        <v>1.3374805598755832</v>
      </c>
      <c r="BO66" s="337">
        <v>49.350649350649348</v>
      </c>
      <c r="BP66" s="343">
        <v>42</v>
      </c>
      <c r="BQ66" s="337">
        <v>1.6945224561604613</v>
      </c>
      <c r="BR66" s="337">
        <v>23.489071576130158</v>
      </c>
      <c r="BS66" s="337">
        <v>9.1828165455166175</v>
      </c>
      <c r="BT66" s="337">
        <v>1261.3551694148664</v>
      </c>
      <c r="BU66" s="337" t="s">
        <v>9</v>
      </c>
      <c r="BV66" s="342">
        <v>397.96358271886135</v>
      </c>
      <c r="BW66" s="342">
        <v>363.82393911680492</v>
      </c>
      <c r="BX66" s="337">
        <v>4.7346950980954059</v>
      </c>
      <c r="BY66" s="341">
        <v>9.6520497491857565E-2</v>
      </c>
      <c r="BZ66" s="337">
        <v>1.4951668730827599</v>
      </c>
      <c r="CA66" s="341">
        <v>0.42320698342607521</v>
      </c>
      <c r="CB66" s="337">
        <v>0.49838895769425334</v>
      </c>
      <c r="CC66" s="341">
        <v>0.1609547138873591</v>
      </c>
      <c r="CD66" s="337">
        <v>0.49838895769425334</v>
      </c>
      <c r="CE66" s="337">
        <v>1.9935558307770134</v>
      </c>
      <c r="CF66" s="340">
        <v>41.9</v>
      </c>
      <c r="CG66" s="339">
        <v>3.6553524804177546</v>
      </c>
      <c r="CH66" s="339">
        <v>24.721063158001602</v>
      </c>
      <c r="CI66" s="338">
        <v>177</v>
      </c>
      <c r="CJ66" s="337">
        <v>305.32553520744193</v>
      </c>
      <c r="CK66" s="336">
        <v>243.92650756429839</v>
      </c>
      <c r="CL66" s="303">
        <v>15.3</v>
      </c>
      <c r="CM66" s="303">
        <v>818.96229342759113</v>
      </c>
      <c r="CN66" s="318">
        <v>100</v>
      </c>
      <c r="CO66" s="318">
        <v>95.5</v>
      </c>
      <c r="CP66" s="312">
        <v>99.5</v>
      </c>
      <c r="CQ66" s="312">
        <v>90</v>
      </c>
      <c r="CR66" s="304">
        <v>91.3</v>
      </c>
      <c r="CS66" s="317">
        <v>51.9</v>
      </c>
      <c r="CT66" s="303">
        <v>4.9873602777693176</v>
      </c>
      <c r="CU66" s="303">
        <v>2.4723618090452262</v>
      </c>
      <c r="CV66" s="316">
        <v>3.4010497568503233</v>
      </c>
      <c r="CW66" s="303">
        <v>57.237613751263908</v>
      </c>
      <c r="CX66" s="315">
        <v>45.084265113022155</v>
      </c>
      <c r="CY66" s="303">
        <v>1.51</v>
      </c>
      <c r="CZ66" s="303">
        <v>33.6</v>
      </c>
      <c r="DA66" s="303">
        <v>60.2109770649</v>
      </c>
      <c r="DB66" s="303">
        <v>4.6171010535324921</v>
      </c>
      <c r="DC66" s="303">
        <v>2.5741366034294146</v>
      </c>
      <c r="DD66" s="303">
        <v>1.1151403089513148</v>
      </c>
      <c r="DE66" s="303">
        <v>2.6015903591640024</v>
      </c>
      <c r="DF66" s="303">
        <v>7.1718171012203049</v>
      </c>
      <c r="DG66" s="206">
        <v>864.66666666666663</v>
      </c>
      <c r="DH66" s="206">
        <v>843.50454545454545</v>
      </c>
      <c r="DI66" s="303">
        <v>70.53937148168545</v>
      </c>
      <c r="DJ66" s="303" t="s">
        <v>9</v>
      </c>
      <c r="DK66" s="303">
        <v>38.536842105263162</v>
      </c>
      <c r="DL66" s="303">
        <v>69.742406766628221</v>
      </c>
      <c r="DM66" s="314">
        <v>1364</v>
      </c>
      <c r="DN66" s="314">
        <v>91</v>
      </c>
      <c r="DO66" s="303">
        <v>15.402710737540898</v>
      </c>
      <c r="DP66" s="303">
        <v>20.296890302098465</v>
      </c>
      <c r="DQ66" s="303">
        <v>100</v>
      </c>
      <c r="DR66" s="303">
        <v>99.567815601323232</v>
      </c>
      <c r="DS66" s="303">
        <v>5498.9721288792243</v>
      </c>
      <c r="DT66" s="310">
        <v>7.8596175058648079</v>
      </c>
      <c r="DU66" s="310">
        <v>17.11</v>
      </c>
      <c r="DV66" s="303">
        <v>391.10169491525426</v>
      </c>
      <c r="DW66" s="313" t="s">
        <v>9</v>
      </c>
      <c r="DX66" s="303" t="s">
        <v>9</v>
      </c>
      <c r="DY66" s="312">
        <v>64.61862030984841</v>
      </c>
      <c r="DZ66" s="303">
        <v>1.2494746139554715</v>
      </c>
      <c r="EA66" s="303" t="s">
        <v>9</v>
      </c>
      <c r="EB66" s="311">
        <v>16699</v>
      </c>
      <c r="EC66" s="310">
        <v>2.7998471266332126</v>
      </c>
      <c r="ED66" s="310">
        <v>79.143539365673988</v>
      </c>
      <c r="EE66" s="303">
        <v>95.279171800399709</v>
      </c>
      <c r="EF66" s="303">
        <v>17.234946361439388</v>
      </c>
      <c r="EG66" s="303">
        <v>78.166166741997785</v>
      </c>
      <c r="EH66" s="303">
        <v>260.73361150874632</v>
      </c>
      <c r="EI66" s="304">
        <v>69.599999999999994</v>
      </c>
      <c r="EJ66" s="304">
        <v>55.3</v>
      </c>
      <c r="EK66" s="304">
        <v>34.9</v>
      </c>
      <c r="EL66" s="304">
        <v>59.4</v>
      </c>
      <c r="EM66" s="304">
        <v>20.399999999999999</v>
      </c>
      <c r="EN66" s="309">
        <v>53</v>
      </c>
      <c r="EO66" s="308">
        <v>0.61800230754087415</v>
      </c>
      <c r="EP66" s="307">
        <v>1.0159645807677158</v>
      </c>
      <c r="EQ66" s="206">
        <v>0.68200000000000005</v>
      </c>
      <c r="ER66" s="303">
        <v>93.4</v>
      </c>
      <c r="ES66" s="303">
        <v>6.8</v>
      </c>
      <c r="ET66" s="303">
        <v>3</v>
      </c>
      <c r="EU66" s="303">
        <v>442.85540241170418</v>
      </c>
      <c r="EV66" s="306">
        <v>42</v>
      </c>
      <c r="EW66" s="303">
        <v>58.3</v>
      </c>
      <c r="EX66" s="305" t="s">
        <v>9</v>
      </c>
      <c r="EY66" s="305" t="s">
        <v>9</v>
      </c>
      <c r="EZ66" s="303">
        <v>40.299999999999997</v>
      </c>
      <c r="FA66" s="303">
        <v>6.1476277931586143</v>
      </c>
      <c r="FB66" s="304">
        <v>29</v>
      </c>
      <c r="FC66" s="303">
        <v>12.010685297441693</v>
      </c>
      <c r="FD66" s="303">
        <v>69.893514036786058</v>
      </c>
      <c r="FE66" s="303">
        <v>82.821213778020777</v>
      </c>
      <c r="FF66" s="303">
        <v>78.426601784266012</v>
      </c>
      <c r="FG66" s="303">
        <v>78.064415259537213</v>
      </c>
      <c r="FH66" s="303">
        <v>81.093314763231191</v>
      </c>
      <c r="FI66" s="303">
        <v>80.726846424384519</v>
      </c>
      <c r="FJ66" s="303">
        <v>78.560684031351428</v>
      </c>
      <c r="FK66" s="303">
        <v>71.805999695446928</v>
      </c>
      <c r="FL66" s="303">
        <v>54.436906377204885</v>
      </c>
      <c r="FM66" s="303">
        <v>35.164627223413646</v>
      </c>
      <c r="FN66" s="303">
        <v>20.935239407509474</v>
      </c>
      <c r="FO66" s="303">
        <v>10.603784920396516</v>
      </c>
      <c r="FP66" s="303">
        <v>5.3700856578080387</v>
      </c>
      <c r="FQ66" s="303">
        <v>1.9708029197080292</v>
      </c>
      <c r="FR66" s="303">
        <v>1.62</v>
      </c>
      <c r="FS66" s="303">
        <v>6.3021283700438326</v>
      </c>
      <c r="FT66" s="303">
        <v>0.10366991499066971</v>
      </c>
    </row>
    <row r="67" spans="1:176" s="76" customFormat="1" ht="11.1" customHeight="1" x14ac:dyDescent="0.15">
      <c r="A67" s="207">
        <v>462012</v>
      </c>
      <c r="B67" s="154" t="s">
        <v>401</v>
      </c>
      <c r="C67" s="352">
        <v>105.1773203082095</v>
      </c>
      <c r="D67" s="344">
        <v>2351.844763600659</v>
      </c>
      <c r="E67" s="337">
        <v>413.38680956581072</v>
      </c>
      <c r="F67" s="347">
        <v>461923</v>
      </c>
      <c r="G67" s="337">
        <v>226.18125484120839</v>
      </c>
      <c r="H67" s="351">
        <v>72.811773818745166</v>
      </c>
      <c r="I67" s="351">
        <v>153.36948102246319</v>
      </c>
      <c r="J67" s="340">
        <v>34.6</v>
      </c>
      <c r="K67" s="346">
        <v>2.9</v>
      </c>
      <c r="L67" s="337">
        <v>104.49573328973788</v>
      </c>
      <c r="M67" s="346">
        <v>24.969089967528561</v>
      </c>
      <c r="N67" s="340">
        <v>79.20792491138144</v>
      </c>
      <c r="O67" s="340">
        <v>22.058087867463144</v>
      </c>
      <c r="P67" s="339">
        <v>17.03440902021773</v>
      </c>
      <c r="Q67" s="339">
        <v>3.0831099195710454</v>
      </c>
      <c r="R67" s="339">
        <v>1.0672358591248665</v>
      </c>
      <c r="S67" s="347">
        <v>13817</v>
      </c>
      <c r="T67" s="340">
        <v>32.044198895027627</v>
      </c>
      <c r="U67" s="350">
        <v>96</v>
      </c>
      <c r="V67" s="343">
        <v>216</v>
      </c>
      <c r="W67" s="337">
        <v>13.472167941488472</v>
      </c>
      <c r="X67" s="349">
        <v>66.55794320798158</v>
      </c>
      <c r="Y67" s="337">
        <v>91.712707182320443</v>
      </c>
      <c r="Z67" s="337">
        <v>98.895027624309392</v>
      </c>
      <c r="AA67" s="337">
        <v>5.8788061501356648</v>
      </c>
      <c r="AB67" s="342">
        <v>37.594554853184164</v>
      </c>
      <c r="AC67" s="342">
        <v>11.005502751375687</v>
      </c>
      <c r="AD67" s="342">
        <v>0.92470477663073958</v>
      </c>
      <c r="AE67" s="342">
        <v>100.68979933110367</v>
      </c>
      <c r="AF67" s="340">
        <v>96.3</v>
      </c>
      <c r="AG67" s="340">
        <v>96.2</v>
      </c>
      <c r="AH67" s="348">
        <v>286</v>
      </c>
      <c r="AI67" s="340">
        <v>78.2</v>
      </c>
      <c r="AJ67" s="341">
        <v>4.2828627731609878E-2</v>
      </c>
      <c r="AK67" s="341">
        <v>0.11624913241436967</v>
      </c>
      <c r="AL67" s="337">
        <v>0.51756561101033471</v>
      </c>
      <c r="AM67" s="338">
        <v>87463.526590921218</v>
      </c>
      <c r="AN67" s="347">
        <v>170419.53587998764</v>
      </c>
      <c r="AO67" s="347">
        <v>276604.8555584214</v>
      </c>
      <c r="AP67" s="337">
        <v>16.031288950015043</v>
      </c>
      <c r="AQ67" s="337">
        <v>4.586508175281975</v>
      </c>
      <c r="AR67" s="346">
        <v>25.27</v>
      </c>
      <c r="AS67" s="337">
        <v>4.4500657358251932</v>
      </c>
      <c r="AT67" s="337">
        <v>343.49048910782341</v>
      </c>
      <c r="AU67" s="337">
        <v>3.1619764016708554</v>
      </c>
      <c r="AV67" s="337">
        <v>2.4630131970909814</v>
      </c>
      <c r="AW67" s="343">
        <v>14156.666666666666</v>
      </c>
      <c r="AX67" s="343">
        <v>2858.5576923076924</v>
      </c>
      <c r="AY67" s="337">
        <v>0.67274378552928116</v>
      </c>
      <c r="AZ67" s="342">
        <v>665.66666666666663</v>
      </c>
      <c r="BA67" s="337">
        <v>1.6137612541396928</v>
      </c>
      <c r="BB67" s="337">
        <v>27.767983117274646</v>
      </c>
      <c r="BC67" s="337">
        <v>159.53635440762866</v>
      </c>
      <c r="BD67" s="337">
        <v>3.2639468122285278</v>
      </c>
      <c r="BE67" s="342">
        <v>2.3515224600542659</v>
      </c>
      <c r="BF67" s="337">
        <v>4.4920108531805845</v>
      </c>
      <c r="BG67" s="337">
        <v>32.389696505993371</v>
      </c>
      <c r="BH67" s="337">
        <v>99.152542372881356</v>
      </c>
      <c r="BI67" s="345">
        <v>96.827262044653352</v>
      </c>
      <c r="BJ67" s="342">
        <v>1.0839071665391482</v>
      </c>
      <c r="BK67" s="344">
        <v>0.45032136570188724</v>
      </c>
      <c r="BL67" s="340">
        <v>104.6</v>
      </c>
      <c r="BM67" s="340">
        <v>101.6</v>
      </c>
      <c r="BN67" s="337">
        <v>0.81876611945797673</v>
      </c>
      <c r="BO67" s="337">
        <v>31.451612903225808</v>
      </c>
      <c r="BP67" s="343">
        <v>50</v>
      </c>
      <c r="BQ67" s="337">
        <v>3.0221837607548805</v>
      </c>
      <c r="BR67" s="337">
        <v>21.51308891810481</v>
      </c>
      <c r="BS67" s="337">
        <v>5.8113797866498027</v>
      </c>
      <c r="BT67" s="337">
        <v>758.62637088318991</v>
      </c>
      <c r="BU67" s="337">
        <v>19.263093078600075</v>
      </c>
      <c r="BV67" s="342">
        <v>49753.36584066967</v>
      </c>
      <c r="BW67" s="342">
        <v>322.18875334919869</v>
      </c>
      <c r="BX67" s="337">
        <v>1.8306179167568108</v>
      </c>
      <c r="BY67" s="341">
        <v>6.6767628018439315E-2</v>
      </c>
      <c r="BZ67" s="337">
        <v>0.16641981061425551</v>
      </c>
      <c r="CA67" s="341">
        <v>2.6585564745627319E-2</v>
      </c>
      <c r="CB67" s="337">
        <v>0.16641981061425551</v>
      </c>
      <c r="CC67" s="341">
        <v>4.6514337066684418E-2</v>
      </c>
      <c r="CD67" s="337">
        <v>0.83209905307127752</v>
      </c>
      <c r="CE67" s="337">
        <v>7.0062740268601571</v>
      </c>
      <c r="CF67" s="340">
        <v>44.4</v>
      </c>
      <c r="CG67" s="339">
        <v>7.8809106830122584</v>
      </c>
      <c r="CH67" s="339">
        <v>37.841837936022067</v>
      </c>
      <c r="CI67" s="338">
        <v>111</v>
      </c>
      <c r="CJ67" s="337">
        <v>233.27064853800198</v>
      </c>
      <c r="CK67" s="336">
        <v>183.14832997720049</v>
      </c>
      <c r="CL67" s="303">
        <v>12.7</v>
      </c>
      <c r="CM67" s="303">
        <v>844.16790892596077</v>
      </c>
      <c r="CN67" s="318">
        <v>100</v>
      </c>
      <c r="CO67" s="318">
        <v>100</v>
      </c>
      <c r="CP67" s="312">
        <v>99</v>
      </c>
      <c r="CQ67" s="312">
        <v>92.2</v>
      </c>
      <c r="CR67" s="304">
        <v>79.400000000000006</v>
      </c>
      <c r="CS67" s="317">
        <v>72.400000000000006</v>
      </c>
      <c r="CT67" s="303">
        <v>5.6507114265531975</v>
      </c>
      <c r="CU67" s="303">
        <v>5.3776595744680851</v>
      </c>
      <c r="CV67" s="316">
        <v>7.467456019375021</v>
      </c>
      <c r="CW67" s="303">
        <v>54.126083618865742</v>
      </c>
      <c r="CX67" s="315">
        <v>45.397660137462765</v>
      </c>
      <c r="CY67" s="303">
        <v>1.53</v>
      </c>
      <c r="CZ67" s="303">
        <v>27.9</v>
      </c>
      <c r="DA67" s="303">
        <v>59.048166140100001</v>
      </c>
      <c r="DB67" s="303">
        <v>4.9149818120294393</v>
      </c>
      <c r="DC67" s="303">
        <v>3.2322671370799978</v>
      </c>
      <c r="DD67" s="303">
        <v>1.1028890479122635</v>
      </c>
      <c r="DE67" s="303">
        <v>3.1370134300787167</v>
      </c>
      <c r="DF67" s="303">
        <v>7.0195876117092979</v>
      </c>
      <c r="DG67" s="206">
        <v>718.07327586206895</v>
      </c>
      <c r="DH67" s="206">
        <v>762.54985010706639</v>
      </c>
      <c r="DI67" s="303">
        <v>53.052520428031755</v>
      </c>
      <c r="DJ67" s="303">
        <v>24.71002180099519</v>
      </c>
      <c r="DK67" s="303">
        <v>12.967200610221205</v>
      </c>
      <c r="DL67" s="303">
        <v>25.778167470407716</v>
      </c>
      <c r="DM67" s="314">
        <v>173</v>
      </c>
      <c r="DN67" s="314">
        <v>113</v>
      </c>
      <c r="DO67" s="303">
        <v>16.653630448168549</v>
      </c>
      <c r="DP67" s="303">
        <v>15.561916490539033</v>
      </c>
      <c r="DQ67" s="303">
        <v>59.523809523809526</v>
      </c>
      <c r="DR67" s="303">
        <v>90.035587188612098</v>
      </c>
      <c r="DS67" s="303">
        <v>6469.3390534924247</v>
      </c>
      <c r="DT67" s="310">
        <v>13.621753898973665</v>
      </c>
      <c r="DU67" s="310">
        <v>7.8</v>
      </c>
      <c r="DV67" s="303">
        <v>94.549220538537014</v>
      </c>
      <c r="DW67" s="313" t="s">
        <v>9</v>
      </c>
      <c r="DX67" s="303" t="s">
        <v>9</v>
      </c>
      <c r="DY67" s="312">
        <v>73.256336434289139</v>
      </c>
      <c r="DZ67" s="303">
        <v>1.10918968011033</v>
      </c>
      <c r="EA67" s="303">
        <v>620.8142852941653</v>
      </c>
      <c r="EB67" s="311">
        <v>30601</v>
      </c>
      <c r="EC67" s="310">
        <v>3.8980662186347192</v>
      </c>
      <c r="ED67" s="310">
        <v>82.461071912788128</v>
      </c>
      <c r="EE67" s="303">
        <v>99.031158677634238</v>
      </c>
      <c r="EF67" s="303">
        <v>24.064525771070318</v>
      </c>
      <c r="EG67" s="303">
        <v>85.078962592779504</v>
      </c>
      <c r="EH67" s="303">
        <v>28.504154192875642</v>
      </c>
      <c r="EI67" s="304">
        <v>67.599999999999994</v>
      </c>
      <c r="EJ67" s="304">
        <v>56.2</v>
      </c>
      <c r="EK67" s="304">
        <v>29.8</v>
      </c>
      <c r="EL67" s="304">
        <v>63.9</v>
      </c>
      <c r="EM67" s="304">
        <v>19.7</v>
      </c>
      <c r="EN67" s="309">
        <v>53</v>
      </c>
      <c r="EO67" s="308">
        <v>-1.3097239095341908</v>
      </c>
      <c r="EP67" s="307">
        <v>1.0144844901919594</v>
      </c>
      <c r="EQ67" s="206">
        <v>0.72799999999999998</v>
      </c>
      <c r="ER67" s="303">
        <v>92.9</v>
      </c>
      <c r="ES67" s="303">
        <v>2.5</v>
      </c>
      <c r="ET67" s="303">
        <v>3.4</v>
      </c>
      <c r="EU67" s="303">
        <v>449.04721496446939</v>
      </c>
      <c r="EV67" s="306">
        <v>44.4</v>
      </c>
      <c r="EW67" s="303">
        <v>56.7</v>
      </c>
      <c r="EX67" s="305" t="s">
        <v>9</v>
      </c>
      <c r="EY67" s="305" t="s">
        <v>9</v>
      </c>
      <c r="EZ67" s="303">
        <v>30</v>
      </c>
      <c r="FA67" s="303">
        <v>9.3644427432641582</v>
      </c>
      <c r="FB67" s="304">
        <v>35.299999999999997</v>
      </c>
      <c r="FC67" s="303">
        <v>13.439587973273943</v>
      </c>
      <c r="FD67" s="303">
        <v>72.233716201755016</v>
      </c>
      <c r="FE67" s="303">
        <v>82.062541583499666</v>
      </c>
      <c r="FF67" s="303">
        <v>74.183959298004922</v>
      </c>
      <c r="FG67" s="303">
        <v>73.410973084886137</v>
      </c>
      <c r="FH67" s="303">
        <v>76.618581064447838</v>
      </c>
      <c r="FI67" s="303">
        <v>78.338968723584117</v>
      </c>
      <c r="FJ67" s="303">
        <v>75.60552724215836</v>
      </c>
      <c r="FK67" s="303">
        <v>67.361902402774334</v>
      </c>
      <c r="FL67" s="303">
        <v>52.007914736700087</v>
      </c>
      <c r="FM67" s="303">
        <v>32.49872253449157</v>
      </c>
      <c r="FN67" s="303">
        <v>17.147026632615834</v>
      </c>
      <c r="FO67" s="303">
        <v>9.177411570019995</v>
      </c>
      <c r="FP67" s="303">
        <v>4.1766109785202863</v>
      </c>
      <c r="FQ67" s="303">
        <v>1.6421832079302521</v>
      </c>
      <c r="FR67" s="303">
        <v>1.4</v>
      </c>
      <c r="FS67" s="303">
        <v>5.5684068631529895</v>
      </c>
      <c r="FT67" s="303">
        <v>0.7013516959959194</v>
      </c>
    </row>
    <row r="68" spans="1:176" s="76" customFormat="1" ht="11.1" customHeight="1" x14ac:dyDescent="0.15">
      <c r="A68" s="381">
        <v>472018</v>
      </c>
      <c r="B68" s="154" t="s">
        <v>400</v>
      </c>
      <c r="C68" s="335">
        <v>93.404694519946574</v>
      </c>
      <c r="D68" s="327">
        <v>1117.1201464585611</v>
      </c>
      <c r="E68" s="320">
        <v>292.04534486569958</v>
      </c>
      <c r="F68" s="330">
        <v>365574.95189952903</v>
      </c>
      <c r="G68" s="320">
        <v>269.80728051391861</v>
      </c>
      <c r="H68" s="334">
        <v>72.091363311920048</v>
      </c>
      <c r="I68" s="334">
        <v>129.9072091363312</v>
      </c>
      <c r="J68" s="323">
        <v>36.4</v>
      </c>
      <c r="K68" s="329">
        <v>4.3899999999999997</v>
      </c>
      <c r="L68" s="320">
        <v>22.701628069421318</v>
      </c>
      <c r="M68" s="329">
        <v>11.109021546397296</v>
      </c>
      <c r="N68" s="323">
        <v>80.457793777873292</v>
      </c>
      <c r="O68" s="323">
        <v>26.271652460819357</v>
      </c>
      <c r="P68" s="322">
        <v>14.385692068429238</v>
      </c>
      <c r="Q68" s="322">
        <v>0</v>
      </c>
      <c r="R68" s="322">
        <v>2.7665317139001351</v>
      </c>
      <c r="S68" s="330">
        <v>13938</v>
      </c>
      <c r="T68" s="323">
        <v>69.032258064516128</v>
      </c>
      <c r="U68" s="333">
        <v>264</v>
      </c>
      <c r="V68" s="326">
        <v>153</v>
      </c>
      <c r="W68" s="320">
        <v>18.03757828810021</v>
      </c>
      <c r="X68" s="332">
        <v>70.358632193494572</v>
      </c>
      <c r="Y68" s="320">
        <v>76.774193548387089</v>
      </c>
      <c r="Z68" s="320">
        <v>100</v>
      </c>
      <c r="AA68" s="320">
        <v>4.9895626495595948</v>
      </c>
      <c r="AB68" s="325">
        <v>68.990023953041501</v>
      </c>
      <c r="AC68" s="325">
        <v>6.9753362638519647</v>
      </c>
      <c r="AD68" s="325">
        <v>1.2371351109473296</v>
      </c>
      <c r="AE68" s="325">
        <v>91.845342706502635</v>
      </c>
      <c r="AF68" s="323">
        <v>88.2</v>
      </c>
      <c r="AG68" s="323">
        <v>88.2</v>
      </c>
      <c r="AH68" s="331">
        <v>29</v>
      </c>
      <c r="AI68" s="323">
        <v>73.2</v>
      </c>
      <c r="AJ68" s="324">
        <v>5.373166406963626E-2</v>
      </c>
      <c r="AK68" s="324">
        <v>0.24179248831336317</v>
      </c>
      <c r="AL68" s="320">
        <v>0.18058240940523002</v>
      </c>
      <c r="AM68" s="321">
        <v>134839.59288279465</v>
      </c>
      <c r="AN68" s="330">
        <v>188604.12171628722</v>
      </c>
      <c r="AO68" s="330">
        <v>282911.3127124405</v>
      </c>
      <c r="AP68" s="320">
        <v>8.3106577483479214</v>
      </c>
      <c r="AQ68" s="320">
        <v>5.4019275364261494</v>
      </c>
      <c r="AR68" s="329">
        <v>40.700000000000003</v>
      </c>
      <c r="AS68" s="320">
        <v>5.5887142221101369</v>
      </c>
      <c r="AT68" s="320">
        <v>339.68173907087237</v>
      </c>
      <c r="AU68" s="320">
        <v>2.4907918538652423</v>
      </c>
      <c r="AV68" s="320">
        <v>2.6153314465585038</v>
      </c>
      <c r="AW68" s="326">
        <v>22109.857142857141</v>
      </c>
      <c r="AX68" s="326">
        <v>2418.265625</v>
      </c>
      <c r="AY68" s="320">
        <v>3.8767453430596568</v>
      </c>
      <c r="AZ68" s="325">
        <v>300.75</v>
      </c>
      <c r="BA68" s="320">
        <v>0.43859731056749579</v>
      </c>
      <c r="BB68" s="320">
        <v>20.265261442900055</v>
      </c>
      <c r="BC68" s="320">
        <v>206.86213155739873</v>
      </c>
      <c r="BD68" s="320">
        <v>3.0284417294813237</v>
      </c>
      <c r="BE68" s="325">
        <v>1.5783310422076269</v>
      </c>
      <c r="BF68" s="320">
        <v>16.088793849600325</v>
      </c>
      <c r="BG68" s="320">
        <v>52.801104336822732</v>
      </c>
      <c r="BH68" s="320">
        <v>0</v>
      </c>
      <c r="BI68" s="328">
        <v>93.181818181818173</v>
      </c>
      <c r="BJ68" s="325">
        <v>1.1503508570113885</v>
      </c>
      <c r="BK68" s="327">
        <v>2.5764099668243099</v>
      </c>
      <c r="BL68" s="323">
        <v>130.69999999999999</v>
      </c>
      <c r="BM68" s="323">
        <v>124</v>
      </c>
      <c r="BN68" s="320">
        <v>0.45881273381802784</v>
      </c>
      <c r="BO68" s="320">
        <v>37.878787878787875</v>
      </c>
      <c r="BP68" s="326">
        <v>8</v>
      </c>
      <c r="BQ68" s="320">
        <v>0</v>
      </c>
      <c r="BR68" s="320">
        <v>9.6704993726318005</v>
      </c>
      <c r="BS68" s="320" t="s">
        <v>9</v>
      </c>
      <c r="BT68" s="320" t="s">
        <v>9</v>
      </c>
      <c r="BU68" s="320" t="s">
        <v>9</v>
      </c>
      <c r="BV68" s="325">
        <v>316.33056544088572</v>
      </c>
      <c r="BW68" s="325">
        <v>344.04062481513654</v>
      </c>
      <c r="BX68" s="320">
        <v>0.31134898173315528</v>
      </c>
      <c r="BY68" s="324">
        <v>3.1489836012491321E-2</v>
      </c>
      <c r="BZ68" s="320">
        <v>0.31134898173315528</v>
      </c>
      <c r="CA68" s="324">
        <v>0.15690431934442359</v>
      </c>
      <c r="CB68" s="320" t="s">
        <v>9</v>
      </c>
      <c r="CC68" s="324" t="s">
        <v>9</v>
      </c>
      <c r="CD68" s="320">
        <v>0.31134898173315528</v>
      </c>
      <c r="CE68" s="320">
        <v>0.89668506739148712</v>
      </c>
      <c r="CF68" s="323">
        <v>40.9</v>
      </c>
      <c r="CG68" s="322">
        <v>29.457364341085274</v>
      </c>
      <c r="CH68" s="322">
        <v>3.8444391318674929</v>
      </c>
      <c r="CI68" s="321">
        <v>125</v>
      </c>
      <c r="CJ68" s="320">
        <v>316.08459974531655</v>
      </c>
      <c r="CK68" s="319">
        <v>270.48754137049599</v>
      </c>
      <c r="CL68" s="303">
        <v>17.100000000000001</v>
      </c>
      <c r="CM68" s="303">
        <v>791.89267723828675</v>
      </c>
      <c r="CN68" s="318">
        <v>100</v>
      </c>
      <c r="CO68" s="318">
        <v>100</v>
      </c>
      <c r="CP68" s="312">
        <v>100</v>
      </c>
      <c r="CQ68" s="312">
        <v>96.66</v>
      </c>
      <c r="CR68" s="304">
        <v>98.2</v>
      </c>
      <c r="CS68" s="317">
        <v>49</v>
      </c>
      <c r="CT68" s="303">
        <v>5.627095865451091</v>
      </c>
      <c r="CU68" s="303">
        <v>15.821138211382113</v>
      </c>
      <c r="CV68" s="316">
        <v>0</v>
      </c>
      <c r="CW68" s="303">
        <v>39.040993973662673</v>
      </c>
      <c r="CX68" s="315">
        <v>53.984799942711788</v>
      </c>
      <c r="CY68" s="303">
        <v>1.19</v>
      </c>
      <c r="CZ68" s="303">
        <v>32.799999999999997</v>
      </c>
      <c r="DA68" s="303">
        <v>61.117776086699998</v>
      </c>
      <c r="DB68" s="303">
        <v>6.5259904344068378</v>
      </c>
      <c r="DC68" s="303">
        <v>1.6232615051232475</v>
      </c>
      <c r="DD68" s="303">
        <v>1.0212277735745665</v>
      </c>
      <c r="DE68" s="303">
        <v>2.3070959546426804</v>
      </c>
      <c r="DF68" s="303">
        <v>7.4941699903170464</v>
      </c>
      <c r="DG68" s="206">
        <v>301.85106382978722</v>
      </c>
      <c r="DH68" s="206">
        <v>355.99578947368417</v>
      </c>
      <c r="DI68" s="303" t="s">
        <v>9</v>
      </c>
      <c r="DJ68" s="303" t="s">
        <v>9</v>
      </c>
      <c r="DK68" s="303">
        <v>0</v>
      </c>
      <c r="DL68" s="303">
        <v>64.788732394366207</v>
      </c>
      <c r="DM68" s="314">
        <v>0</v>
      </c>
      <c r="DN68" s="314">
        <v>0</v>
      </c>
      <c r="DO68" s="303">
        <v>27.771734494042338</v>
      </c>
      <c r="DP68" s="303">
        <v>66.728313765049833</v>
      </c>
      <c r="DQ68" s="303">
        <v>73.504273504273513</v>
      </c>
      <c r="DR68" s="303">
        <v>99.954633095157078</v>
      </c>
      <c r="DS68" s="303">
        <v>8285.1822916666679</v>
      </c>
      <c r="DT68" s="310">
        <v>96.024006001500368</v>
      </c>
      <c r="DU68" s="310">
        <v>5.88</v>
      </c>
      <c r="DV68" s="303">
        <v>25.824175824175828</v>
      </c>
      <c r="DW68" s="313">
        <v>4.13880892977882E-2</v>
      </c>
      <c r="DX68" s="303">
        <v>40.059347181008903</v>
      </c>
      <c r="DY68" s="312">
        <v>0</v>
      </c>
      <c r="DZ68" s="303">
        <v>0.94425886320904062</v>
      </c>
      <c r="EA68" s="303">
        <v>1625.5828890106136</v>
      </c>
      <c r="EB68" s="311">
        <v>0</v>
      </c>
      <c r="EC68" s="310">
        <v>7.8103750937734429</v>
      </c>
      <c r="ED68" s="310">
        <v>102.49715018523796</v>
      </c>
      <c r="EE68" s="303">
        <v>101.98698245328339</v>
      </c>
      <c r="EF68" s="303">
        <v>52.488753409599809</v>
      </c>
      <c r="EG68" s="303">
        <v>86.7757756815883</v>
      </c>
      <c r="EH68" s="303" t="s">
        <v>9</v>
      </c>
      <c r="EI68" s="304">
        <v>77.7</v>
      </c>
      <c r="EJ68" s="304">
        <v>57.2</v>
      </c>
      <c r="EK68" s="304">
        <v>35.299999999999997</v>
      </c>
      <c r="EL68" s="304">
        <v>52.1</v>
      </c>
      <c r="EM68" s="304">
        <v>15.9</v>
      </c>
      <c r="EN68" s="309">
        <v>16</v>
      </c>
      <c r="EO68" s="308">
        <v>-1.5629718883004393</v>
      </c>
      <c r="EP68" s="307">
        <v>1.095621957518744</v>
      </c>
      <c r="EQ68" s="206">
        <v>0.82799999999999996</v>
      </c>
      <c r="ER68" s="303">
        <v>91</v>
      </c>
      <c r="ES68" s="303">
        <v>10.4</v>
      </c>
      <c r="ET68" s="303">
        <v>5.3</v>
      </c>
      <c r="EU68" s="303">
        <v>414.07839456011061</v>
      </c>
      <c r="EV68" s="306">
        <v>43.67</v>
      </c>
      <c r="EW68" s="303">
        <v>58.56</v>
      </c>
      <c r="EX68" s="305" t="s">
        <v>9</v>
      </c>
      <c r="EY68" s="305" t="s">
        <v>9</v>
      </c>
      <c r="EZ68" s="303">
        <v>64.900000000000006</v>
      </c>
      <c r="FA68" s="303">
        <v>7.428786704153084</v>
      </c>
      <c r="FB68" s="304">
        <v>31.4</v>
      </c>
      <c r="FC68" s="303">
        <v>13.690042280215774</v>
      </c>
      <c r="FD68" s="303">
        <v>68.615034908264334</v>
      </c>
      <c r="FE68" s="303">
        <v>82.822085889570545</v>
      </c>
      <c r="FF68" s="303">
        <v>77.96651594769645</v>
      </c>
      <c r="FG68" s="303">
        <v>76.1252665843529</v>
      </c>
      <c r="FH68" s="303">
        <v>76.435074269286048</v>
      </c>
      <c r="FI68" s="303">
        <v>76.689902830587243</v>
      </c>
      <c r="FJ68" s="303">
        <v>73.518728717366628</v>
      </c>
      <c r="FK68" s="303">
        <v>67.791551882460979</v>
      </c>
      <c r="FL68" s="303">
        <v>50.847810256943724</v>
      </c>
      <c r="FM68" s="303">
        <v>33.487354085603108</v>
      </c>
      <c r="FN68" s="303">
        <v>17.078443483631872</v>
      </c>
      <c r="FO68" s="303">
        <v>7.8785211267605639</v>
      </c>
      <c r="FP68" s="303">
        <v>4.8161764705882355</v>
      </c>
      <c r="FQ68" s="303">
        <v>2.2290284158584313</v>
      </c>
      <c r="FR68" s="303">
        <v>1.53</v>
      </c>
      <c r="FS68" s="303">
        <v>17.56630954938462</v>
      </c>
      <c r="FT68" s="303">
        <v>1.2653859427125274</v>
      </c>
    </row>
    <row r="69" spans="1:176" x14ac:dyDescent="0.15">
      <c r="C69" s="73"/>
      <c r="D69" s="74"/>
      <c r="E69" s="73"/>
      <c r="F69" s="73"/>
      <c r="G69" s="73"/>
      <c r="H69" s="73"/>
      <c r="I69" s="73"/>
      <c r="J69" s="73"/>
      <c r="K69" s="73"/>
      <c r="L69" s="74"/>
      <c r="M69" s="73"/>
      <c r="N69" s="73"/>
      <c r="O69" s="73"/>
      <c r="P69" s="73"/>
      <c r="Q69" s="73"/>
      <c r="R69" s="74"/>
      <c r="S69" s="74"/>
      <c r="T69" s="74"/>
      <c r="U69" s="73"/>
      <c r="V69" s="73"/>
      <c r="W69" s="73"/>
    </row>
  </sheetData>
  <phoneticPr fontId="2"/>
  <conditionalFormatting sqref="A6:XFD6">
    <cfRule type="containsText" dxfId="0" priority="1" operator="containsText" text="FALSE">
      <formula>NOT(ISERROR(SEARCH("FALSE",A6)))</formula>
    </cfRule>
  </conditionalFormatting>
  <printOptions horizontalCentered="1" gridLines="1"/>
  <pageMargins left="0.47244094488188981" right="0.39370078740157483" top="0.74803149606299213" bottom="0.59055118110236227" header="0.43307086614173229" footer="0.19685039370078741"/>
  <pageSetup paperSize="9" scale="71" firstPageNumber="39" pageOrder="overThenDown" orientation="landscape" useFirstPageNumber="1" horizontalDpi="300" verticalDpi="300" r:id="rId1"/>
  <headerFooter alignWithMargins="0">
    <oddHeader>&amp;C&amp;14令和３年度　行政水準比較 （集計編）：令和2年3月31日基準</oddHeader>
    <oddFooter>&amp;C- &amp;P -</oddFooter>
  </headerFooter>
  <colBreaks count="14" manualBreakCount="14">
    <brk id="12" min="1" max="143" man="1"/>
    <brk id="23" min="1" max="143" man="1"/>
    <brk id="34" min="1" max="143" man="1"/>
    <brk id="45" min="1" max="143" man="1"/>
    <brk id="56" min="1" max="143" man="1"/>
    <brk id="67" min="1" max="143" man="1"/>
    <brk id="78" min="1" max="143" man="1"/>
    <brk id="91" min="1" max="143" man="1"/>
    <brk id="103" min="1" max="143" man="1"/>
    <brk id="116" min="1" max="143" man="1"/>
    <brk id="129" min="1" max="143" man="1"/>
    <brk id="142" min="1" max="143" man="1"/>
    <brk id="155" min="1" max="143" man="1"/>
    <brk id="168" min="1" max="143"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CC3CF9-823E-4105-AF1D-5674A6065DFD}">
  <sheetPr>
    <tabColor rgb="FF0070C0"/>
  </sheetPr>
  <dimension ref="A1:HL134"/>
  <sheetViews>
    <sheetView topLeftCell="A2" zoomScaleNormal="100" zoomScaleSheetLayoutView="100" workbookViewId="0">
      <selection activeCell="I18" sqref="I18"/>
    </sheetView>
  </sheetViews>
  <sheetFormatPr defaultColWidth="8.125" defaultRowHeight="12" x14ac:dyDescent="0.15"/>
  <cols>
    <col min="1" max="1" width="7.5" style="72" bestFit="1" customWidth="1"/>
    <col min="2" max="16384" width="8.125" style="72"/>
  </cols>
  <sheetData>
    <row r="1" spans="1:220" ht="14.25" hidden="1" customHeight="1" x14ac:dyDescent="0.15">
      <c r="A1" s="73" t="s">
        <v>365</v>
      </c>
      <c r="B1" s="73"/>
      <c r="C1" s="73" t="s">
        <v>366</v>
      </c>
      <c r="D1" s="273"/>
      <c r="E1" s="273"/>
      <c r="F1" s="273"/>
      <c r="G1" s="273"/>
      <c r="H1" s="273"/>
      <c r="I1" s="273"/>
      <c r="J1" s="273"/>
      <c r="K1" s="273"/>
      <c r="L1" s="273"/>
      <c r="M1" s="273"/>
      <c r="N1" s="273"/>
      <c r="O1" s="273"/>
      <c r="P1" s="273"/>
      <c r="Q1" s="273"/>
      <c r="R1" s="273"/>
      <c r="S1" s="273"/>
      <c r="T1" s="273"/>
      <c r="U1" s="273"/>
      <c r="V1" s="273"/>
      <c r="W1" s="273"/>
      <c r="X1" s="273"/>
      <c r="Y1" s="273"/>
      <c r="Z1" s="273"/>
      <c r="AA1" s="273"/>
      <c r="AB1" s="273"/>
      <c r="AC1" s="273"/>
      <c r="AD1" s="273"/>
      <c r="AE1" s="273"/>
      <c r="AF1" s="273"/>
      <c r="AG1" s="273"/>
      <c r="AH1" s="273"/>
      <c r="AI1" s="273"/>
      <c r="AJ1" s="273"/>
      <c r="AK1" s="273"/>
      <c r="AL1" s="273"/>
      <c r="AM1" s="273"/>
      <c r="AN1" s="273"/>
      <c r="AO1" s="273"/>
      <c r="AP1" s="273"/>
      <c r="AQ1" s="273"/>
      <c r="AR1" s="273"/>
      <c r="AS1" s="273"/>
      <c r="AT1" s="273"/>
      <c r="AU1" s="273"/>
      <c r="AV1" s="273"/>
      <c r="AW1" s="273"/>
      <c r="AX1" s="273"/>
      <c r="AY1" s="273"/>
      <c r="AZ1" s="273"/>
      <c r="BA1" s="72" t="s">
        <v>367</v>
      </c>
      <c r="BB1" s="273"/>
      <c r="BC1" s="273"/>
      <c r="BD1" s="273"/>
      <c r="BE1" s="273"/>
      <c r="BF1" s="273"/>
      <c r="BG1" s="273"/>
      <c r="BH1" s="273"/>
      <c r="BI1" s="273"/>
      <c r="BJ1" s="273"/>
      <c r="BK1" s="273"/>
      <c r="BL1" s="273"/>
      <c r="BM1" s="273"/>
      <c r="BN1" s="273"/>
      <c r="BO1" s="273"/>
      <c r="BP1" s="273"/>
      <c r="BQ1" s="273"/>
      <c r="BR1" s="273"/>
      <c r="BS1" s="273"/>
      <c r="BT1" s="273"/>
      <c r="BU1" s="273"/>
      <c r="BV1" s="273"/>
      <c r="BW1" s="273"/>
      <c r="BX1" s="273"/>
      <c r="BY1" s="273"/>
      <c r="BZ1" s="273"/>
      <c r="CA1" s="273"/>
      <c r="CB1" s="273"/>
      <c r="CC1" s="273"/>
      <c r="CD1" s="273"/>
      <c r="CE1" s="273"/>
      <c r="CF1" s="273"/>
      <c r="CG1" s="73" t="s">
        <v>368</v>
      </c>
      <c r="CH1" s="273"/>
      <c r="CI1" s="273"/>
      <c r="CJ1" s="273"/>
      <c r="CK1" s="273"/>
    </row>
    <row r="2" spans="1:220" ht="0.75" customHeight="1" x14ac:dyDescent="0.15">
      <c r="A2" s="73" t="s">
        <v>369</v>
      </c>
      <c r="B2" s="73"/>
      <c r="C2" s="73" t="s">
        <v>370</v>
      </c>
      <c r="D2" s="273"/>
      <c r="E2" s="273"/>
      <c r="F2" s="273"/>
      <c r="G2" s="273"/>
      <c r="H2" s="273"/>
      <c r="I2" s="273"/>
      <c r="J2" s="273"/>
      <c r="K2" s="273"/>
      <c r="L2" s="274" t="s">
        <v>371</v>
      </c>
      <c r="M2" s="273"/>
      <c r="N2" s="273"/>
      <c r="O2" s="273"/>
      <c r="P2" s="274" t="s">
        <v>372</v>
      </c>
      <c r="Q2" s="273"/>
      <c r="R2" s="273"/>
      <c r="S2" s="273"/>
      <c r="T2" s="273"/>
      <c r="U2" s="273"/>
      <c r="V2" s="274" t="s">
        <v>373</v>
      </c>
      <c r="W2" s="273"/>
      <c r="X2" s="273"/>
      <c r="Y2" s="273"/>
      <c r="Z2" s="273"/>
      <c r="AA2" s="273"/>
      <c r="AB2" s="273"/>
      <c r="AC2" s="273"/>
      <c r="AD2" s="273"/>
      <c r="AE2" s="273"/>
      <c r="AF2" s="273"/>
      <c r="AG2" s="273"/>
      <c r="AH2" s="273"/>
      <c r="AI2" s="273"/>
      <c r="AJ2" s="274" t="s">
        <v>374</v>
      </c>
      <c r="AK2" s="273"/>
      <c r="AL2" s="273"/>
      <c r="AM2" s="273"/>
      <c r="AN2" s="273"/>
      <c r="AO2" s="273"/>
      <c r="AP2" s="273"/>
      <c r="AQ2" s="273"/>
      <c r="AR2" s="273"/>
      <c r="AS2" s="73" t="s">
        <v>375</v>
      </c>
      <c r="AT2" s="273"/>
      <c r="AU2" s="273"/>
      <c r="AV2" s="273"/>
      <c r="AW2" s="273"/>
      <c r="AX2" s="273"/>
      <c r="AY2" s="273"/>
      <c r="AZ2" s="273"/>
      <c r="BA2" s="73" t="s">
        <v>376</v>
      </c>
      <c r="BB2" s="273"/>
      <c r="BC2" s="273"/>
      <c r="BD2" s="273"/>
      <c r="BE2" s="273"/>
      <c r="BF2" s="73" t="s">
        <v>377</v>
      </c>
      <c r="BG2" s="273"/>
      <c r="BH2" s="273"/>
      <c r="BI2" s="273"/>
      <c r="BJ2" s="273"/>
      <c r="BK2" s="273"/>
      <c r="BL2" s="273"/>
      <c r="BM2" s="273"/>
      <c r="BN2" s="273"/>
      <c r="BO2" s="273"/>
      <c r="BP2" s="273"/>
      <c r="BQ2" s="273"/>
      <c r="BR2" s="273"/>
      <c r="BS2" s="73" t="s">
        <v>378</v>
      </c>
      <c r="BT2" s="273"/>
      <c r="BU2" s="273"/>
      <c r="BV2" s="273"/>
      <c r="BW2" s="273"/>
      <c r="BX2" s="73" t="s">
        <v>379</v>
      </c>
      <c r="BY2" s="273"/>
      <c r="BZ2" s="273"/>
      <c r="CA2" s="273"/>
      <c r="CB2" s="273"/>
      <c r="CC2" s="273"/>
      <c r="CD2" s="273"/>
      <c r="CE2" s="273"/>
      <c r="CF2" s="273"/>
      <c r="CG2" s="73" t="s">
        <v>380</v>
      </c>
      <c r="CH2" s="273"/>
      <c r="CI2" s="273"/>
      <c r="CJ2" s="273"/>
      <c r="CK2" s="273"/>
    </row>
    <row r="3" spans="1:220" ht="15.75" customHeight="1" x14ac:dyDescent="0.15">
      <c r="A3" s="207" t="s">
        <v>5</v>
      </c>
      <c r="B3" s="207"/>
      <c r="C3" s="159">
        <v>1</v>
      </c>
      <c r="D3" s="159">
        <v>2</v>
      </c>
      <c r="E3" s="159">
        <v>3</v>
      </c>
      <c r="F3" s="159">
        <v>4</v>
      </c>
      <c r="G3" s="159">
        <v>5</v>
      </c>
      <c r="H3" s="159">
        <v>6</v>
      </c>
      <c r="I3" s="159">
        <v>7</v>
      </c>
      <c r="J3" s="159">
        <v>8</v>
      </c>
      <c r="K3" s="159">
        <v>9</v>
      </c>
      <c r="L3" s="159">
        <v>10</v>
      </c>
      <c r="M3" s="159">
        <v>11</v>
      </c>
      <c r="N3" s="159">
        <v>12</v>
      </c>
      <c r="O3" s="159">
        <v>13</v>
      </c>
      <c r="P3" s="159">
        <v>14</v>
      </c>
      <c r="Q3" s="159">
        <v>15</v>
      </c>
      <c r="R3" s="159">
        <v>16</v>
      </c>
      <c r="S3" s="159">
        <v>17</v>
      </c>
      <c r="T3" s="159">
        <v>18</v>
      </c>
      <c r="U3" s="159">
        <v>19</v>
      </c>
      <c r="V3" s="159">
        <v>20</v>
      </c>
      <c r="W3" s="159">
        <v>21</v>
      </c>
      <c r="X3" s="159">
        <v>22</v>
      </c>
      <c r="Y3" s="159">
        <v>23</v>
      </c>
      <c r="Z3" s="159">
        <v>24</v>
      </c>
      <c r="AA3" s="159">
        <v>25</v>
      </c>
      <c r="AB3" s="159">
        <v>26</v>
      </c>
      <c r="AC3" s="159">
        <v>27</v>
      </c>
      <c r="AD3" s="159">
        <v>28</v>
      </c>
      <c r="AE3" s="159">
        <v>29</v>
      </c>
      <c r="AF3" s="159">
        <v>30</v>
      </c>
      <c r="AG3" s="159">
        <v>31</v>
      </c>
      <c r="AH3" s="159">
        <v>32</v>
      </c>
      <c r="AI3" s="159">
        <v>33</v>
      </c>
      <c r="AJ3" s="159">
        <v>34</v>
      </c>
      <c r="AK3" s="159">
        <v>35</v>
      </c>
      <c r="AL3" s="159">
        <v>36</v>
      </c>
      <c r="AM3" s="159">
        <v>37</v>
      </c>
      <c r="AN3" s="159">
        <v>38</v>
      </c>
      <c r="AO3" s="159">
        <v>39</v>
      </c>
      <c r="AP3" s="159">
        <v>40</v>
      </c>
      <c r="AQ3" s="159">
        <v>41</v>
      </c>
      <c r="AR3" s="159">
        <v>42</v>
      </c>
      <c r="AS3" s="159">
        <v>43</v>
      </c>
      <c r="AT3" s="159">
        <v>44</v>
      </c>
      <c r="AU3" s="159">
        <v>45</v>
      </c>
      <c r="AV3" s="159">
        <v>46</v>
      </c>
      <c r="AW3" s="159">
        <v>47</v>
      </c>
      <c r="AX3" s="159">
        <v>48</v>
      </c>
      <c r="AY3" s="159">
        <v>49</v>
      </c>
      <c r="AZ3" s="159">
        <v>50</v>
      </c>
      <c r="BA3" s="159">
        <v>51</v>
      </c>
      <c r="BB3" s="159">
        <v>52</v>
      </c>
      <c r="BC3" s="159">
        <v>53</v>
      </c>
      <c r="BD3" s="159">
        <v>54</v>
      </c>
      <c r="BE3" s="159">
        <v>55</v>
      </c>
      <c r="BF3" s="159">
        <v>56</v>
      </c>
      <c r="BG3" s="159">
        <v>57</v>
      </c>
      <c r="BH3" s="159">
        <v>58</v>
      </c>
      <c r="BI3" s="159">
        <v>59</v>
      </c>
      <c r="BJ3" s="159">
        <v>60</v>
      </c>
      <c r="BK3" s="159">
        <v>61</v>
      </c>
      <c r="BL3" s="159">
        <v>62</v>
      </c>
      <c r="BM3" s="159">
        <v>63</v>
      </c>
      <c r="BN3" s="159">
        <v>64</v>
      </c>
      <c r="BO3" s="159">
        <v>65</v>
      </c>
      <c r="BP3" s="159">
        <v>66</v>
      </c>
      <c r="BQ3" s="159">
        <v>67</v>
      </c>
      <c r="BR3" s="159">
        <v>68</v>
      </c>
      <c r="BS3" s="159">
        <v>69</v>
      </c>
      <c r="BT3" s="159">
        <v>70</v>
      </c>
      <c r="BU3" s="159">
        <v>71</v>
      </c>
      <c r="BV3" s="159">
        <v>72</v>
      </c>
      <c r="BW3" s="159">
        <v>73</v>
      </c>
      <c r="BX3" s="159">
        <v>74</v>
      </c>
      <c r="BY3" s="159">
        <v>75</v>
      </c>
      <c r="BZ3" s="159">
        <v>76</v>
      </c>
      <c r="CA3" s="159">
        <v>77</v>
      </c>
      <c r="CB3" s="159">
        <v>78</v>
      </c>
      <c r="CC3" s="159">
        <v>79</v>
      </c>
      <c r="CD3" s="159">
        <v>80</v>
      </c>
      <c r="CE3" s="159">
        <v>81</v>
      </c>
      <c r="CF3" s="159">
        <v>82</v>
      </c>
      <c r="CG3" s="159">
        <v>83</v>
      </c>
      <c r="CH3" s="159">
        <v>84</v>
      </c>
      <c r="CI3" s="159">
        <v>85</v>
      </c>
      <c r="CJ3" s="159">
        <v>86</v>
      </c>
      <c r="CK3" s="159">
        <v>87</v>
      </c>
      <c r="CL3" s="159">
        <v>88</v>
      </c>
      <c r="CM3" s="159">
        <v>89</v>
      </c>
      <c r="CN3" s="159">
        <v>90</v>
      </c>
      <c r="CO3" s="159">
        <v>91</v>
      </c>
      <c r="CP3" s="159">
        <v>92</v>
      </c>
      <c r="CQ3" s="159">
        <v>93</v>
      </c>
      <c r="CR3" s="159">
        <v>94</v>
      </c>
      <c r="CS3" s="159">
        <v>95</v>
      </c>
      <c r="CT3" s="159">
        <v>96</v>
      </c>
      <c r="CU3" s="159">
        <v>97</v>
      </c>
      <c r="CV3" s="159">
        <v>98</v>
      </c>
      <c r="CW3" s="159">
        <v>99</v>
      </c>
      <c r="CX3" s="159">
        <v>100</v>
      </c>
      <c r="CY3" s="159">
        <v>101</v>
      </c>
      <c r="CZ3" s="159">
        <v>102</v>
      </c>
      <c r="DA3" s="159">
        <v>103</v>
      </c>
      <c r="DB3" s="159">
        <v>104</v>
      </c>
      <c r="DC3" s="159">
        <v>105</v>
      </c>
      <c r="DD3" s="159">
        <v>106</v>
      </c>
      <c r="DE3" s="159">
        <v>107</v>
      </c>
      <c r="DF3" s="159">
        <v>108</v>
      </c>
      <c r="DG3" s="159">
        <v>109</v>
      </c>
      <c r="DH3" s="159">
        <v>110</v>
      </c>
      <c r="DI3" s="159">
        <v>111</v>
      </c>
      <c r="DJ3" s="159">
        <v>112</v>
      </c>
      <c r="DK3" s="159">
        <v>113</v>
      </c>
      <c r="DL3" s="159">
        <v>114</v>
      </c>
      <c r="DM3" s="159">
        <v>115</v>
      </c>
      <c r="DN3" s="159">
        <v>116</v>
      </c>
      <c r="DO3" s="159">
        <v>117</v>
      </c>
      <c r="DP3" s="159">
        <v>118</v>
      </c>
      <c r="DQ3" s="159">
        <v>119</v>
      </c>
      <c r="DR3" s="159">
        <v>120</v>
      </c>
      <c r="DS3" s="159">
        <v>121</v>
      </c>
      <c r="DT3" s="159">
        <v>122</v>
      </c>
      <c r="DU3" s="159">
        <v>123</v>
      </c>
      <c r="DV3" s="159">
        <v>124</v>
      </c>
      <c r="DW3" s="159">
        <v>125</v>
      </c>
      <c r="DX3" s="159">
        <v>126</v>
      </c>
      <c r="DY3" s="159">
        <v>127</v>
      </c>
      <c r="DZ3" s="159">
        <v>128</v>
      </c>
      <c r="EA3" s="159">
        <v>129</v>
      </c>
      <c r="EB3" s="159">
        <v>130</v>
      </c>
      <c r="EC3" s="159">
        <v>131</v>
      </c>
      <c r="ED3" s="159">
        <v>132</v>
      </c>
      <c r="EE3" s="159">
        <v>133</v>
      </c>
      <c r="EF3" s="159">
        <v>134</v>
      </c>
      <c r="EG3" s="159">
        <v>135</v>
      </c>
      <c r="EH3" s="159">
        <v>136</v>
      </c>
      <c r="EI3" s="159">
        <v>137</v>
      </c>
      <c r="EJ3" s="159">
        <v>138</v>
      </c>
      <c r="EK3" s="159">
        <v>139</v>
      </c>
      <c r="EL3" s="159">
        <v>140</v>
      </c>
      <c r="EM3" s="159">
        <v>141</v>
      </c>
      <c r="EN3" s="159">
        <v>142</v>
      </c>
      <c r="EO3" s="159">
        <v>143</v>
      </c>
      <c r="EP3" s="159">
        <v>144</v>
      </c>
      <c r="EQ3" s="159">
        <v>145</v>
      </c>
      <c r="ER3" s="159">
        <v>146</v>
      </c>
      <c r="ES3" s="159">
        <v>147</v>
      </c>
      <c r="ET3" s="159">
        <v>148</v>
      </c>
      <c r="EU3" s="159">
        <v>149</v>
      </c>
      <c r="EV3" s="159">
        <v>150</v>
      </c>
      <c r="EW3" s="159">
        <v>151</v>
      </c>
      <c r="EX3" s="159">
        <v>152</v>
      </c>
      <c r="EY3" s="159">
        <v>153</v>
      </c>
      <c r="EZ3" s="159">
        <v>154</v>
      </c>
      <c r="FA3" s="159">
        <v>155</v>
      </c>
      <c r="FB3" s="159">
        <v>156</v>
      </c>
      <c r="FC3" s="159">
        <v>157</v>
      </c>
      <c r="FD3" s="159">
        <v>158</v>
      </c>
      <c r="FE3" s="159">
        <v>159</v>
      </c>
      <c r="FF3" s="159">
        <v>160</v>
      </c>
      <c r="FG3" s="159">
        <v>161</v>
      </c>
      <c r="FH3" s="159">
        <v>162</v>
      </c>
      <c r="FI3" s="159">
        <v>163</v>
      </c>
      <c r="FJ3" s="159">
        <v>164</v>
      </c>
      <c r="FK3" s="159">
        <v>165</v>
      </c>
      <c r="FL3" s="159">
        <v>166</v>
      </c>
      <c r="FM3" s="159">
        <v>167</v>
      </c>
      <c r="FN3" s="159">
        <v>168</v>
      </c>
      <c r="FO3" s="159">
        <v>169</v>
      </c>
      <c r="FP3" s="159">
        <v>170</v>
      </c>
      <c r="FQ3" s="159">
        <v>171</v>
      </c>
      <c r="FR3" s="159">
        <v>172</v>
      </c>
      <c r="FS3" s="159">
        <v>173</v>
      </c>
      <c r="FT3" s="159">
        <v>174</v>
      </c>
    </row>
    <row r="4" spans="1:220" s="104" customFormat="1" ht="56.25" customHeight="1" thickBot="1" x14ac:dyDescent="0.2">
      <c r="A4" s="207" t="s">
        <v>381</v>
      </c>
      <c r="B4" s="207"/>
      <c r="C4" s="189" t="s">
        <v>25</v>
      </c>
      <c r="D4" s="189" t="s">
        <v>26</v>
      </c>
      <c r="E4" s="189" t="s">
        <v>27</v>
      </c>
      <c r="F4" s="189" t="s">
        <v>28</v>
      </c>
      <c r="G4" s="189" t="s">
        <v>29</v>
      </c>
      <c r="H4" s="189" t="s">
        <v>30</v>
      </c>
      <c r="I4" s="189" t="s">
        <v>31</v>
      </c>
      <c r="J4" s="189" t="s">
        <v>32</v>
      </c>
      <c r="K4" s="190" t="s">
        <v>356</v>
      </c>
      <c r="L4" s="189" t="s">
        <v>33</v>
      </c>
      <c r="M4" s="189" t="s">
        <v>34</v>
      </c>
      <c r="N4" s="191" t="s">
        <v>35</v>
      </c>
      <c r="O4" s="191" t="s">
        <v>36</v>
      </c>
      <c r="P4" s="192" t="s">
        <v>37</v>
      </c>
      <c r="Q4" s="192" t="s">
        <v>382</v>
      </c>
      <c r="R4" s="192" t="s">
        <v>38</v>
      </c>
      <c r="S4" s="192" t="s">
        <v>39</v>
      </c>
      <c r="T4" s="191" t="s">
        <v>40</v>
      </c>
      <c r="U4" s="191" t="s">
        <v>41</v>
      </c>
      <c r="V4" s="191" t="s">
        <v>42</v>
      </c>
      <c r="W4" s="191" t="s">
        <v>43</v>
      </c>
      <c r="X4" s="191" t="s">
        <v>44</v>
      </c>
      <c r="Y4" s="191" t="s">
        <v>45</v>
      </c>
      <c r="Z4" s="191" t="s">
        <v>46</v>
      </c>
      <c r="AA4" s="191" t="s">
        <v>47</v>
      </c>
      <c r="AB4" s="191" t="s">
        <v>557</v>
      </c>
      <c r="AC4" s="191" t="s">
        <v>556</v>
      </c>
      <c r="AD4" s="191" t="s">
        <v>555</v>
      </c>
      <c r="AE4" s="191" t="s">
        <v>48</v>
      </c>
      <c r="AF4" s="191" t="s">
        <v>49</v>
      </c>
      <c r="AG4" s="191" t="s">
        <v>50</v>
      </c>
      <c r="AH4" s="191" t="s">
        <v>52</v>
      </c>
      <c r="AI4" s="191" t="s">
        <v>711</v>
      </c>
      <c r="AJ4" s="191" t="s">
        <v>53</v>
      </c>
      <c r="AK4" s="191" t="s">
        <v>54</v>
      </c>
      <c r="AL4" s="191" t="s">
        <v>55</v>
      </c>
      <c r="AM4" s="191" t="s">
        <v>56</v>
      </c>
      <c r="AN4" s="191" t="s">
        <v>57</v>
      </c>
      <c r="AO4" s="191" t="s">
        <v>58</v>
      </c>
      <c r="AP4" s="192" t="s">
        <v>59</v>
      </c>
      <c r="AQ4" s="191" t="s">
        <v>60</v>
      </c>
      <c r="AR4" s="191" t="s">
        <v>61</v>
      </c>
      <c r="AS4" s="191" t="s">
        <v>62</v>
      </c>
      <c r="AT4" s="191" t="s">
        <v>729</v>
      </c>
      <c r="AU4" s="191" t="s">
        <v>64</v>
      </c>
      <c r="AV4" s="191" t="s">
        <v>65</v>
      </c>
      <c r="AW4" s="191" t="s">
        <v>66</v>
      </c>
      <c r="AX4" s="191" t="s">
        <v>67</v>
      </c>
      <c r="AY4" s="191" t="s">
        <v>68</v>
      </c>
      <c r="AZ4" s="191" t="s">
        <v>69</v>
      </c>
      <c r="BA4" s="191" t="s">
        <v>70</v>
      </c>
      <c r="BB4" s="191" t="s">
        <v>71</v>
      </c>
      <c r="BC4" s="191" t="s">
        <v>72</v>
      </c>
      <c r="BD4" s="191" t="s">
        <v>73</v>
      </c>
      <c r="BE4" s="191" t="s">
        <v>74</v>
      </c>
      <c r="BF4" s="191" t="s">
        <v>75</v>
      </c>
      <c r="BG4" s="191" t="s">
        <v>76</v>
      </c>
      <c r="BH4" s="193" t="s">
        <v>77</v>
      </c>
      <c r="BI4" s="191" t="s">
        <v>78</v>
      </c>
      <c r="BJ4" s="191" t="s">
        <v>79</v>
      </c>
      <c r="BK4" s="191" t="s">
        <v>728</v>
      </c>
      <c r="BL4" s="194" t="s">
        <v>81</v>
      </c>
      <c r="BM4" s="194" t="s">
        <v>82</v>
      </c>
      <c r="BN4" s="191" t="s">
        <v>83</v>
      </c>
      <c r="BO4" s="192" t="s">
        <v>84</v>
      </c>
      <c r="BP4" s="191" t="s">
        <v>85</v>
      </c>
      <c r="BQ4" s="191" t="s">
        <v>86</v>
      </c>
      <c r="BR4" s="191" t="s">
        <v>87</v>
      </c>
      <c r="BS4" s="192" t="s">
        <v>383</v>
      </c>
      <c r="BT4" s="191" t="s">
        <v>88</v>
      </c>
      <c r="BU4" s="191" t="s">
        <v>89</v>
      </c>
      <c r="BV4" s="191" t="s">
        <v>90</v>
      </c>
      <c r="BW4" s="191" t="s">
        <v>91</v>
      </c>
      <c r="BX4" s="191" t="s">
        <v>92</v>
      </c>
      <c r="BY4" s="191" t="s">
        <v>93</v>
      </c>
      <c r="BZ4" s="191" t="s">
        <v>94</v>
      </c>
      <c r="CA4" s="191" t="s">
        <v>95</v>
      </c>
      <c r="CB4" s="191" t="s">
        <v>96</v>
      </c>
      <c r="CC4" s="191" t="s">
        <v>97</v>
      </c>
      <c r="CD4" s="191" t="s">
        <v>98</v>
      </c>
      <c r="CE4" s="191" t="s">
        <v>99</v>
      </c>
      <c r="CF4" s="191" t="s">
        <v>100</v>
      </c>
      <c r="CG4" s="191" t="s">
        <v>101</v>
      </c>
      <c r="CH4" s="191" t="s">
        <v>102</v>
      </c>
      <c r="CI4" s="191" t="s">
        <v>716</v>
      </c>
      <c r="CJ4" s="191" t="s">
        <v>104</v>
      </c>
      <c r="CK4" s="191" t="s">
        <v>105</v>
      </c>
      <c r="CL4" s="191" t="s">
        <v>243</v>
      </c>
      <c r="CM4" s="191" t="s">
        <v>164</v>
      </c>
      <c r="CN4" s="191" t="s">
        <v>244</v>
      </c>
      <c r="CO4" s="191" t="s">
        <v>719</v>
      </c>
      <c r="CP4" s="191" t="s">
        <v>245</v>
      </c>
      <c r="CQ4" s="191" t="s">
        <v>246</v>
      </c>
      <c r="CR4" s="191" t="s">
        <v>247</v>
      </c>
      <c r="CS4" s="195" t="s">
        <v>248</v>
      </c>
      <c r="CT4" s="191" t="s">
        <v>249</v>
      </c>
      <c r="CU4" s="191" t="s">
        <v>250</v>
      </c>
      <c r="CV4" s="195" t="s">
        <v>251</v>
      </c>
      <c r="CW4" s="195" t="s">
        <v>252</v>
      </c>
      <c r="CX4" s="191" t="s">
        <v>174</v>
      </c>
      <c r="CY4" s="191" t="s">
        <v>175</v>
      </c>
      <c r="CZ4" s="191" t="s">
        <v>253</v>
      </c>
      <c r="DA4" s="191" t="s">
        <v>254</v>
      </c>
      <c r="DB4" s="191" t="s">
        <v>255</v>
      </c>
      <c r="DC4" s="191" t="s">
        <v>179</v>
      </c>
      <c r="DD4" s="191" t="s">
        <v>180</v>
      </c>
      <c r="DE4" s="191" t="s">
        <v>256</v>
      </c>
      <c r="DF4" s="191" t="s">
        <v>257</v>
      </c>
      <c r="DG4" s="192" t="s">
        <v>183</v>
      </c>
      <c r="DH4" s="191" t="s">
        <v>184</v>
      </c>
      <c r="DI4" s="191" t="s">
        <v>185</v>
      </c>
      <c r="DJ4" s="191" t="s">
        <v>186</v>
      </c>
      <c r="DK4" s="191" t="s">
        <v>258</v>
      </c>
      <c r="DL4" s="191" t="s">
        <v>259</v>
      </c>
      <c r="DM4" s="191" t="s">
        <v>189</v>
      </c>
      <c r="DN4" s="191" t="s">
        <v>190</v>
      </c>
      <c r="DO4" s="191" t="s">
        <v>260</v>
      </c>
      <c r="DP4" s="191" t="s">
        <v>261</v>
      </c>
      <c r="DQ4" s="191" t="s">
        <v>262</v>
      </c>
      <c r="DR4" s="191" t="s">
        <v>263</v>
      </c>
      <c r="DS4" s="191" t="s">
        <v>264</v>
      </c>
      <c r="DT4" s="196" t="s">
        <v>265</v>
      </c>
      <c r="DU4" s="196" t="s">
        <v>266</v>
      </c>
      <c r="DV4" s="191" t="s">
        <v>198</v>
      </c>
      <c r="DW4" s="191" t="s">
        <v>199</v>
      </c>
      <c r="DX4" s="191" t="s">
        <v>267</v>
      </c>
      <c r="DY4" s="191" t="s">
        <v>268</v>
      </c>
      <c r="DZ4" s="191" t="s">
        <v>384</v>
      </c>
      <c r="EA4" s="191" t="s">
        <v>202</v>
      </c>
      <c r="EB4" s="191" t="s">
        <v>203</v>
      </c>
      <c r="EC4" s="191" t="s">
        <v>269</v>
      </c>
      <c r="ED4" s="191" t="s">
        <v>270</v>
      </c>
      <c r="EE4" s="191" t="s">
        <v>271</v>
      </c>
      <c r="EF4" s="191" t="s">
        <v>272</v>
      </c>
      <c r="EG4" s="191" t="s">
        <v>273</v>
      </c>
      <c r="EH4" s="191" t="s">
        <v>209</v>
      </c>
      <c r="EI4" s="191" t="s">
        <v>385</v>
      </c>
      <c r="EJ4" s="191" t="s">
        <v>386</v>
      </c>
      <c r="EK4" s="191" t="s">
        <v>387</v>
      </c>
      <c r="EL4" s="191" t="s">
        <v>388</v>
      </c>
      <c r="EM4" s="191" t="s">
        <v>389</v>
      </c>
      <c r="EN4" s="191" t="s">
        <v>274</v>
      </c>
      <c r="EO4" s="191" t="s">
        <v>211</v>
      </c>
      <c r="EP4" s="191" t="s">
        <v>275</v>
      </c>
      <c r="EQ4" s="191" t="s">
        <v>276</v>
      </c>
      <c r="ER4" s="191" t="s">
        <v>277</v>
      </c>
      <c r="ES4" s="191" t="s">
        <v>278</v>
      </c>
      <c r="ET4" s="191" t="s">
        <v>279</v>
      </c>
      <c r="EU4" s="191" t="s">
        <v>217</v>
      </c>
      <c r="EV4" s="191" t="s">
        <v>280</v>
      </c>
      <c r="EW4" s="191" t="s">
        <v>281</v>
      </c>
      <c r="EX4" s="197" t="s">
        <v>282</v>
      </c>
      <c r="EY4" s="197" t="s">
        <v>283</v>
      </c>
      <c r="EZ4" s="197" t="s">
        <v>284</v>
      </c>
      <c r="FA4" s="197" t="s">
        <v>285</v>
      </c>
      <c r="FB4" s="197" t="s">
        <v>286</v>
      </c>
      <c r="FC4" s="197" t="s">
        <v>287</v>
      </c>
      <c r="FD4" s="197" t="s">
        <v>288</v>
      </c>
      <c r="FE4" s="197" t="s">
        <v>289</v>
      </c>
      <c r="FF4" s="197" t="s">
        <v>290</v>
      </c>
      <c r="FG4" s="197" t="s">
        <v>291</v>
      </c>
      <c r="FH4" s="197" t="s">
        <v>292</v>
      </c>
      <c r="FI4" s="197" t="s">
        <v>293</v>
      </c>
      <c r="FJ4" s="197" t="s">
        <v>294</v>
      </c>
      <c r="FK4" s="197" t="s">
        <v>295</v>
      </c>
      <c r="FL4" s="197" t="s">
        <v>296</v>
      </c>
      <c r="FM4" s="197" t="s">
        <v>297</v>
      </c>
      <c r="FN4" s="197" t="s">
        <v>298</v>
      </c>
      <c r="FO4" s="197" t="s">
        <v>299</v>
      </c>
      <c r="FP4" s="197" t="s">
        <v>300</v>
      </c>
      <c r="FQ4" s="197" t="s">
        <v>301</v>
      </c>
      <c r="FR4" s="197" t="s">
        <v>302</v>
      </c>
      <c r="FS4" s="197" t="s">
        <v>303</v>
      </c>
      <c r="FT4" s="197" t="s">
        <v>304</v>
      </c>
      <c r="FU4" s="272"/>
      <c r="FV4" s="272"/>
      <c r="FW4" s="272"/>
      <c r="FX4" s="272"/>
      <c r="FY4" s="272"/>
      <c r="FZ4" s="272"/>
      <c r="GA4" s="272"/>
      <c r="GB4" s="272"/>
      <c r="GC4" s="272"/>
      <c r="GD4" s="272"/>
      <c r="GE4" s="272"/>
      <c r="GF4" s="272"/>
      <c r="GG4" s="272"/>
      <c r="GH4" s="272"/>
      <c r="GI4" s="272"/>
      <c r="GJ4" s="272"/>
      <c r="GK4" s="272"/>
      <c r="GL4" s="272"/>
      <c r="GM4" s="272"/>
      <c r="GN4" s="272"/>
      <c r="GO4" s="272"/>
      <c r="GP4" s="272"/>
      <c r="GQ4" s="272"/>
      <c r="GR4" s="272"/>
      <c r="GS4" s="272"/>
      <c r="GT4" s="272"/>
      <c r="GU4" s="272"/>
      <c r="GV4" s="272"/>
      <c r="GW4" s="272"/>
      <c r="GX4" s="272"/>
      <c r="GY4" s="272"/>
      <c r="GZ4" s="272"/>
      <c r="HA4" s="272"/>
      <c r="HB4" s="272"/>
      <c r="HC4" s="272"/>
      <c r="HD4" s="272"/>
      <c r="HE4" s="272"/>
      <c r="HF4" s="272"/>
      <c r="HG4" s="272"/>
      <c r="HH4" s="272"/>
      <c r="HI4" s="272"/>
      <c r="HJ4" s="272"/>
      <c r="HK4" s="272"/>
      <c r="HL4" s="272"/>
    </row>
    <row r="5" spans="1:220" s="104" customFormat="1" ht="56.25" customHeight="1" thickTop="1" x14ac:dyDescent="0.15">
      <c r="A5" s="207"/>
      <c r="B5" s="136"/>
      <c r="C5" s="126"/>
      <c r="D5" s="126"/>
      <c r="E5" s="126"/>
      <c r="F5" s="126"/>
      <c r="G5" s="126"/>
      <c r="H5" s="126"/>
      <c r="I5" s="126"/>
      <c r="J5" s="126"/>
      <c r="K5" s="57"/>
      <c r="L5" s="126"/>
      <c r="M5" s="126"/>
      <c r="N5" s="126"/>
      <c r="O5" s="126"/>
      <c r="P5" s="266"/>
      <c r="Q5" s="266"/>
      <c r="R5" s="266"/>
      <c r="S5" s="266"/>
      <c r="T5" s="126"/>
      <c r="U5" s="126"/>
      <c r="V5" s="126"/>
      <c r="W5" s="126"/>
      <c r="X5" s="126"/>
      <c r="Y5" s="126"/>
      <c r="Z5" s="126"/>
      <c r="AA5" s="126"/>
      <c r="AB5" s="126"/>
      <c r="AC5" s="126"/>
      <c r="AD5" s="126"/>
      <c r="AE5" s="126"/>
      <c r="AF5" s="126"/>
      <c r="AG5" s="126"/>
      <c r="AH5" s="126"/>
      <c r="AI5" s="126"/>
      <c r="AJ5" s="126"/>
      <c r="AK5" s="126"/>
      <c r="AL5" s="126"/>
      <c r="AM5" s="126"/>
      <c r="AN5" s="126"/>
      <c r="AO5" s="126"/>
      <c r="AP5" s="266"/>
      <c r="AQ5" s="126"/>
      <c r="AR5" s="126"/>
      <c r="AS5" s="126"/>
      <c r="AT5" s="126"/>
      <c r="AU5" s="126"/>
      <c r="AV5" s="126"/>
      <c r="AW5" s="126"/>
      <c r="AX5" s="126"/>
      <c r="AY5" s="126"/>
      <c r="AZ5" s="126"/>
      <c r="BA5" s="126"/>
      <c r="BB5" s="126"/>
      <c r="BC5" s="126"/>
      <c r="BD5" s="126"/>
      <c r="BE5" s="126"/>
      <c r="BF5" s="126"/>
      <c r="BG5" s="126"/>
      <c r="BH5" s="267"/>
      <c r="BI5" s="126"/>
      <c r="BJ5" s="126"/>
      <c r="BK5" s="126"/>
      <c r="BL5" s="268"/>
      <c r="BM5" s="268"/>
      <c r="BN5" s="126"/>
      <c r="BO5" s="266"/>
      <c r="BP5" s="126"/>
      <c r="BQ5" s="126"/>
      <c r="BR5" s="126"/>
      <c r="BS5" s="266"/>
      <c r="BT5" s="126"/>
      <c r="BU5" s="126"/>
      <c r="BV5" s="126"/>
      <c r="BW5" s="126"/>
      <c r="BX5" s="126"/>
      <c r="BY5" s="126"/>
      <c r="BZ5" s="126"/>
      <c r="CA5" s="126"/>
      <c r="CB5" s="126"/>
      <c r="CC5" s="126"/>
      <c r="CD5" s="126"/>
      <c r="CE5" s="126"/>
      <c r="CF5" s="126"/>
      <c r="CG5" s="126"/>
      <c r="CH5" s="126"/>
      <c r="CI5" s="126"/>
      <c r="CJ5" s="126"/>
      <c r="CK5" s="126"/>
      <c r="CL5" s="126"/>
      <c r="CM5" s="126"/>
      <c r="CN5" s="126"/>
      <c r="CO5" s="126"/>
      <c r="CP5" s="126"/>
      <c r="CQ5" s="126"/>
      <c r="CR5" s="126"/>
      <c r="CS5" s="58"/>
      <c r="CT5" s="126"/>
      <c r="CU5" s="126"/>
      <c r="CV5" s="58"/>
      <c r="CW5" s="58"/>
      <c r="CX5" s="126"/>
      <c r="CY5" s="126"/>
      <c r="CZ5" s="126"/>
      <c r="DA5" s="126"/>
      <c r="DB5" s="126"/>
      <c r="DC5" s="126"/>
      <c r="DD5" s="126"/>
      <c r="DE5" s="126"/>
      <c r="DF5" s="126"/>
      <c r="DG5" s="266"/>
      <c r="DH5" s="126"/>
      <c r="DI5" s="126"/>
      <c r="DJ5" s="126"/>
      <c r="DK5" s="126"/>
      <c r="DL5" s="126"/>
      <c r="DM5" s="126"/>
      <c r="DN5" s="126"/>
      <c r="DO5" s="126"/>
      <c r="DP5" s="126"/>
      <c r="DQ5" s="126"/>
      <c r="DR5" s="126"/>
      <c r="DS5" s="126"/>
      <c r="DT5" s="269"/>
      <c r="DU5" s="269"/>
      <c r="DV5" s="126"/>
      <c r="DW5" s="126"/>
      <c r="DX5" s="126"/>
      <c r="DY5" s="126"/>
      <c r="DZ5" s="126"/>
      <c r="EA5" s="126"/>
      <c r="EB5" s="126"/>
      <c r="EC5" s="126"/>
      <c r="ED5" s="126"/>
      <c r="EE5" s="126"/>
      <c r="EF5" s="126"/>
      <c r="EG5" s="126"/>
      <c r="EH5" s="126"/>
      <c r="EI5" s="270"/>
      <c r="EJ5" s="270"/>
      <c r="EK5" s="270"/>
      <c r="EL5" s="270"/>
      <c r="EM5" s="270"/>
      <c r="EN5" s="270"/>
      <c r="EO5" s="126"/>
      <c r="EP5" s="126"/>
      <c r="EQ5" s="126"/>
      <c r="ER5" s="126"/>
      <c r="ES5" s="126"/>
      <c r="ET5" s="126"/>
      <c r="EU5" s="126"/>
      <c r="EV5" s="126"/>
      <c r="EW5" s="126"/>
      <c r="EX5" s="271"/>
      <c r="EY5" s="271"/>
      <c r="EZ5" s="271"/>
      <c r="FA5" s="271"/>
      <c r="FB5" s="271"/>
      <c r="FC5" s="271"/>
      <c r="FD5" s="271"/>
      <c r="FE5" s="271"/>
      <c r="FF5" s="271"/>
      <c r="FG5" s="271"/>
      <c r="FH5" s="271"/>
      <c r="FI5" s="271"/>
      <c r="FJ5" s="271"/>
      <c r="FK5" s="271"/>
      <c r="FL5" s="271"/>
      <c r="FM5" s="271"/>
      <c r="FN5" s="271"/>
      <c r="FO5" s="271"/>
      <c r="FP5" s="271"/>
      <c r="FQ5" s="271"/>
      <c r="FR5" s="271"/>
      <c r="FS5" s="271"/>
      <c r="FT5" s="271"/>
    </row>
    <row r="6" spans="1:220" s="104" customFormat="1" ht="56.25" customHeight="1" thickBot="1" x14ac:dyDescent="0.2">
      <c r="A6" s="207"/>
      <c r="B6" s="136"/>
      <c r="C6" s="126"/>
      <c r="D6" s="126"/>
      <c r="E6" s="126"/>
      <c r="F6" s="126"/>
      <c r="G6" s="126"/>
      <c r="H6" s="126"/>
      <c r="I6" s="126"/>
      <c r="J6" s="126"/>
      <c r="K6" s="57"/>
      <c r="L6" s="126"/>
      <c r="M6" s="126"/>
      <c r="N6" s="126"/>
      <c r="O6" s="126"/>
      <c r="P6" s="266"/>
      <c r="Q6" s="266"/>
      <c r="R6" s="266"/>
      <c r="S6" s="266"/>
      <c r="T6" s="126"/>
      <c r="U6" s="126"/>
      <c r="V6" s="126"/>
      <c r="W6" s="126"/>
      <c r="X6" s="126"/>
      <c r="Y6" s="126"/>
      <c r="Z6" s="126"/>
      <c r="AA6" s="126"/>
      <c r="AB6" s="126"/>
      <c r="AC6" s="126"/>
      <c r="AD6" s="126"/>
      <c r="AE6" s="126"/>
      <c r="AF6" s="126"/>
      <c r="AG6" s="126"/>
      <c r="AH6" s="126"/>
      <c r="AI6" s="126"/>
      <c r="AJ6" s="126"/>
      <c r="AK6" s="126"/>
      <c r="AL6" s="126"/>
      <c r="AM6" s="126"/>
      <c r="AN6" s="126"/>
      <c r="AO6" s="126"/>
      <c r="AP6" s="266"/>
      <c r="AQ6" s="126"/>
      <c r="AR6" s="126"/>
      <c r="AS6" s="126"/>
      <c r="AT6" s="126"/>
      <c r="AU6" s="126"/>
      <c r="AV6" s="126"/>
      <c r="AW6" s="126"/>
      <c r="AX6" s="126"/>
      <c r="AY6" s="126"/>
      <c r="AZ6" s="126"/>
      <c r="BA6" s="126"/>
      <c r="BB6" s="126"/>
      <c r="BC6" s="126"/>
      <c r="BD6" s="126"/>
      <c r="BE6" s="126"/>
      <c r="BF6" s="126"/>
      <c r="BG6" s="126"/>
      <c r="BH6" s="267"/>
      <c r="BI6" s="126"/>
      <c r="BJ6" s="126"/>
      <c r="BK6" s="126"/>
      <c r="BL6" s="268"/>
      <c r="BM6" s="268"/>
      <c r="BN6" s="126"/>
      <c r="BO6" s="266"/>
      <c r="BP6" s="126"/>
      <c r="BQ6" s="126"/>
      <c r="BR6" s="126"/>
      <c r="BS6" s="266"/>
      <c r="BT6" s="126"/>
      <c r="BU6" s="126"/>
      <c r="BV6" s="126"/>
      <c r="BW6" s="126"/>
      <c r="BX6" s="126"/>
      <c r="BY6" s="126"/>
      <c r="BZ6" s="126"/>
      <c r="CA6" s="126"/>
      <c r="CB6" s="126"/>
      <c r="CC6" s="126"/>
      <c r="CD6" s="126"/>
      <c r="CE6" s="126"/>
      <c r="CF6" s="126"/>
      <c r="CG6" s="126"/>
      <c r="CH6" s="126"/>
      <c r="CI6" s="126"/>
      <c r="CJ6" s="126"/>
      <c r="CK6" s="126"/>
      <c r="CL6" s="126"/>
      <c r="CM6" s="126"/>
      <c r="CN6" s="126"/>
      <c r="CO6" s="126"/>
      <c r="CP6" s="126"/>
      <c r="CQ6" s="126"/>
      <c r="CR6" s="126"/>
      <c r="CS6" s="58"/>
      <c r="CT6" s="126"/>
      <c r="CU6" s="126"/>
      <c r="CV6" s="58"/>
      <c r="CW6" s="58"/>
      <c r="CX6" s="126"/>
      <c r="CY6" s="126"/>
      <c r="CZ6" s="126"/>
      <c r="DA6" s="126"/>
      <c r="DB6" s="126"/>
      <c r="DC6" s="126"/>
      <c r="DD6" s="126"/>
      <c r="DE6" s="126"/>
      <c r="DF6" s="126"/>
      <c r="DG6" s="266"/>
      <c r="DH6" s="126"/>
      <c r="DI6" s="126"/>
      <c r="DJ6" s="126"/>
      <c r="DK6" s="126"/>
      <c r="DL6" s="126"/>
      <c r="DM6" s="126"/>
      <c r="DN6" s="126"/>
      <c r="DO6" s="126"/>
      <c r="DP6" s="126"/>
      <c r="DQ6" s="126"/>
      <c r="DR6" s="126"/>
      <c r="DS6" s="126"/>
      <c r="DT6" s="269"/>
      <c r="DU6" s="269"/>
      <c r="DV6" s="126"/>
      <c r="DW6" s="126"/>
      <c r="DX6" s="126"/>
      <c r="DY6" s="126"/>
      <c r="DZ6" s="126"/>
      <c r="EA6" s="126"/>
      <c r="EB6" s="126"/>
      <c r="EC6" s="126"/>
      <c r="ED6" s="126"/>
      <c r="EE6" s="126"/>
      <c r="EF6" s="126"/>
      <c r="EG6" s="126"/>
      <c r="EH6" s="126"/>
      <c r="EI6" s="270"/>
      <c r="EJ6" s="270"/>
      <c r="EK6" s="270"/>
      <c r="EL6" s="270"/>
      <c r="EM6" s="270"/>
      <c r="EN6" s="270"/>
      <c r="EO6" s="126"/>
      <c r="EP6" s="126"/>
      <c r="EQ6" s="126"/>
      <c r="ER6" s="126"/>
      <c r="ES6" s="126"/>
      <c r="ET6" s="126"/>
      <c r="EU6" s="126"/>
      <c r="EV6" s="126"/>
      <c r="EW6" s="126"/>
      <c r="EX6" s="271"/>
      <c r="EY6" s="271"/>
      <c r="EZ6" s="271"/>
      <c r="FA6" s="271"/>
      <c r="FB6" s="271"/>
      <c r="FC6" s="271"/>
      <c r="FD6" s="271"/>
      <c r="FE6" s="271"/>
      <c r="FF6" s="271"/>
      <c r="FG6" s="271"/>
      <c r="FH6" s="271"/>
      <c r="FI6" s="271"/>
      <c r="FJ6" s="271"/>
      <c r="FK6" s="271"/>
      <c r="FL6" s="271"/>
      <c r="FM6" s="271"/>
      <c r="FN6" s="271"/>
      <c r="FO6" s="271"/>
      <c r="FP6" s="271"/>
      <c r="FQ6" s="271"/>
      <c r="FR6" s="271"/>
      <c r="FS6" s="271"/>
      <c r="FT6" s="271"/>
    </row>
    <row r="7" spans="1:220" s="76" customFormat="1" ht="11.1" customHeight="1" thickTop="1" x14ac:dyDescent="0.15">
      <c r="A7" s="187">
        <v>12025</v>
      </c>
      <c r="B7" s="186" t="s">
        <v>446</v>
      </c>
      <c r="C7" s="265">
        <v>94.391693530969263</v>
      </c>
      <c r="D7" s="257">
        <v>2558.5748454136037</v>
      </c>
      <c r="E7" s="250">
        <v>314.77230003759666</v>
      </c>
      <c r="F7" s="260">
        <v>438959</v>
      </c>
      <c r="G7" s="250">
        <v>307.81290828325058</v>
      </c>
      <c r="H7" s="264">
        <v>70.290044421217672</v>
      </c>
      <c r="I7" s="264">
        <v>113.9273582440554</v>
      </c>
      <c r="J7" s="253">
        <v>29.4</v>
      </c>
      <c r="K7" s="259">
        <v>0.7</v>
      </c>
      <c r="L7" s="250">
        <v>52.462050006266118</v>
      </c>
      <c r="M7" s="259">
        <v>9.2547411383353815</v>
      </c>
      <c r="N7" s="253">
        <v>77.938608069156572</v>
      </c>
      <c r="O7" s="253">
        <v>21.100871229289421</v>
      </c>
      <c r="P7" s="252">
        <v>21.62512839919987</v>
      </c>
      <c r="Q7" s="252">
        <v>2.0560747663551404</v>
      </c>
      <c r="R7" s="252">
        <v>1.7264276228419653</v>
      </c>
      <c r="S7" s="260">
        <v>15097</v>
      </c>
      <c r="T7" s="253">
        <v>15</v>
      </c>
      <c r="U7" s="263">
        <v>15</v>
      </c>
      <c r="V7" s="256">
        <v>0</v>
      </c>
      <c r="W7" s="250">
        <v>15.395068918656571</v>
      </c>
      <c r="X7" s="262">
        <v>78.558248247016849</v>
      </c>
      <c r="Y7" s="250">
        <v>93.333333333333329</v>
      </c>
      <c r="Z7" s="250">
        <v>43.333333333333336</v>
      </c>
      <c r="AA7" s="250">
        <v>6.5146579804560263</v>
      </c>
      <c r="AB7" s="255">
        <v>101.06089070615538</v>
      </c>
      <c r="AC7" s="255">
        <v>8.2882086418388781</v>
      </c>
      <c r="AD7" s="255">
        <v>1.6576417283677753</v>
      </c>
      <c r="AE7" s="255">
        <v>94.065040650406502</v>
      </c>
      <c r="AF7" s="253">
        <v>98.8</v>
      </c>
      <c r="AG7" s="253">
        <v>95.5</v>
      </c>
      <c r="AH7" s="261">
        <v>125</v>
      </c>
      <c r="AI7" s="253">
        <v>51.7</v>
      </c>
      <c r="AJ7" s="254">
        <v>3.3330400258110619E-2</v>
      </c>
      <c r="AK7" s="254">
        <v>0.11110133419370206</v>
      </c>
      <c r="AL7" s="250">
        <v>0.65594227707961705</v>
      </c>
      <c r="AM7" s="251">
        <v>84358.412945624776</v>
      </c>
      <c r="AN7" s="260">
        <v>181854.82329431915</v>
      </c>
      <c r="AO7" s="260">
        <v>286442.99278954486</v>
      </c>
      <c r="AP7" s="250">
        <v>15.026805774920472</v>
      </c>
      <c r="AQ7" s="250">
        <v>6.7070050942095074</v>
      </c>
      <c r="AR7" s="259">
        <v>45.8</v>
      </c>
      <c r="AS7" s="250">
        <v>3.8516610538272631</v>
      </c>
      <c r="AT7" s="250">
        <v>145.98715313052452</v>
      </c>
      <c r="AU7" s="250">
        <v>1.5998592123893098</v>
      </c>
      <c r="AV7" s="250">
        <v>2.7197606610618266</v>
      </c>
      <c r="AW7" s="256">
        <v>12815.636363636364</v>
      </c>
      <c r="AX7" s="256">
        <v>2013.8857142857144</v>
      </c>
      <c r="AY7" s="250">
        <v>0.70936072411542717</v>
      </c>
      <c r="AZ7" s="255">
        <v>369.6</v>
      </c>
      <c r="BA7" s="250">
        <v>9.7687403508491255E-2</v>
      </c>
      <c r="BB7" s="250" t="s">
        <v>11</v>
      </c>
      <c r="BC7" s="250">
        <v>355.0639543720153</v>
      </c>
      <c r="BD7" s="250">
        <v>3.9883330266936508</v>
      </c>
      <c r="BE7" s="255">
        <v>0.10179153094462541</v>
      </c>
      <c r="BF7" s="250" t="s">
        <v>11</v>
      </c>
      <c r="BG7" s="250">
        <v>64.019954271461231</v>
      </c>
      <c r="BH7" s="250">
        <v>100</v>
      </c>
      <c r="BI7" s="258">
        <v>96.825396825396822</v>
      </c>
      <c r="BJ7" s="255">
        <v>1.6628559551028892</v>
      </c>
      <c r="BK7" s="257">
        <v>0.27331738981892723</v>
      </c>
      <c r="BL7" s="253">
        <v>92.7</v>
      </c>
      <c r="BM7" s="253">
        <v>92.6</v>
      </c>
      <c r="BN7" s="250">
        <v>0</v>
      </c>
      <c r="BO7" s="250">
        <v>0</v>
      </c>
      <c r="BP7" s="256">
        <v>38</v>
      </c>
      <c r="BQ7" s="250">
        <v>1.4238746990264857</v>
      </c>
      <c r="BR7" s="250">
        <v>14.514722704402013</v>
      </c>
      <c r="BS7" s="250" t="s">
        <v>11</v>
      </c>
      <c r="BT7" s="250">
        <v>177.33239474926208</v>
      </c>
      <c r="BU7" s="250" t="s">
        <v>11</v>
      </c>
      <c r="BV7" s="255" t="s">
        <v>11</v>
      </c>
      <c r="BW7" s="255">
        <v>455.55991072785599</v>
      </c>
      <c r="BX7" s="250">
        <v>1.1998944092919823</v>
      </c>
      <c r="BY7" s="254">
        <v>7.8238435017718447E-2</v>
      </c>
      <c r="BZ7" s="250">
        <v>1.9998240154866371</v>
      </c>
      <c r="CA7" s="254">
        <v>0.32673124765020678</v>
      </c>
      <c r="CB7" s="250">
        <v>0.39996480309732746</v>
      </c>
      <c r="CC7" s="254">
        <v>0.12478901856636616</v>
      </c>
      <c r="CD7" s="250">
        <v>0.79992960619465492</v>
      </c>
      <c r="CE7" s="250">
        <v>7.8913055651102706</v>
      </c>
      <c r="CF7" s="253" t="s">
        <v>9</v>
      </c>
      <c r="CG7" s="252">
        <v>3.125</v>
      </c>
      <c r="CH7" s="252">
        <v>5.4762647901710979</v>
      </c>
      <c r="CI7" s="251">
        <v>45</v>
      </c>
      <c r="CJ7" s="250">
        <v>367.1756885394085</v>
      </c>
      <c r="CK7" s="249">
        <v>294.56607818511969</v>
      </c>
      <c r="CL7" s="75">
        <v>14.6</v>
      </c>
      <c r="CM7" s="75">
        <v>1057.5507711485773</v>
      </c>
      <c r="CN7" s="88">
        <v>100</v>
      </c>
      <c r="CO7" s="88">
        <v>100</v>
      </c>
      <c r="CP7" s="83">
        <v>99.89</v>
      </c>
      <c r="CQ7" s="83">
        <v>84.17</v>
      </c>
      <c r="CR7" s="152">
        <v>90.8</v>
      </c>
      <c r="CS7" s="153">
        <v>58.8</v>
      </c>
      <c r="CT7" s="75">
        <v>5.6479300854070313</v>
      </c>
      <c r="CU7" s="75">
        <v>18.258426966292134</v>
      </c>
      <c r="CV7" s="87">
        <v>3.4758675481655934</v>
      </c>
      <c r="CW7" s="75">
        <v>55.970992191464632</v>
      </c>
      <c r="CX7" s="86">
        <v>51.667453264112758</v>
      </c>
      <c r="CY7" s="75">
        <v>0.71</v>
      </c>
      <c r="CZ7" s="75">
        <v>23.8</v>
      </c>
      <c r="DA7" s="75">
        <v>54.427911930299999</v>
      </c>
      <c r="DB7" s="75">
        <v>5.2969048158090493</v>
      </c>
      <c r="DC7" s="75">
        <v>1.8047971778483494</v>
      </c>
      <c r="DD7" s="75">
        <v>1.3157842109894329</v>
      </c>
      <c r="DE7" s="75">
        <v>2.807752917743239</v>
      </c>
      <c r="DF7" s="75">
        <v>8.6912351713049247</v>
      </c>
      <c r="DG7" s="78" t="s">
        <v>9</v>
      </c>
      <c r="DH7" s="78">
        <v>700.73473684210535</v>
      </c>
      <c r="DI7" s="75" t="s">
        <v>9</v>
      </c>
      <c r="DJ7" s="75" t="s">
        <v>9</v>
      </c>
      <c r="DK7" s="75">
        <v>0.54440285811500511</v>
      </c>
      <c r="DL7" s="75">
        <v>52.517985611510788</v>
      </c>
      <c r="DM7" s="85">
        <v>86</v>
      </c>
      <c r="DN7" s="85">
        <v>1</v>
      </c>
      <c r="DO7" s="75">
        <v>12.410259897129052</v>
      </c>
      <c r="DP7" s="75">
        <v>40.228459895529191</v>
      </c>
      <c r="DQ7" s="75">
        <v>100</v>
      </c>
      <c r="DR7" s="75">
        <v>99.963586709148828</v>
      </c>
      <c r="DS7" s="75">
        <v>5415.0070788107596</v>
      </c>
      <c r="DT7" s="81">
        <v>6.2519362119580455</v>
      </c>
      <c r="DU7" s="81">
        <v>24.2</v>
      </c>
      <c r="DV7" s="75" t="s">
        <v>9</v>
      </c>
      <c r="DW7" s="84">
        <v>7.1937406494529857E-2</v>
      </c>
      <c r="DX7" s="75">
        <v>70</v>
      </c>
      <c r="DY7" s="83">
        <v>54.799177672364834</v>
      </c>
      <c r="DZ7" s="75">
        <v>0.99084924665891094</v>
      </c>
      <c r="EA7" s="75">
        <v>78.678007842159204</v>
      </c>
      <c r="EB7" s="82">
        <v>3600</v>
      </c>
      <c r="EC7" s="81">
        <v>1.6757929986575597</v>
      </c>
      <c r="ED7" s="81">
        <v>72.87954583346459</v>
      </c>
      <c r="EE7" s="75">
        <v>77.177501576967131</v>
      </c>
      <c r="EF7" s="75">
        <v>39.008904005919099</v>
      </c>
      <c r="EG7" s="75">
        <v>81.761489448235352</v>
      </c>
      <c r="EH7" s="75">
        <v>348.85651051272595</v>
      </c>
      <c r="EI7" s="152">
        <v>69.599999999999994</v>
      </c>
      <c r="EJ7" s="152">
        <v>54.5</v>
      </c>
      <c r="EK7" s="152">
        <v>34.799999999999997</v>
      </c>
      <c r="EL7" s="152">
        <v>49.5</v>
      </c>
      <c r="EM7" s="152">
        <v>25</v>
      </c>
      <c r="EN7" s="80">
        <v>51</v>
      </c>
      <c r="EO7" s="79">
        <v>-3.9436529585396483</v>
      </c>
      <c r="EP7" s="55">
        <v>1.0279307764898733</v>
      </c>
      <c r="EQ7" s="78">
        <v>0.496</v>
      </c>
      <c r="ER7" s="75">
        <v>93.5</v>
      </c>
      <c r="ES7" s="75">
        <v>6.4</v>
      </c>
      <c r="ET7" s="75">
        <v>2.9</v>
      </c>
      <c r="EU7" s="75">
        <v>543.14365535832849</v>
      </c>
      <c r="EV7" s="77">
        <v>29.3</v>
      </c>
      <c r="EW7" s="75">
        <v>43.9</v>
      </c>
      <c r="EX7" s="110" t="s">
        <v>9</v>
      </c>
      <c r="EY7" s="110" t="s">
        <v>9</v>
      </c>
      <c r="EZ7" s="75">
        <v>46.1</v>
      </c>
      <c r="FA7" s="75">
        <v>13.30282935101711</v>
      </c>
      <c r="FB7" s="152">
        <v>24.8</v>
      </c>
      <c r="FC7" s="75">
        <v>17.156195292744602</v>
      </c>
      <c r="FD7" s="75">
        <v>73.949927581212492</v>
      </c>
      <c r="FE7" s="75">
        <v>79.630709426627803</v>
      </c>
      <c r="FF7" s="75">
        <v>73.772630892187237</v>
      </c>
      <c r="FG7" s="75">
        <v>73.607973421926914</v>
      </c>
      <c r="FH7" s="75">
        <v>75.271768968925002</v>
      </c>
      <c r="FI7" s="75">
        <v>77.063050533147887</v>
      </c>
      <c r="FJ7" s="75">
        <v>73.921028466483008</v>
      </c>
      <c r="FK7" s="75">
        <v>65.561555075593958</v>
      </c>
      <c r="FL7" s="75">
        <v>49.780123131046615</v>
      </c>
      <c r="FM7" s="75">
        <v>29.539563957920418</v>
      </c>
      <c r="FN7" s="75">
        <v>15.444497837578087</v>
      </c>
      <c r="FO7" s="75">
        <v>7.6760190577024883</v>
      </c>
      <c r="FP7" s="75">
        <v>3.7772397094430992</v>
      </c>
      <c r="FQ7" s="75">
        <v>1.9151698766500758</v>
      </c>
      <c r="FR7" s="75">
        <v>1.1399999999999999</v>
      </c>
      <c r="FS7" s="75">
        <v>4.4836054427210401</v>
      </c>
      <c r="FT7" s="75">
        <v>0</v>
      </c>
    </row>
    <row r="8" spans="1:220" s="76" customFormat="1" ht="11.1" customHeight="1" x14ac:dyDescent="0.15">
      <c r="A8" s="136">
        <v>12041</v>
      </c>
      <c r="B8" s="158" t="s">
        <v>445</v>
      </c>
      <c r="C8" s="245">
        <v>81.255950179187565</v>
      </c>
      <c r="D8" s="237">
        <v>2226.0492022969966</v>
      </c>
      <c r="E8" s="230">
        <v>413.55640315079046</v>
      </c>
      <c r="F8" s="240">
        <v>435577</v>
      </c>
      <c r="G8" s="230">
        <v>296.72947801602771</v>
      </c>
      <c r="H8" s="244">
        <v>76.023391812865498</v>
      </c>
      <c r="I8" s="244">
        <v>161.5767814598224</v>
      </c>
      <c r="J8" s="233">
        <v>25.7</v>
      </c>
      <c r="K8" s="239">
        <v>-2.1</v>
      </c>
      <c r="L8" s="230">
        <v>51.259263325484689</v>
      </c>
      <c r="M8" s="239">
        <v>7.0301964401780275</v>
      </c>
      <c r="N8" s="233">
        <v>78.297703801316757</v>
      </c>
      <c r="O8" s="233">
        <v>17.928921568627452</v>
      </c>
      <c r="P8" s="232">
        <v>28.154115301680296</v>
      </c>
      <c r="Q8" s="232">
        <v>0.34129692832764508</v>
      </c>
      <c r="R8" s="232">
        <v>1.9028202514441046</v>
      </c>
      <c r="S8" s="240">
        <v>17774</v>
      </c>
      <c r="T8" s="233">
        <v>42.708333333333329</v>
      </c>
      <c r="U8" s="243">
        <v>140</v>
      </c>
      <c r="V8" s="236">
        <v>0</v>
      </c>
      <c r="W8" s="230" t="s">
        <v>11</v>
      </c>
      <c r="X8" s="242">
        <v>91.469569520039585</v>
      </c>
      <c r="Y8" s="230">
        <v>100</v>
      </c>
      <c r="Z8" s="230">
        <v>87.5</v>
      </c>
      <c r="AA8" s="230">
        <v>6.7384508509899268</v>
      </c>
      <c r="AB8" s="235">
        <v>51.564696308352445</v>
      </c>
      <c r="AC8" s="235">
        <v>7.8789672264555737</v>
      </c>
      <c r="AD8" s="235">
        <v>1.7385514537249389</v>
      </c>
      <c r="AE8" s="235">
        <v>92.749087115284297</v>
      </c>
      <c r="AF8" s="233">
        <v>90</v>
      </c>
      <c r="AG8" s="233">
        <v>87.2</v>
      </c>
      <c r="AH8" s="241">
        <v>192</v>
      </c>
      <c r="AI8" s="233">
        <v>45.2</v>
      </c>
      <c r="AJ8" s="234">
        <v>1.7730634149251016E-2</v>
      </c>
      <c r="AK8" s="234">
        <v>9.7518487820880587E-2</v>
      </c>
      <c r="AL8" s="230">
        <v>0.8337830708685291</v>
      </c>
      <c r="AM8" s="231">
        <v>112458.11053109396</v>
      </c>
      <c r="AN8" s="240">
        <v>160429.11427646488</v>
      </c>
      <c r="AO8" s="240">
        <v>282427.23364075535</v>
      </c>
      <c r="AP8" s="230">
        <v>12.462501223995655</v>
      </c>
      <c r="AQ8" s="230">
        <v>3.0088038669360939</v>
      </c>
      <c r="AR8" s="239">
        <v>36.799999999999997</v>
      </c>
      <c r="AS8" s="230">
        <v>3.6716774502610496</v>
      </c>
      <c r="AT8" s="230">
        <v>154.93205425957029</v>
      </c>
      <c r="AU8" s="230">
        <v>1.8191630637131544</v>
      </c>
      <c r="AV8" s="230">
        <v>2.7590639799649512</v>
      </c>
      <c r="AW8" s="236">
        <v>12704.571428571429</v>
      </c>
      <c r="AX8" s="236">
        <v>2436.4931506849316</v>
      </c>
      <c r="AY8" s="230">
        <v>1.1244546394998425</v>
      </c>
      <c r="AZ8" s="235">
        <v>278.89999999999998</v>
      </c>
      <c r="BA8" s="230">
        <v>1.1322683144241439</v>
      </c>
      <c r="BB8" s="230">
        <v>31.079958318860715</v>
      </c>
      <c r="BC8" s="230">
        <v>388.75878504162853</v>
      </c>
      <c r="BD8" s="230">
        <v>5.2523785557058051</v>
      </c>
      <c r="BE8" s="235">
        <v>0.20840569642236889</v>
      </c>
      <c r="BF8" s="230">
        <v>7.5720736366794021</v>
      </c>
      <c r="BG8" s="230">
        <v>42.275780323982616</v>
      </c>
      <c r="BH8" s="230">
        <v>88.461538461538453</v>
      </c>
      <c r="BI8" s="238">
        <v>90.706319702602229</v>
      </c>
      <c r="BJ8" s="235">
        <v>0.92190175161332799</v>
      </c>
      <c r="BK8" s="237">
        <v>0.27287611424413316</v>
      </c>
      <c r="BL8" s="233">
        <v>101.2</v>
      </c>
      <c r="BM8" s="233">
        <v>109.8</v>
      </c>
      <c r="BN8" s="230">
        <v>1.1824631617245771</v>
      </c>
      <c r="BO8" s="230">
        <v>34.177215189873415</v>
      </c>
      <c r="BP8" s="236">
        <v>28</v>
      </c>
      <c r="BQ8" s="230">
        <v>0.67915421045291091</v>
      </c>
      <c r="BR8" s="230">
        <v>9.1564540873562112</v>
      </c>
      <c r="BS8" s="230" t="s">
        <v>11</v>
      </c>
      <c r="BT8" s="230">
        <v>179.12995494539479</v>
      </c>
      <c r="BU8" s="230">
        <v>2.7126753218402655</v>
      </c>
      <c r="BV8" s="235">
        <v>570.61081431802609</v>
      </c>
      <c r="BW8" s="235">
        <v>254.37963507588941</v>
      </c>
      <c r="BX8" s="230">
        <v>2.1223569076653468</v>
      </c>
      <c r="BY8" s="234">
        <v>8.2141276203527958E-2</v>
      </c>
      <c r="BZ8" s="230">
        <v>0.9095815318565772</v>
      </c>
      <c r="CA8" s="234">
        <v>0.29644474898581658</v>
      </c>
      <c r="CB8" s="230">
        <v>0.3031938439521924</v>
      </c>
      <c r="CC8" s="234">
        <v>0.10308590694374542</v>
      </c>
      <c r="CD8" s="230">
        <v>1.8191630637131544</v>
      </c>
      <c r="CE8" s="230">
        <v>10.972585212629843</v>
      </c>
      <c r="CF8" s="233">
        <v>42.3</v>
      </c>
      <c r="CG8" s="232">
        <v>3.32409972299169</v>
      </c>
      <c r="CH8" s="232">
        <v>3.3621193721045293</v>
      </c>
      <c r="CI8" s="231">
        <v>46</v>
      </c>
      <c r="CJ8" s="230">
        <v>314.21190824141502</v>
      </c>
      <c r="CK8" s="229">
        <v>224.86674630558301</v>
      </c>
      <c r="CL8" s="75">
        <v>21.3</v>
      </c>
      <c r="CM8" s="75">
        <v>742.02747633987383</v>
      </c>
      <c r="CN8" s="88">
        <v>80</v>
      </c>
      <c r="CO8" s="88">
        <v>70</v>
      </c>
      <c r="CP8" s="83">
        <v>95.7</v>
      </c>
      <c r="CQ8" s="83">
        <v>87.7</v>
      </c>
      <c r="CR8" s="152">
        <v>97.2</v>
      </c>
      <c r="CS8" s="153">
        <v>24.8</v>
      </c>
      <c r="CT8" s="75">
        <v>3.5291008860702555</v>
      </c>
      <c r="CU8" s="75">
        <v>3.5583756345177666</v>
      </c>
      <c r="CV8" s="87">
        <v>1.7991274231997481</v>
      </c>
      <c r="CW8" s="75">
        <v>58.640259816332239</v>
      </c>
      <c r="CX8" s="86">
        <v>43.941883803991246</v>
      </c>
      <c r="CY8" s="75">
        <v>0.96</v>
      </c>
      <c r="CZ8" s="75">
        <v>24.1</v>
      </c>
      <c r="DA8" s="75">
        <v>55.470198308299999</v>
      </c>
      <c r="DB8" s="75">
        <v>4.8081608175809896</v>
      </c>
      <c r="DC8" s="75">
        <v>1.9147661465881596</v>
      </c>
      <c r="DD8" s="75">
        <v>1.3089302714797679</v>
      </c>
      <c r="DE8" s="75">
        <v>2.6953932727349903</v>
      </c>
      <c r="DF8" s="75">
        <v>6.7066478282224953</v>
      </c>
      <c r="DG8" s="78">
        <v>593.07886435331227</v>
      </c>
      <c r="DH8" s="78">
        <v>702.30937106918236</v>
      </c>
      <c r="DI8" s="75" t="s">
        <v>9</v>
      </c>
      <c r="DJ8" s="75" t="s">
        <v>9</v>
      </c>
      <c r="DK8" s="75">
        <v>36.144029170464897</v>
      </c>
      <c r="DL8" s="75">
        <v>75.537634408602145</v>
      </c>
      <c r="DM8" s="85">
        <v>730</v>
      </c>
      <c r="DN8" s="85">
        <v>3</v>
      </c>
      <c r="DO8" s="75">
        <v>5.1552049287191277</v>
      </c>
      <c r="DP8" s="75">
        <v>15.593259394461255</v>
      </c>
      <c r="DQ8" s="75">
        <v>100</v>
      </c>
      <c r="DR8" s="75">
        <v>100</v>
      </c>
      <c r="DS8" s="75">
        <v>3972.4037487335363</v>
      </c>
      <c r="DT8" s="81">
        <v>10.560950164513281</v>
      </c>
      <c r="DU8" s="81">
        <v>21.8</v>
      </c>
      <c r="DV8" s="75">
        <v>100</v>
      </c>
      <c r="DW8" s="84" t="s">
        <v>9</v>
      </c>
      <c r="DX8" s="75" t="s">
        <v>9</v>
      </c>
      <c r="DY8" s="83">
        <v>300.24376785053755</v>
      </c>
      <c r="DZ8" s="75">
        <v>1.0519216929789053</v>
      </c>
      <c r="EA8" s="75">
        <v>95.859094772830147</v>
      </c>
      <c r="EB8" s="82">
        <v>42026</v>
      </c>
      <c r="EC8" s="81">
        <v>3.7221717090656177</v>
      </c>
      <c r="ED8" s="81">
        <v>79.488928059512276</v>
      </c>
      <c r="EE8" s="75">
        <v>76.760108273355968</v>
      </c>
      <c r="EF8" s="75">
        <v>50.611226698290814</v>
      </c>
      <c r="EG8" s="75">
        <v>85.336286749899315</v>
      </c>
      <c r="EH8" s="75">
        <v>129.82953267665181</v>
      </c>
      <c r="EI8" s="152">
        <v>80.2</v>
      </c>
      <c r="EJ8" s="152">
        <v>39.799999999999997</v>
      </c>
      <c r="EK8" s="152">
        <v>39.4</v>
      </c>
      <c r="EL8" s="152">
        <v>49.9</v>
      </c>
      <c r="EM8" s="152">
        <v>17.100000000000001</v>
      </c>
      <c r="EN8" s="80">
        <v>57</v>
      </c>
      <c r="EO8" s="79">
        <v>0.23952313672223199</v>
      </c>
      <c r="EP8" s="55">
        <v>1.0062631586696309</v>
      </c>
      <c r="EQ8" s="78">
        <v>0.53800000000000003</v>
      </c>
      <c r="ER8" s="75">
        <v>94.9</v>
      </c>
      <c r="ES8" s="75">
        <v>8.1999999999999993</v>
      </c>
      <c r="ET8" s="75">
        <v>2.9</v>
      </c>
      <c r="EU8" s="75">
        <v>527.27564565129069</v>
      </c>
      <c r="EV8" s="77">
        <v>27</v>
      </c>
      <c r="EW8" s="75">
        <v>44.7</v>
      </c>
      <c r="EX8" s="110" t="s">
        <v>9</v>
      </c>
      <c r="EY8" s="110" t="s">
        <v>9</v>
      </c>
      <c r="EZ8" s="75">
        <v>85.8</v>
      </c>
      <c r="FA8" s="75">
        <v>9.1140069492029028</v>
      </c>
      <c r="FB8" s="152">
        <v>25.8</v>
      </c>
      <c r="FC8" s="75">
        <v>18.198307134220073</v>
      </c>
      <c r="FD8" s="75">
        <v>74.861309240767156</v>
      </c>
      <c r="FE8" s="75">
        <v>80.91569767441861</v>
      </c>
      <c r="FF8" s="75">
        <v>72.910456659115297</v>
      </c>
      <c r="FG8" s="75">
        <v>74.026872159652243</v>
      </c>
      <c r="FH8" s="75">
        <v>77.263920478476962</v>
      </c>
      <c r="FI8" s="75">
        <v>77.970116618075807</v>
      </c>
      <c r="FJ8" s="75">
        <v>75.075736711649682</v>
      </c>
      <c r="FK8" s="75">
        <v>67.490109890109892</v>
      </c>
      <c r="FL8" s="75">
        <v>48.156551332955189</v>
      </c>
      <c r="FM8" s="75">
        <v>28.287612252429572</v>
      </c>
      <c r="FN8" s="75">
        <v>14.115399312189531</v>
      </c>
      <c r="FO8" s="75">
        <v>6.1126684148657207</v>
      </c>
      <c r="FP8" s="75">
        <v>3.206521739130435</v>
      </c>
      <c r="FQ8" s="75">
        <v>1.3943674892211724</v>
      </c>
      <c r="FR8" s="75">
        <v>1.27</v>
      </c>
      <c r="FS8" s="75">
        <v>3.7171565268538789</v>
      </c>
      <c r="FT8" s="75">
        <v>0.26340050046095087</v>
      </c>
    </row>
    <row r="9" spans="1:220" s="76" customFormat="1" ht="11.1" customHeight="1" x14ac:dyDescent="0.15">
      <c r="A9" s="136">
        <v>22012</v>
      </c>
      <c r="B9" s="154" t="s">
        <v>444</v>
      </c>
      <c r="C9" s="245">
        <v>84.316726918748358</v>
      </c>
      <c r="D9" s="237">
        <v>1713.8369900737864</v>
      </c>
      <c r="E9" s="230">
        <v>250.0551858405799</v>
      </c>
      <c r="F9" s="240">
        <v>370423</v>
      </c>
      <c r="G9" s="230">
        <v>297.53224901850808</v>
      </c>
      <c r="H9" s="244">
        <v>80.762759394279314</v>
      </c>
      <c r="I9" s="244">
        <v>141.89568143578236</v>
      </c>
      <c r="J9" s="233">
        <v>36.6</v>
      </c>
      <c r="K9" s="239">
        <v>-3.55</v>
      </c>
      <c r="L9" s="230">
        <v>62.979838129829645</v>
      </c>
      <c r="M9" s="239">
        <v>13.002362811288011</v>
      </c>
      <c r="N9" s="233">
        <v>80.177960679964443</v>
      </c>
      <c r="O9" s="233">
        <v>24.297396913153651</v>
      </c>
      <c r="P9" s="232">
        <v>14.834683599737245</v>
      </c>
      <c r="Q9" s="232">
        <v>4.0268456375838921</v>
      </c>
      <c r="R9" s="232">
        <v>1.0680907877169559</v>
      </c>
      <c r="S9" s="240">
        <v>13365</v>
      </c>
      <c r="T9" s="233">
        <v>34.25925925925926</v>
      </c>
      <c r="U9" s="243">
        <v>103</v>
      </c>
      <c r="V9" s="236">
        <v>0</v>
      </c>
      <c r="W9" s="230">
        <v>15.358226678981396</v>
      </c>
      <c r="X9" s="242">
        <v>78.160139588987974</v>
      </c>
      <c r="Y9" s="230">
        <v>98.148148148148152</v>
      </c>
      <c r="Z9" s="230">
        <v>98.148148148148152</v>
      </c>
      <c r="AA9" s="230">
        <v>4.1670071084238911</v>
      </c>
      <c r="AB9" s="235">
        <v>63.4101138469685</v>
      </c>
      <c r="AC9" s="235">
        <v>6.3983761362633489</v>
      </c>
      <c r="AD9" s="235">
        <v>0.66190097961344985</v>
      </c>
      <c r="AE9" s="235">
        <v>90.060040026684447</v>
      </c>
      <c r="AF9" s="233">
        <v>99.8</v>
      </c>
      <c r="AG9" s="233">
        <v>98.9</v>
      </c>
      <c r="AH9" s="241">
        <v>83</v>
      </c>
      <c r="AI9" s="233">
        <v>76.599999999999994</v>
      </c>
      <c r="AJ9" s="234">
        <v>1.1415595093316955E-2</v>
      </c>
      <c r="AK9" s="234">
        <v>0.12557154602648649</v>
      </c>
      <c r="AL9" s="230">
        <v>0.27502451698819202</v>
      </c>
      <c r="AM9" s="231">
        <v>120078.11560097506</v>
      </c>
      <c r="AN9" s="240">
        <v>169212.6585982659</v>
      </c>
      <c r="AO9" s="240">
        <v>277802.40131246846</v>
      </c>
      <c r="AP9" s="230">
        <v>9.6683658857895658</v>
      </c>
      <c r="AQ9" s="230">
        <v>2.8982186837734121</v>
      </c>
      <c r="AR9" s="239">
        <v>30.2</v>
      </c>
      <c r="AS9" s="230">
        <v>3.3907627949728414</v>
      </c>
      <c r="AT9" s="230">
        <v>218.57211613272105</v>
      </c>
      <c r="AU9" s="230">
        <v>2.1712461867488848</v>
      </c>
      <c r="AV9" s="230">
        <v>3.2930567165691418</v>
      </c>
      <c r="AW9" s="236">
        <v>12456.181818181818</v>
      </c>
      <c r="AX9" s="236">
        <v>2246.1967213114754</v>
      </c>
      <c r="AY9" s="230">
        <v>1.4596622341590157</v>
      </c>
      <c r="AZ9" s="235">
        <v>469.66666666666669</v>
      </c>
      <c r="BA9" s="230">
        <v>1.7518699857783375</v>
      </c>
      <c r="BB9" s="230">
        <v>26.462782907100252</v>
      </c>
      <c r="BC9" s="230">
        <v>378.08090787040555</v>
      </c>
      <c r="BD9" s="230">
        <v>3.6718197576165506</v>
      </c>
      <c r="BE9" s="235">
        <v>1.879238499877441</v>
      </c>
      <c r="BF9" s="230">
        <v>8.2523081951139812</v>
      </c>
      <c r="BG9" s="230">
        <v>32.618409294012508</v>
      </c>
      <c r="BH9" s="230">
        <v>100</v>
      </c>
      <c r="BI9" s="238">
        <v>100</v>
      </c>
      <c r="BJ9" s="235">
        <v>2.5320226392612453</v>
      </c>
      <c r="BK9" s="237">
        <v>0.26381047855220807</v>
      </c>
      <c r="BL9" s="233">
        <v>116</v>
      </c>
      <c r="BM9" s="233">
        <v>132.30000000000001</v>
      </c>
      <c r="BN9" s="230">
        <v>0.5803830528148578</v>
      </c>
      <c r="BO9" s="230">
        <v>10.76923076923077</v>
      </c>
      <c r="BP9" s="236">
        <v>8</v>
      </c>
      <c r="BQ9" s="230">
        <v>1.4113100213867751</v>
      </c>
      <c r="BR9" s="230">
        <v>16.432714890044473</v>
      </c>
      <c r="BS9" s="230">
        <v>14.171000112181051</v>
      </c>
      <c r="BT9" s="230">
        <v>377.73531785234803</v>
      </c>
      <c r="BU9" s="230">
        <v>5.978164500848596</v>
      </c>
      <c r="BV9" s="235">
        <v>1539.4135464049591</v>
      </c>
      <c r="BW9" s="235">
        <v>1448.2212065615061</v>
      </c>
      <c r="BX9" s="230">
        <v>1.4474974578325897</v>
      </c>
      <c r="BY9" s="234">
        <v>9.194865726517068E-2</v>
      </c>
      <c r="BZ9" s="230">
        <v>1.0856230933744424</v>
      </c>
      <c r="CA9" s="234">
        <v>0.2155323714712726</v>
      </c>
      <c r="CB9" s="230">
        <v>0.36187436445814741</v>
      </c>
      <c r="CC9" s="234">
        <v>6.1518641957885062E-2</v>
      </c>
      <c r="CD9" s="230">
        <v>1.4474974578325897</v>
      </c>
      <c r="CE9" s="230">
        <v>8.3448228444048791</v>
      </c>
      <c r="CF9" s="233">
        <v>32</v>
      </c>
      <c r="CG9" s="232">
        <v>2.0512820512820511</v>
      </c>
      <c r="CH9" s="232">
        <v>3.4593994949568669</v>
      </c>
      <c r="CI9" s="231">
        <v>53</v>
      </c>
      <c r="CJ9" s="230">
        <v>345.33308725876549</v>
      </c>
      <c r="CK9" s="229">
        <v>295.56088717119189</v>
      </c>
      <c r="CL9" s="75">
        <v>14.7</v>
      </c>
      <c r="CM9" s="75">
        <v>941.04189181572542</v>
      </c>
      <c r="CN9" s="88">
        <v>83</v>
      </c>
      <c r="CO9" s="88" t="s">
        <v>9</v>
      </c>
      <c r="CP9" s="83">
        <v>99.83</v>
      </c>
      <c r="CQ9" s="83">
        <v>87.7</v>
      </c>
      <c r="CR9" s="152">
        <v>81.3</v>
      </c>
      <c r="CS9" s="153">
        <v>76.7</v>
      </c>
      <c r="CT9" s="75">
        <v>3.4586696638397876</v>
      </c>
      <c r="CU9" s="75">
        <v>2.5194805194805197</v>
      </c>
      <c r="CV9" s="87" t="s">
        <v>11</v>
      </c>
      <c r="CW9" s="75">
        <v>65.380421249667279</v>
      </c>
      <c r="CX9" s="86">
        <v>46.859111453685507</v>
      </c>
      <c r="CY9" s="75">
        <v>0.9</v>
      </c>
      <c r="CZ9" s="75">
        <v>33.1</v>
      </c>
      <c r="DA9" s="75">
        <v>56.985738210400001</v>
      </c>
      <c r="DB9" s="75">
        <v>5.8935115326579002</v>
      </c>
      <c r="DC9" s="75">
        <v>2.7889910580844544</v>
      </c>
      <c r="DD9" s="75">
        <v>1.1941094090953503</v>
      </c>
      <c r="DE9" s="75">
        <v>3.2387755619004195</v>
      </c>
      <c r="DF9" s="75">
        <v>7.574030448109025</v>
      </c>
      <c r="DG9" s="78">
        <v>627.63428571428574</v>
      </c>
      <c r="DH9" s="78">
        <v>656.51732954545457</v>
      </c>
      <c r="DI9" s="75">
        <v>46.177253301198888</v>
      </c>
      <c r="DJ9" s="75">
        <v>65.009748895378507</v>
      </c>
      <c r="DK9" s="75">
        <v>43.915789473684207</v>
      </c>
      <c r="DL9" s="75">
        <v>68.940493468795367</v>
      </c>
      <c r="DM9" s="85">
        <v>274</v>
      </c>
      <c r="DN9" s="85">
        <v>189</v>
      </c>
      <c r="DO9" s="75">
        <v>13.289814322263597</v>
      </c>
      <c r="DP9" s="75">
        <v>17.532812957997244</v>
      </c>
      <c r="DQ9" s="75">
        <v>76.19047619047619</v>
      </c>
      <c r="DR9" s="75">
        <v>100</v>
      </c>
      <c r="DS9" s="75">
        <v>5577.8798411122143</v>
      </c>
      <c r="DT9" s="81">
        <v>4.8847333891172795</v>
      </c>
      <c r="DU9" s="81">
        <v>15.786586780869602</v>
      </c>
      <c r="DV9" s="75">
        <v>100</v>
      </c>
      <c r="DW9" s="84" t="s">
        <v>9</v>
      </c>
      <c r="DX9" s="75" t="s">
        <v>9</v>
      </c>
      <c r="DY9" s="83">
        <v>103.56120562063263</v>
      </c>
      <c r="DZ9" s="75">
        <v>1.0895210848209724</v>
      </c>
      <c r="EA9" s="75">
        <v>611.71639142651213</v>
      </c>
      <c r="EB9" s="82">
        <v>10047</v>
      </c>
      <c r="EC9" s="81">
        <v>1.6238306593419918</v>
      </c>
      <c r="ED9" s="81">
        <v>37.52578505961484</v>
      </c>
      <c r="EE9" s="75">
        <v>67.892572827333126</v>
      </c>
      <c r="EF9" s="75">
        <v>13.460769066962644</v>
      </c>
      <c r="EG9" s="75">
        <v>67.46919389787476</v>
      </c>
      <c r="EH9" s="75">
        <v>225.75865944620415</v>
      </c>
      <c r="EI9" s="152">
        <v>66.2</v>
      </c>
      <c r="EJ9" s="152">
        <v>50.9</v>
      </c>
      <c r="EK9" s="152">
        <v>34.200000000000003</v>
      </c>
      <c r="EL9" s="152">
        <v>50</v>
      </c>
      <c r="EM9" s="152">
        <v>14.2</v>
      </c>
      <c r="EN9" s="80">
        <v>69.900000000000006</v>
      </c>
      <c r="EO9" s="79">
        <v>-2.5331205512070323</v>
      </c>
      <c r="EP9" s="55">
        <v>1.0145837968628324</v>
      </c>
      <c r="EQ9" s="78">
        <v>0.56000000000000005</v>
      </c>
      <c r="ER9" s="75">
        <v>92.2</v>
      </c>
      <c r="ES9" s="75">
        <v>14.2</v>
      </c>
      <c r="ET9" s="75">
        <v>3.5</v>
      </c>
      <c r="EU9" s="75">
        <v>481.31392601116744</v>
      </c>
      <c r="EV9" s="77">
        <v>27.7</v>
      </c>
      <c r="EW9" s="75">
        <v>44.6</v>
      </c>
      <c r="EX9" s="110" t="s">
        <v>9</v>
      </c>
      <c r="EY9" s="110" t="s">
        <v>9</v>
      </c>
      <c r="EZ9" s="75">
        <v>89.3</v>
      </c>
      <c r="FA9" s="75">
        <v>8.8550656982908666</v>
      </c>
      <c r="FB9" s="152">
        <v>24</v>
      </c>
      <c r="FC9" s="75">
        <v>13.529689714915735</v>
      </c>
      <c r="FD9" s="75">
        <v>71.631463947560093</v>
      </c>
      <c r="FE9" s="75">
        <v>82.677838577291382</v>
      </c>
      <c r="FF9" s="75">
        <v>78.826425933524831</v>
      </c>
      <c r="FG9" s="75">
        <v>77.855137563166764</v>
      </c>
      <c r="FH9" s="75">
        <v>78.542708639796018</v>
      </c>
      <c r="FI9" s="75">
        <v>77.915248994741731</v>
      </c>
      <c r="FJ9" s="75">
        <v>73.499047809962917</v>
      </c>
      <c r="FK9" s="75">
        <v>64.74612197706908</v>
      </c>
      <c r="FL9" s="75">
        <v>45.463278316304248</v>
      </c>
      <c r="FM9" s="75">
        <v>27.201889020070841</v>
      </c>
      <c r="FN9" s="75">
        <v>15.009608576919186</v>
      </c>
      <c r="FO9" s="75">
        <v>8.2783716170115991</v>
      </c>
      <c r="FP9" s="75">
        <v>4.5640580429120678</v>
      </c>
      <c r="FQ9" s="75">
        <v>1.7711171662125342</v>
      </c>
      <c r="FR9" s="75">
        <v>1.25</v>
      </c>
      <c r="FS9" s="75">
        <v>3.998711727262529</v>
      </c>
      <c r="FT9" s="75">
        <v>0.29788501638367587</v>
      </c>
    </row>
    <row r="10" spans="1:220" s="76" customFormat="1" ht="11.1" customHeight="1" x14ac:dyDescent="0.15">
      <c r="A10" s="136">
        <v>22039</v>
      </c>
      <c r="B10" s="154" t="s">
        <v>443</v>
      </c>
      <c r="C10" s="245">
        <v>85.033635032076816</v>
      </c>
      <c r="D10" s="237">
        <v>1957.1092125707314</v>
      </c>
      <c r="E10" s="230">
        <v>232.39558893583299</v>
      </c>
      <c r="F10" s="240">
        <v>388750</v>
      </c>
      <c r="G10" s="230">
        <v>277.45454545454544</v>
      </c>
      <c r="H10" s="244">
        <v>75.272727272727266</v>
      </c>
      <c r="I10" s="244">
        <v>166.54545454545456</v>
      </c>
      <c r="J10" s="233">
        <v>28.1</v>
      </c>
      <c r="K10" s="239">
        <v>1.4</v>
      </c>
      <c r="L10" s="230">
        <v>68.440903198323127</v>
      </c>
      <c r="M10" s="239">
        <v>18.752893367455201</v>
      </c>
      <c r="N10" s="233">
        <v>83.769442366396405</v>
      </c>
      <c r="O10" s="233">
        <v>25.665902275533604</v>
      </c>
      <c r="P10" s="232">
        <v>24.209915917657291</v>
      </c>
      <c r="Q10" s="232">
        <v>0.89552238805970152</v>
      </c>
      <c r="R10" s="232">
        <v>0.90648854961832059</v>
      </c>
      <c r="S10" s="240">
        <v>14236</v>
      </c>
      <c r="T10" s="233">
        <v>12.941176470588237</v>
      </c>
      <c r="U10" s="243">
        <v>34</v>
      </c>
      <c r="V10" s="236">
        <v>0</v>
      </c>
      <c r="W10" s="230">
        <v>13.802612481857764</v>
      </c>
      <c r="X10" s="242">
        <v>83.311461067366579</v>
      </c>
      <c r="Y10" s="230">
        <v>97.647058823529406</v>
      </c>
      <c r="Z10" s="230">
        <v>92.941176470588232</v>
      </c>
      <c r="AA10" s="230">
        <v>4.3554814197016025</v>
      </c>
      <c r="AB10" s="235">
        <v>19.224030037546935</v>
      </c>
      <c r="AC10" s="235">
        <v>12.615769712140176</v>
      </c>
      <c r="AD10" s="235">
        <v>0.40050062578222778</v>
      </c>
      <c r="AE10" s="235">
        <v>97.171863669325603</v>
      </c>
      <c r="AF10" s="233">
        <v>98.5</v>
      </c>
      <c r="AG10" s="233">
        <v>98.3</v>
      </c>
      <c r="AH10" s="241">
        <v>96</v>
      </c>
      <c r="AI10" s="233">
        <v>60.8</v>
      </c>
      <c r="AJ10" s="234">
        <v>2.8630371553366719E-2</v>
      </c>
      <c r="AK10" s="234">
        <v>0.18609741509688366</v>
      </c>
      <c r="AL10" s="230">
        <v>0.84588432754421972</v>
      </c>
      <c r="AM10" s="231">
        <v>122146.31275496329</v>
      </c>
      <c r="AN10" s="240">
        <v>168924.65330321851</v>
      </c>
      <c r="AO10" s="240">
        <v>281593.366442953</v>
      </c>
      <c r="AP10" s="230">
        <v>8.228627035690776</v>
      </c>
      <c r="AQ10" s="230">
        <v>4.5078565499871202</v>
      </c>
      <c r="AR10" s="239">
        <v>19</v>
      </c>
      <c r="AS10" s="230">
        <v>2.8715546908737983</v>
      </c>
      <c r="AT10" s="230">
        <v>235.95720715707179</v>
      </c>
      <c r="AU10" s="230">
        <v>0.44520227765485243</v>
      </c>
      <c r="AV10" s="230">
        <v>4.7191441431414365</v>
      </c>
      <c r="AW10" s="236">
        <v>6086.3888888888887</v>
      </c>
      <c r="AX10" s="236">
        <v>1259.2528735632184</v>
      </c>
      <c r="AY10" s="230" t="s">
        <v>11</v>
      </c>
      <c r="AZ10" s="235">
        <v>458</v>
      </c>
      <c r="BA10" s="230">
        <v>0.88243543453968309</v>
      </c>
      <c r="BB10" s="230">
        <v>20.648596052265777</v>
      </c>
      <c r="BC10" s="230">
        <v>231.77453175850448</v>
      </c>
      <c r="BD10" s="230">
        <v>3.1944866149935223</v>
      </c>
      <c r="BE10" s="235">
        <v>0.46334908720229823</v>
      </c>
      <c r="BF10" s="230">
        <v>6.4868872208321751</v>
      </c>
      <c r="BG10" s="230">
        <v>50.178571428571423</v>
      </c>
      <c r="BH10" s="230">
        <v>100</v>
      </c>
      <c r="BI10" s="238">
        <v>100</v>
      </c>
      <c r="BJ10" s="235">
        <v>2.5</v>
      </c>
      <c r="BK10" s="237">
        <v>0.61009090354462814</v>
      </c>
      <c r="BL10" s="233">
        <v>90.7</v>
      </c>
      <c r="BM10" s="233">
        <v>79.8</v>
      </c>
      <c r="BN10" s="230">
        <v>0.67109999389909092</v>
      </c>
      <c r="BO10" s="230">
        <v>8.695652173913043</v>
      </c>
      <c r="BP10" s="236">
        <v>6</v>
      </c>
      <c r="BQ10" s="230">
        <v>0.91266466919244749</v>
      </c>
      <c r="BR10" s="230">
        <v>10.983140189745212</v>
      </c>
      <c r="BS10" s="230">
        <v>13.640997787344679</v>
      </c>
      <c r="BT10" s="230">
        <v>357.1857873624881</v>
      </c>
      <c r="BU10" s="230">
        <v>0</v>
      </c>
      <c r="BV10" s="235">
        <v>854.34317081966185</v>
      </c>
      <c r="BW10" s="235">
        <v>984.34223589487885</v>
      </c>
      <c r="BX10" s="230">
        <v>1.7808091106194097</v>
      </c>
      <c r="BY10" s="234">
        <v>8.6836704256578981E-2</v>
      </c>
      <c r="BZ10" s="230">
        <v>1.3356068329645576</v>
      </c>
      <c r="CA10" s="234">
        <v>0.2819287943477119</v>
      </c>
      <c r="CB10" s="230">
        <v>0.89040455530970486</v>
      </c>
      <c r="CC10" s="234">
        <v>0.21626145839362115</v>
      </c>
      <c r="CD10" s="230">
        <v>1.3356068329645576</v>
      </c>
      <c r="CE10" s="230">
        <v>14.825235845906587</v>
      </c>
      <c r="CF10" s="233">
        <v>52.4</v>
      </c>
      <c r="CG10" s="232">
        <v>0</v>
      </c>
      <c r="CH10" s="232">
        <v>8.2150518004655186</v>
      </c>
      <c r="CI10" s="231">
        <v>94</v>
      </c>
      <c r="CJ10" s="230">
        <v>329.39626119127223</v>
      </c>
      <c r="CK10" s="229">
        <v>281.28325104511237</v>
      </c>
      <c r="CL10" s="75">
        <v>12.7</v>
      </c>
      <c r="CM10" s="75">
        <v>901.12600194144784</v>
      </c>
      <c r="CN10" s="88">
        <v>100</v>
      </c>
      <c r="CO10" s="88">
        <v>100</v>
      </c>
      <c r="CP10" s="83">
        <v>99.2</v>
      </c>
      <c r="CQ10" s="83">
        <v>90.5</v>
      </c>
      <c r="CR10" s="152">
        <v>64.900000000000006</v>
      </c>
      <c r="CS10" s="153">
        <v>44.3</v>
      </c>
      <c r="CT10" s="75">
        <v>4.0071197115604038</v>
      </c>
      <c r="CU10" s="75">
        <v>2.2232142857142856</v>
      </c>
      <c r="CV10" s="87">
        <v>0</v>
      </c>
      <c r="CW10" s="75">
        <v>64.018610690326767</v>
      </c>
      <c r="CX10" s="86">
        <v>49.973955666757192</v>
      </c>
      <c r="CY10" s="75">
        <v>1.28</v>
      </c>
      <c r="CZ10" s="75">
        <v>39.200000000000003</v>
      </c>
      <c r="DA10" s="75">
        <v>57.912867274600003</v>
      </c>
      <c r="DB10" s="75">
        <v>5.5003498950314906</v>
      </c>
      <c r="DC10" s="75">
        <v>2.0117577921528644</v>
      </c>
      <c r="DD10" s="75">
        <v>1.331568848306228</v>
      </c>
      <c r="DE10" s="75">
        <v>3.2588806724335204</v>
      </c>
      <c r="DF10" s="75">
        <v>8.2585022504975143</v>
      </c>
      <c r="DG10" s="78">
        <v>1183.0093167701864</v>
      </c>
      <c r="DH10" s="78">
        <v>1669.1316463414635</v>
      </c>
      <c r="DI10" s="75">
        <v>106.99084664117142</v>
      </c>
      <c r="DJ10" s="75" t="s">
        <v>9</v>
      </c>
      <c r="DK10" s="75">
        <v>47.922483166365573</v>
      </c>
      <c r="DL10" s="75">
        <v>50.492390331244408</v>
      </c>
      <c r="DM10" s="85">
        <v>121</v>
      </c>
      <c r="DN10" s="85">
        <v>1</v>
      </c>
      <c r="DO10" s="75">
        <v>19.025225161051925</v>
      </c>
      <c r="DP10" s="75">
        <v>16.761865753705194</v>
      </c>
      <c r="DQ10" s="75">
        <v>100</v>
      </c>
      <c r="DR10" s="75">
        <v>99.075672981558768</v>
      </c>
      <c r="DS10" s="75">
        <v>3274.9842602308499</v>
      </c>
      <c r="DT10" s="81">
        <v>15.594318628092681</v>
      </c>
      <c r="DU10" s="81">
        <v>10.86</v>
      </c>
      <c r="DV10" s="75">
        <v>44.214162348877373</v>
      </c>
      <c r="DW10" s="84">
        <v>9.6094691719072978E-2</v>
      </c>
      <c r="DX10" s="75">
        <v>64.406779661016941</v>
      </c>
      <c r="DY10" s="83">
        <v>99.587297488613942</v>
      </c>
      <c r="DZ10" s="75">
        <v>1.2111724704486331</v>
      </c>
      <c r="EA10" s="75">
        <v>244.10440883815562</v>
      </c>
      <c r="EB10" s="82">
        <v>0</v>
      </c>
      <c r="EC10" s="81">
        <v>3.2377012697997123</v>
      </c>
      <c r="ED10" s="81">
        <v>70.294073919895339</v>
      </c>
      <c r="EE10" s="75">
        <v>78.683423693087391</v>
      </c>
      <c r="EF10" s="75">
        <v>17.187581563306342</v>
      </c>
      <c r="EG10" s="75">
        <v>80.244753808878485</v>
      </c>
      <c r="EH10" s="75">
        <v>220.09949340513899</v>
      </c>
      <c r="EI10" s="152">
        <v>78.400000000000006</v>
      </c>
      <c r="EJ10" s="152">
        <v>45.5</v>
      </c>
      <c r="EK10" s="152">
        <v>23.9</v>
      </c>
      <c r="EL10" s="152">
        <v>48.1</v>
      </c>
      <c r="EM10" s="152">
        <v>17.399999999999999</v>
      </c>
      <c r="EN10" s="80">
        <v>53.8</v>
      </c>
      <c r="EO10" s="79">
        <v>-2.5421050054092076</v>
      </c>
      <c r="EP10" s="55">
        <v>1.0456894277794835</v>
      </c>
      <c r="EQ10" s="78">
        <v>0.67</v>
      </c>
      <c r="ER10" s="75">
        <v>91.9</v>
      </c>
      <c r="ES10" s="75">
        <v>9.5</v>
      </c>
      <c r="ET10" s="75">
        <v>4.8</v>
      </c>
      <c r="EU10" s="75">
        <v>551.31372959304065</v>
      </c>
      <c r="EV10" s="77">
        <v>29.3</v>
      </c>
      <c r="EW10" s="75">
        <v>36.6</v>
      </c>
      <c r="EX10" s="110" t="s">
        <v>9</v>
      </c>
      <c r="EY10" s="110" t="s">
        <v>9</v>
      </c>
      <c r="EZ10" s="75">
        <v>126</v>
      </c>
      <c r="FA10" s="75">
        <v>10.827319392566013</v>
      </c>
      <c r="FB10" s="152">
        <v>27.6</v>
      </c>
      <c r="FC10" s="75">
        <v>11.902050113895218</v>
      </c>
      <c r="FD10" s="75">
        <v>77.908431323492621</v>
      </c>
      <c r="FE10" s="75">
        <v>81.752428187642082</v>
      </c>
      <c r="FF10" s="75">
        <v>78.2549881636794</v>
      </c>
      <c r="FG10" s="75">
        <v>78.60052371254001</v>
      </c>
      <c r="FH10" s="75">
        <v>79.512613274553019</v>
      </c>
      <c r="FI10" s="75">
        <v>79.029199848312487</v>
      </c>
      <c r="FJ10" s="75">
        <v>75.556127041275559</v>
      </c>
      <c r="FK10" s="75">
        <v>66.286930395593387</v>
      </c>
      <c r="FL10" s="75">
        <v>48.484182776801404</v>
      </c>
      <c r="FM10" s="75">
        <v>27.610279239174425</v>
      </c>
      <c r="FN10" s="75">
        <v>14.274999999999999</v>
      </c>
      <c r="FO10" s="75">
        <v>7.6327116212338595</v>
      </c>
      <c r="FP10" s="75">
        <v>4.0193462308205463</v>
      </c>
      <c r="FQ10" s="75">
        <v>2.0467337540508272</v>
      </c>
      <c r="FR10" s="75">
        <v>1.31</v>
      </c>
      <c r="FS10" s="75">
        <v>5.199962603008677</v>
      </c>
      <c r="FT10" s="75">
        <v>0.35714285714285715</v>
      </c>
    </row>
    <row r="11" spans="1:220" s="76" customFormat="1" ht="11.1" customHeight="1" x14ac:dyDescent="0.15">
      <c r="A11" s="136">
        <v>32018</v>
      </c>
      <c r="B11" s="154" t="s">
        <v>442</v>
      </c>
      <c r="C11" s="245">
        <v>102.49808472008928</v>
      </c>
      <c r="D11" s="237">
        <v>1696.6406515100102</v>
      </c>
      <c r="E11" s="230">
        <v>455.81912761186459</v>
      </c>
      <c r="F11" s="240">
        <v>397836</v>
      </c>
      <c r="G11" s="230">
        <v>295.37480063795851</v>
      </c>
      <c r="H11" s="244">
        <v>99.202551834130773</v>
      </c>
      <c r="I11" s="244">
        <v>155.66188197767144</v>
      </c>
      <c r="J11" s="233">
        <v>44.4</v>
      </c>
      <c r="K11" s="239">
        <v>-0.2</v>
      </c>
      <c r="L11" s="230">
        <v>145.05330091640172</v>
      </c>
      <c r="M11" s="239">
        <v>10.535502774141264</v>
      </c>
      <c r="N11" s="233">
        <v>79.122249236331896</v>
      </c>
      <c r="O11" s="233">
        <v>21.702000597193191</v>
      </c>
      <c r="P11" s="232">
        <v>25.838124152186552</v>
      </c>
      <c r="Q11" s="232">
        <v>1.4981273408239701</v>
      </c>
      <c r="R11" s="232">
        <v>3.2778076303062869</v>
      </c>
      <c r="S11" s="240">
        <v>16928</v>
      </c>
      <c r="T11" s="233">
        <v>19.626168224299064</v>
      </c>
      <c r="U11" s="243">
        <v>30</v>
      </c>
      <c r="V11" s="236" t="s">
        <v>9</v>
      </c>
      <c r="W11" s="230">
        <v>23.83534631501109</v>
      </c>
      <c r="X11" s="242">
        <v>75.414610468408711</v>
      </c>
      <c r="Y11" s="230">
        <v>89.719626168224295</v>
      </c>
      <c r="Z11" s="230">
        <v>98.130841121495322</v>
      </c>
      <c r="AA11" s="230">
        <v>4.7087800637496375</v>
      </c>
      <c r="AB11" s="235">
        <v>62.200423587114038</v>
      </c>
      <c r="AC11" s="235">
        <v>4.644595548619626</v>
      </c>
      <c r="AD11" s="235">
        <v>7.4313528777914029E-2</v>
      </c>
      <c r="AE11" s="235">
        <v>88.571428571428569</v>
      </c>
      <c r="AF11" s="233">
        <v>91.7</v>
      </c>
      <c r="AG11" s="233">
        <v>81.5</v>
      </c>
      <c r="AH11" s="241">
        <v>160</v>
      </c>
      <c r="AI11" s="233">
        <v>43.27</v>
      </c>
      <c r="AJ11" s="234">
        <v>0.3491054173679945</v>
      </c>
      <c r="AK11" s="234">
        <v>0.1371485568231407</v>
      </c>
      <c r="AL11" s="230">
        <v>0.44777320287274497</v>
      </c>
      <c r="AM11" s="231">
        <v>113900.92275449102</v>
      </c>
      <c r="AN11" s="240">
        <v>149861.88808139536</v>
      </c>
      <c r="AO11" s="240">
        <v>292450.13657844992</v>
      </c>
      <c r="AP11" s="230">
        <v>18.157523383743147</v>
      </c>
      <c r="AQ11" s="230">
        <v>3.3717546861146146</v>
      </c>
      <c r="AR11" s="239">
        <v>15.9</v>
      </c>
      <c r="AS11" s="230">
        <v>3.0644478571603484</v>
      </c>
      <c r="AT11" s="230">
        <v>166.1658370035577</v>
      </c>
      <c r="AU11" s="230">
        <v>1.049468444232996</v>
      </c>
      <c r="AV11" s="230">
        <v>1.049468444232996</v>
      </c>
      <c r="AW11" s="236">
        <v>10600.23076923077</v>
      </c>
      <c r="AX11" s="236">
        <v>2931.9787234042551</v>
      </c>
      <c r="AY11" s="230" t="s">
        <v>11</v>
      </c>
      <c r="AZ11" s="235">
        <v>348.57142857142856</v>
      </c>
      <c r="BA11" s="230">
        <v>0.85240975445936629</v>
      </c>
      <c r="BB11" s="230">
        <v>13.428064329179948</v>
      </c>
      <c r="BC11" s="230">
        <v>232.15536330848425</v>
      </c>
      <c r="BD11" s="230">
        <v>1.957356598882666</v>
      </c>
      <c r="BE11" s="235">
        <v>0.36221385105766446</v>
      </c>
      <c r="BF11" s="230">
        <v>7.4616053317878874</v>
      </c>
      <c r="BG11" s="230">
        <v>34.769144144144143</v>
      </c>
      <c r="BH11" s="230">
        <v>0</v>
      </c>
      <c r="BI11" s="238">
        <v>100</v>
      </c>
      <c r="BJ11" s="235">
        <v>1.4076576576576576</v>
      </c>
      <c r="BK11" s="237">
        <v>0</v>
      </c>
      <c r="BL11" s="233">
        <v>102.1</v>
      </c>
      <c r="BM11" s="233">
        <v>107.8</v>
      </c>
      <c r="BN11" s="230">
        <v>1.5305146355462025</v>
      </c>
      <c r="BO11" s="230">
        <v>47.761194029850742</v>
      </c>
      <c r="BP11" s="236">
        <v>22</v>
      </c>
      <c r="BQ11" s="230">
        <v>1.4622593656313079</v>
      </c>
      <c r="BR11" s="230">
        <v>41.614922041985736</v>
      </c>
      <c r="BS11" s="230">
        <v>15.962415036783868</v>
      </c>
      <c r="BT11" s="230">
        <v>358.04365089082381</v>
      </c>
      <c r="BU11" s="230" t="s">
        <v>11</v>
      </c>
      <c r="BV11" s="235">
        <v>962.71238617640176</v>
      </c>
      <c r="BW11" s="235">
        <v>494.29963723374107</v>
      </c>
      <c r="BX11" s="230">
        <v>3.1484053326989878</v>
      </c>
      <c r="BY11" s="234">
        <v>0.11092881455542768</v>
      </c>
      <c r="BZ11" s="230">
        <v>1.7491140737216597</v>
      </c>
      <c r="CA11" s="234">
        <v>0.35105069282408458</v>
      </c>
      <c r="CB11" s="230">
        <v>0.34982281474433202</v>
      </c>
      <c r="CC11" s="234">
        <v>7.6961019243753037E-2</v>
      </c>
      <c r="CD11" s="230">
        <v>1.049468444232996</v>
      </c>
      <c r="CE11" s="230">
        <v>11.610619221364379</v>
      </c>
      <c r="CF11" s="233">
        <v>46.2</v>
      </c>
      <c r="CG11" s="232">
        <v>2.7100271002710028</v>
      </c>
      <c r="CH11" s="232">
        <v>13.2653135272817</v>
      </c>
      <c r="CI11" s="231">
        <v>75</v>
      </c>
      <c r="CJ11" s="230">
        <v>330.89390223851615</v>
      </c>
      <c r="CK11" s="229">
        <v>273.09967501460505</v>
      </c>
      <c r="CL11" s="75">
        <v>15.6</v>
      </c>
      <c r="CM11" s="75">
        <v>881.10303638056644</v>
      </c>
      <c r="CN11" s="88">
        <v>100</v>
      </c>
      <c r="CO11" s="88">
        <v>100</v>
      </c>
      <c r="CP11" s="83">
        <v>99.3</v>
      </c>
      <c r="CQ11" s="83">
        <v>93.7</v>
      </c>
      <c r="CR11" s="152">
        <v>89.86</v>
      </c>
      <c r="CS11" s="153">
        <v>64.3</v>
      </c>
      <c r="CT11" s="75">
        <v>4.0688519117871165</v>
      </c>
      <c r="CU11" s="75">
        <v>1.9159663865546219</v>
      </c>
      <c r="CV11" s="87">
        <v>5.3699846882869018</v>
      </c>
      <c r="CW11" s="75">
        <v>54.076349551786173</v>
      </c>
      <c r="CX11" s="86">
        <v>52.585365512367986</v>
      </c>
      <c r="CY11" s="75">
        <v>0.96</v>
      </c>
      <c r="CZ11" s="75">
        <v>33.200000000000003</v>
      </c>
      <c r="DA11" s="75">
        <v>60.098883061800002</v>
      </c>
      <c r="DB11" s="75">
        <v>4.2618954043738047</v>
      </c>
      <c r="DC11" s="75">
        <v>3.0049325016878949</v>
      </c>
      <c r="DD11" s="75">
        <v>1.425251610059505</v>
      </c>
      <c r="DE11" s="75">
        <v>3.3932813030200202</v>
      </c>
      <c r="DF11" s="75">
        <v>8.0424265109721915</v>
      </c>
      <c r="DG11" s="78" t="s">
        <v>9</v>
      </c>
      <c r="DH11" s="78">
        <v>859.89424657534244</v>
      </c>
      <c r="DI11" s="75">
        <v>51.358229056982637</v>
      </c>
      <c r="DJ11" s="75">
        <v>38.525899132089599</v>
      </c>
      <c r="DK11" s="75">
        <v>4.4694123884621018</v>
      </c>
      <c r="DL11" s="75">
        <v>65.73705179282868</v>
      </c>
      <c r="DM11" s="85">
        <v>284</v>
      </c>
      <c r="DN11" s="85">
        <v>0</v>
      </c>
      <c r="DO11" s="75">
        <v>15.741368996603221</v>
      </c>
      <c r="DP11" s="75">
        <v>19.852444736740843</v>
      </c>
      <c r="DQ11" s="75">
        <v>38.46153846153846</v>
      </c>
      <c r="DR11" s="75">
        <v>98.163008798221014</v>
      </c>
      <c r="DS11" s="75">
        <v>5657.6061039580354</v>
      </c>
      <c r="DT11" s="81">
        <v>4.7311245727435782</v>
      </c>
      <c r="DU11" s="81">
        <v>10.65</v>
      </c>
      <c r="DV11" s="75">
        <v>87.571839080459768</v>
      </c>
      <c r="DW11" s="84" t="s">
        <v>9</v>
      </c>
      <c r="DX11" s="75" t="s">
        <v>9</v>
      </c>
      <c r="DY11" s="83">
        <v>5.9364931662113136</v>
      </c>
      <c r="DZ11" s="75">
        <v>1.172935277171034</v>
      </c>
      <c r="EA11" s="75">
        <v>855.38866345018153</v>
      </c>
      <c r="EB11" s="82">
        <v>300</v>
      </c>
      <c r="EC11" s="81">
        <v>1.4292159915169154</v>
      </c>
      <c r="ED11" s="81">
        <v>76.416598148497471</v>
      </c>
      <c r="EE11" s="75">
        <v>84.54911684759783</v>
      </c>
      <c r="EF11" s="75">
        <v>23.200036095035539</v>
      </c>
      <c r="EG11" s="75">
        <v>68.309534776600643</v>
      </c>
      <c r="EH11" s="75">
        <v>241.54771666799707</v>
      </c>
      <c r="EI11" s="152">
        <v>74.400000000000006</v>
      </c>
      <c r="EJ11" s="152">
        <v>57.5</v>
      </c>
      <c r="EK11" s="152">
        <v>39.200000000000003</v>
      </c>
      <c r="EL11" s="152">
        <v>68.400000000000006</v>
      </c>
      <c r="EM11" s="152">
        <v>21.7</v>
      </c>
      <c r="EN11" s="80">
        <v>87</v>
      </c>
      <c r="EO11" s="79">
        <v>-1.6021884915290405</v>
      </c>
      <c r="EP11" s="55">
        <v>1.0573629763028716</v>
      </c>
      <c r="EQ11" s="78">
        <v>0.75</v>
      </c>
      <c r="ER11" s="75">
        <v>96</v>
      </c>
      <c r="ES11" s="75">
        <v>9.6999999999999993</v>
      </c>
      <c r="ET11" s="75">
        <v>1.5</v>
      </c>
      <c r="EU11" s="75">
        <v>473.39786748012131</v>
      </c>
      <c r="EV11" s="77">
        <v>32.799999999999997</v>
      </c>
      <c r="EW11" s="75">
        <v>40.6</v>
      </c>
      <c r="EX11" s="110" t="s">
        <v>9</v>
      </c>
      <c r="EY11" s="110" t="s">
        <v>9</v>
      </c>
      <c r="EZ11" s="75">
        <v>59.5</v>
      </c>
      <c r="FA11" s="75">
        <v>7.6961019243753039</v>
      </c>
      <c r="FB11" s="152">
        <v>29.7</v>
      </c>
      <c r="FC11" s="75">
        <v>12.788778877887788</v>
      </c>
      <c r="FD11" s="75">
        <v>68.114378203398971</v>
      </c>
      <c r="FE11" s="75">
        <v>82.376264697839758</v>
      </c>
      <c r="FF11" s="75">
        <v>78.09737121301427</v>
      </c>
      <c r="FG11" s="75">
        <v>76.522460836186326</v>
      </c>
      <c r="FH11" s="75">
        <v>78.301624129930389</v>
      </c>
      <c r="FI11" s="75">
        <v>79.175572519083971</v>
      </c>
      <c r="FJ11" s="75">
        <v>77.290796045255334</v>
      </c>
      <c r="FK11" s="75">
        <v>68.685436499898728</v>
      </c>
      <c r="FL11" s="75">
        <v>50.841392649903284</v>
      </c>
      <c r="FM11" s="75">
        <v>31.465323378609337</v>
      </c>
      <c r="FN11" s="75">
        <v>17.451270944944717</v>
      </c>
      <c r="FO11" s="75">
        <v>11.028485001260398</v>
      </c>
      <c r="FP11" s="75">
        <v>5.7748234316576648</v>
      </c>
      <c r="FQ11" s="75">
        <v>2.5262094227611471</v>
      </c>
      <c r="FR11" s="75">
        <v>1.4</v>
      </c>
      <c r="FS11" s="75">
        <v>5.4537376818641352</v>
      </c>
      <c r="FT11" s="75">
        <v>0.14076576576576577</v>
      </c>
    </row>
    <row r="12" spans="1:220" s="76" customFormat="1" ht="11.1" customHeight="1" x14ac:dyDescent="0.15">
      <c r="A12" s="136">
        <v>52019</v>
      </c>
      <c r="B12" s="154" t="s">
        <v>441</v>
      </c>
      <c r="C12" s="245">
        <v>100.54742486872975</v>
      </c>
      <c r="D12" s="237">
        <v>1823.9828609356825</v>
      </c>
      <c r="E12" s="230">
        <v>413.36163557144454</v>
      </c>
      <c r="F12" s="240">
        <v>432776</v>
      </c>
      <c r="G12" s="230">
        <v>282.08486118386588</v>
      </c>
      <c r="H12" s="244">
        <v>92.980618124672603</v>
      </c>
      <c r="I12" s="244">
        <v>119.95809324253536</v>
      </c>
      <c r="J12" s="233">
        <v>36</v>
      </c>
      <c r="K12" s="239">
        <v>-1.8</v>
      </c>
      <c r="L12" s="230">
        <v>53.053084408804253</v>
      </c>
      <c r="M12" s="239">
        <v>9.5330576786534689</v>
      </c>
      <c r="N12" s="233">
        <v>78.841415027356632</v>
      </c>
      <c r="O12" s="233">
        <v>18.086261350177654</v>
      </c>
      <c r="P12" s="232">
        <v>14.141949152542374</v>
      </c>
      <c r="Q12" s="232">
        <v>0.20161290322580644</v>
      </c>
      <c r="R12" s="232">
        <v>1.1023622047244095</v>
      </c>
      <c r="S12" s="240">
        <v>15045</v>
      </c>
      <c r="T12" s="233">
        <v>41.747572815533978</v>
      </c>
      <c r="U12" s="243">
        <v>89</v>
      </c>
      <c r="V12" s="236" t="s">
        <v>9</v>
      </c>
      <c r="W12" s="230">
        <v>23.434466019417478</v>
      </c>
      <c r="X12" s="242">
        <v>75.41571568307792</v>
      </c>
      <c r="Y12" s="230">
        <v>95.145631067961162</v>
      </c>
      <c r="Z12" s="230">
        <v>91.262135922330103</v>
      </c>
      <c r="AA12" s="230">
        <v>3.9810711334785549</v>
      </c>
      <c r="AB12" s="235">
        <v>85.371885105573512</v>
      </c>
      <c r="AC12" s="235">
        <v>14.685181662545178</v>
      </c>
      <c r="AD12" s="235">
        <v>2.3587597489062202</v>
      </c>
      <c r="AE12" s="235">
        <v>86.474250141482727</v>
      </c>
      <c r="AF12" s="233">
        <v>91.6</v>
      </c>
      <c r="AG12" s="233">
        <v>84.9</v>
      </c>
      <c r="AH12" s="241">
        <v>138</v>
      </c>
      <c r="AI12" s="233">
        <v>73</v>
      </c>
      <c r="AJ12" s="234">
        <v>1.0441465146389342E-2</v>
      </c>
      <c r="AK12" s="234">
        <v>0.18794637263500816</v>
      </c>
      <c r="AL12" s="230">
        <v>0.69003134713834147</v>
      </c>
      <c r="AM12" s="231">
        <v>107897.9431520176</v>
      </c>
      <c r="AN12" s="240">
        <v>143983.14054054054</v>
      </c>
      <c r="AO12" s="240">
        <v>268793.53275453829</v>
      </c>
      <c r="AP12" s="230">
        <v>14.15733358152618</v>
      </c>
      <c r="AQ12" s="230">
        <v>8.0249020155327351</v>
      </c>
      <c r="AR12" s="239">
        <v>17.399999999999999</v>
      </c>
      <c r="AS12" s="230">
        <v>3.3285797840530469</v>
      </c>
      <c r="AT12" s="230">
        <v>202.73778151636031</v>
      </c>
      <c r="AU12" s="230">
        <v>2.9572772020214635</v>
      </c>
      <c r="AV12" s="230">
        <v>2.3986803971951867</v>
      </c>
      <c r="AW12" s="236">
        <v>10403</v>
      </c>
      <c r="AX12" s="236">
        <v>2080.6</v>
      </c>
      <c r="AY12" s="230">
        <v>2.0598453742739045</v>
      </c>
      <c r="AZ12" s="235">
        <v>387.2</v>
      </c>
      <c r="BA12" s="230">
        <v>0.94462662732392699</v>
      </c>
      <c r="BB12" s="230">
        <v>21.395553218658453</v>
      </c>
      <c r="BC12" s="230">
        <v>227.45766164805775</v>
      </c>
      <c r="BD12" s="230">
        <v>2.4623045732648996</v>
      </c>
      <c r="BE12" s="235">
        <v>3.1548110869075341</v>
      </c>
      <c r="BF12" s="230">
        <v>8.1874859160219327</v>
      </c>
      <c r="BG12" s="230">
        <v>47.161442933175636</v>
      </c>
      <c r="BH12" s="230">
        <v>96.969696969696969</v>
      </c>
      <c r="BI12" s="238">
        <v>100</v>
      </c>
      <c r="BJ12" s="235">
        <v>3.8438793613246598</v>
      </c>
      <c r="BK12" s="237">
        <v>1.7432883398914181</v>
      </c>
      <c r="BL12" s="233">
        <v>115.8</v>
      </c>
      <c r="BM12" s="233">
        <v>128.80000000000001</v>
      </c>
      <c r="BN12" s="230">
        <v>1.2950141953479106</v>
      </c>
      <c r="BO12" s="230">
        <v>35.064935064935064</v>
      </c>
      <c r="BP12" s="236">
        <v>26</v>
      </c>
      <c r="BQ12" s="230">
        <v>1.9518029533341659</v>
      </c>
      <c r="BR12" s="230">
        <v>24.75569604447745</v>
      </c>
      <c r="BS12" s="230" t="s">
        <v>11</v>
      </c>
      <c r="BT12" s="230">
        <v>1148.2450202737782</v>
      </c>
      <c r="BU12" s="230">
        <v>5.1798353125184837</v>
      </c>
      <c r="BV12" s="235">
        <v>846.76703884547896</v>
      </c>
      <c r="BW12" s="235">
        <v>454.43493004396487</v>
      </c>
      <c r="BX12" s="230">
        <v>2.3001044904611381</v>
      </c>
      <c r="BY12" s="234">
        <v>8.033436947564189E-2</v>
      </c>
      <c r="BZ12" s="230">
        <v>2.6286908462413008</v>
      </c>
      <c r="CA12" s="234">
        <v>0.73846901759251349</v>
      </c>
      <c r="CB12" s="230">
        <v>0.3285863557801626</v>
      </c>
      <c r="CC12" s="234">
        <v>9.6794968685720295E-2</v>
      </c>
      <c r="CD12" s="230" t="s">
        <v>11</v>
      </c>
      <c r="CE12" s="230" t="s">
        <v>11</v>
      </c>
      <c r="CF12" s="233">
        <v>58.6</v>
      </c>
      <c r="CG12" s="232">
        <v>16.61631419939577</v>
      </c>
      <c r="CH12" s="232">
        <v>14.549374493621345</v>
      </c>
      <c r="CI12" s="231">
        <v>77</v>
      </c>
      <c r="CJ12" s="230">
        <v>336.21613096137798</v>
      </c>
      <c r="CK12" s="229" t="s">
        <v>11</v>
      </c>
      <c r="CL12" s="75">
        <v>22.8</v>
      </c>
      <c r="CM12" s="75">
        <v>887.71430019523427</v>
      </c>
      <c r="CN12" s="88">
        <v>96</v>
      </c>
      <c r="CO12" s="88">
        <v>97</v>
      </c>
      <c r="CP12" s="83">
        <v>99.4</v>
      </c>
      <c r="CQ12" s="83">
        <v>91.2</v>
      </c>
      <c r="CR12" s="152">
        <v>94.1</v>
      </c>
      <c r="CS12" s="153">
        <v>58.2</v>
      </c>
      <c r="CT12" s="75">
        <v>2.9476387305859575</v>
      </c>
      <c r="CU12" s="75">
        <v>0.50408719346049047</v>
      </c>
      <c r="CV12" s="87" t="s">
        <v>11</v>
      </c>
      <c r="CW12" s="75">
        <v>65.957494591377639</v>
      </c>
      <c r="CX12" s="86">
        <v>49.232093686541759</v>
      </c>
      <c r="CY12" s="75">
        <v>1.29</v>
      </c>
      <c r="CZ12" s="75">
        <v>33.6</v>
      </c>
      <c r="DA12" s="75">
        <v>56.223785840300003</v>
      </c>
      <c r="DB12" s="75">
        <v>4.4019132254426374</v>
      </c>
      <c r="DC12" s="75">
        <v>2.4924293703628249</v>
      </c>
      <c r="DD12" s="75">
        <v>1.2791472526894794</v>
      </c>
      <c r="DE12" s="75">
        <v>3.4238698272292942</v>
      </c>
      <c r="DF12" s="75">
        <v>7.5772013642905494</v>
      </c>
      <c r="DG12" s="78">
        <v>1119.6837944664032</v>
      </c>
      <c r="DH12" s="78">
        <v>1102.2587937743192</v>
      </c>
      <c r="DI12" s="75" t="s">
        <v>9</v>
      </c>
      <c r="DJ12" s="75" t="s">
        <v>9</v>
      </c>
      <c r="DK12" s="75">
        <v>74.413375048885413</v>
      </c>
      <c r="DL12" s="75">
        <v>76.871287128712879</v>
      </c>
      <c r="DM12" s="85">
        <v>582</v>
      </c>
      <c r="DN12" s="85">
        <v>3</v>
      </c>
      <c r="DO12" s="75">
        <v>10.224720208718054</v>
      </c>
      <c r="DP12" s="75">
        <v>15.09854304809847</v>
      </c>
      <c r="DQ12" s="75">
        <v>71.5</v>
      </c>
      <c r="DR12" s="75">
        <v>99.001996007984033</v>
      </c>
      <c r="DS12" s="75">
        <v>4575.7669831994162</v>
      </c>
      <c r="DT12" s="81">
        <v>6.0436831591378146</v>
      </c>
      <c r="DU12" s="81">
        <v>20.2</v>
      </c>
      <c r="DV12" s="75">
        <v>89.923142613151157</v>
      </c>
      <c r="DW12" s="84">
        <v>5.2844112961327364E-2</v>
      </c>
      <c r="DX12" s="75">
        <v>39.877300613496928</v>
      </c>
      <c r="DY12" s="83">
        <v>320.48670211018162</v>
      </c>
      <c r="DZ12" s="75">
        <v>1.2602683291907555</v>
      </c>
      <c r="EA12" s="75">
        <v>1129.9769692472878</v>
      </c>
      <c r="EB12" s="82">
        <v>0</v>
      </c>
      <c r="EC12" s="81">
        <v>1.6787121304093502</v>
      </c>
      <c r="ED12" s="81">
        <v>85.456964076268576</v>
      </c>
      <c r="EE12" s="75">
        <v>90.333455199333173</v>
      </c>
      <c r="EF12" s="75">
        <v>53.27271913897814</v>
      </c>
      <c r="EG12" s="75">
        <v>77.278205012213874</v>
      </c>
      <c r="EH12" s="75">
        <v>335.78912676288434</v>
      </c>
      <c r="EI12" s="152">
        <v>67.8</v>
      </c>
      <c r="EJ12" s="152">
        <v>51.3</v>
      </c>
      <c r="EK12" s="152">
        <v>36.299999999999997</v>
      </c>
      <c r="EL12" s="152">
        <v>54.8</v>
      </c>
      <c r="EM12" s="152">
        <v>16.100000000000001</v>
      </c>
      <c r="EN12" s="80">
        <v>77.400000000000006</v>
      </c>
      <c r="EO12" s="79">
        <v>0.24972563039292359</v>
      </c>
      <c r="EP12" s="55">
        <v>1.0435287859309594</v>
      </c>
      <c r="EQ12" s="78">
        <v>0.66900000000000004</v>
      </c>
      <c r="ER12" s="75">
        <v>91.5</v>
      </c>
      <c r="ES12" s="75">
        <v>9.1</v>
      </c>
      <c r="ET12" s="75">
        <v>2.5</v>
      </c>
      <c r="EU12" s="75">
        <v>462.41880302562316</v>
      </c>
      <c r="EV12" s="77">
        <v>34.1</v>
      </c>
      <c r="EW12" s="75">
        <v>39.1</v>
      </c>
      <c r="EX12" s="110" t="s">
        <v>9</v>
      </c>
      <c r="EY12" s="110" t="s">
        <v>9</v>
      </c>
      <c r="EZ12" s="75">
        <v>77.599999999999994</v>
      </c>
      <c r="FA12" s="75">
        <v>8.530101796053021</v>
      </c>
      <c r="FB12" s="152">
        <v>22.5</v>
      </c>
      <c r="FC12" s="75">
        <v>11.750706529822995</v>
      </c>
      <c r="FD12" s="75">
        <v>67.09044093981332</v>
      </c>
      <c r="FE12" s="75">
        <v>83.812051201998131</v>
      </c>
      <c r="FF12" s="75">
        <v>78.622233930453106</v>
      </c>
      <c r="FG12" s="75">
        <v>76.483774551665235</v>
      </c>
      <c r="FH12" s="75">
        <v>77.745393004889053</v>
      </c>
      <c r="FI12" s="75">
        <v>77.43339898414014</v>
      </c>
      <c r="FJ12" s="75">
        <v>74.512656386383469</v>
      </c>
      <c r="FK12" s="75">
        <v>66.76739926739927</v>
      </c>
      <c r="FL12" s="75">
        <v>47.82858079318256</v>
      </c>
      <c r="FM12" s="75">
        <v>27.029478458049887</v>
      </c>
      <c r="FN12" s="75">
        <v>14.006449012494961</v>
      </c>
      <c r="FO12" s="75">
        <v>6.9661733615221983</v>
      </c>
      <c r="FP12" s="75">
        <v>3.3399509517692398</v>
      </c>
      <c r="FQ12" s="75">
        <v>1.4455343314403717</v>
      </c>
      <c r="FR12" s="75">
        <v>1.23</v>
      </c>
      <c r="FS12" s="75">
        <v>4.3603409412027574</v>
      </c>
      <c r="FT12" s="75">
        <v>0.29568302779420463</v>
      </c>
    </row>
    <row r="13" spans="1:220" s="76" customFormat="1" ht="11.1" customHeight="1" x14ac:dyDescent="0.15">
      <c r="A13" s="136">
        <v>62014</v>
      </c>
      <c r="B13" s="154" t="s">
        <v>710</v>
      </c>
      <c r="C13" s="245">
        <v>111.68487555996984</v>
      </c>
      <c r="D13" s="237">
        <v>2112.9459667747797</v>
      </c>
      <c r="E13" s="230">
        <v>495.78193837137906</v>
      </c>
      <c r="F13" s="240">
        <v>399432</v>
      </c>
      <c r="G13" s="230">
        <v>278.71679889617104</v>
      </c>
      <c r="H13" s="244">
        <v>77.957916522938945</v>
      </c>
      <c r="I13" s="244">
        <v>141.77302518109693</v>
      </c>
      <c r="J13" s="233">
        <v>37.299999999999997</v>
      </c>
      <c r="K13" s="239">
        <v>-3.2</v>
      </c>
      <c r="L13" s="230">
        <v>47.688323249117325</v>
      </c>
      <c r="M13" s="239">
        <v>19.207796864227809</v>
      </c>
      <c r="N13" s="233">
        <v>82.240515175189827</v>
      </c>
      <c r="O13" s="233">
        <v>22.061992375269352</v>
      </c>
      <c r="P13" s="232">
        <v>15.886405173625755</v>
      </c>
      <c r="Q13" s="232">
        <v>0.56818181818181823</v>
      </c>
      <c r="R13" s="232">
        <v>1.639344262295082</v>
      </c>
      <c r="S13" s="240">
        <v>10506</v>
      </c>
      <c r="T13" s="233">
        <v>23.762376237623762</v>
      </c>
      <c r="U13" s="243">
        <v>31</v>
      </c>
      <c r="V13" s="236">
        <v>0</v>
      </c>
      <c r="W13" s="230">
        <v>16.921508664627929</v>
      </c>
      <c r="X13" s="242">
        <v>81.198269375470275</v>
      </c>
      <c r="Y13" s="230">
        <v>86.138613861386133</v>
      </c>
      <c r="Z13" s="230">
        <v>69.306930693069305</v>
      </c>
      <c r="AA13" s="230">
        <v>6.5187944463257699</v>
      </c>
      <c r="AB13" s="235">
        <v>21.006755284375682</v>
      </c>
      <c r="AC13" s="235">
        <v>3.6173458269775551</v>
      </c>
      <c r="AD13" s="235">
        <v>0.3050773589017215</v>
      </c>
      <c r="AE13" s="235">
        <v>48.248792270531396</v>
      </c>
      <c r="AF13" s="233">
        <v>98.5</v>
      </c>
      <c r="AG13" s="233">
        <v>98.5</v>
      </c>
      <c r="AH13" s="241">
        <v>67</v>
      </c>
      <c r="AI13" s="233">
        <v>64.400000000000006</v>
      </c>
      <c r="AJ13" s="234">
        <v>7.3593091433823019E-2</v>
      </c>
      <c r="AK13" s="234">
        <v>0.2060606560147045</v>
      </c>
      <c r="AL13" s="230">
        <v>0.2060606560147045</v>
      </c>
      <c r="AM13" s="231">
        <v>101194.54650852879</v>
      </c>
      <c r="AN13" s="240">
        <v>194084.04366812226</v>
      </c>
      <c r="AO13" s="240">
        <v>278603.4967783505</v>
      </c>
      <c r="AP13" s="230">
        <v>17.478601158787008</v>
      </c>
      <c r="AQ13" s="230">
        <v>15.736272245806655</v>
      </c>
      <c r="AR13" s="239">
        <v>8.69</v>
      </c>
      <c r="AS13" s="230">
        <v>3.6307887589790928</v>
      </c>
      <c r="AT13" s="230">
        <v>408.00009890911485</v>
      </c>
      <c r="AU13" s="230">
        <v>1.6484852481176357</v>
      </c>
      <c r="AV13" s="230">
        <v>1.5660609857117542</v>
      </c>
      <c r="AW13" s="236">
        <v>14895.857142857143</v>
      </c>
      <c r="AX13" s="236">
        <v>2818.135135135135</v>
      </c>
      <c r="AY13" s="230">
        <v>2.8771182783324223</v>
      </c>
      <c r="AZ13" s="235">
        <v>313.16666666666669</v>
      </c>
      <c r="BA13" s="230">
        <v>0.603881358516693</v>
      </c>
      <c r="BB13" s="230">
        <v>15.489502201151371</v>
      </c>
      <c r="BC13" s="230">
        <v>166.48299793527224</v>
      </c>
      <c r="BD13" s="230">
        <v>2.9273924672466589</v>
      </c>
      <c r="BE13" s="235">
        <v>0.25397900440230275</v>
      </c>
      <c r="BF13" s="230">
        <v>9.3125634947511013</v>
      </c>
      <c r="BG13" s="230">
        <v>29.406878218973251</v>
      </c>
      <c r="BH13" s="230">
        <v>19.607843137254903</v>
      </c>
      <c r="BI13" s="238">
        <v>99.578059071729967</v>
      </c>
      <c r="BJ13" s="235">
        <v>2.4921083236418009</v>
      </c>
      <c r="BK13" s="237">
        <v>1.5142168134148393</v>
      </c>
      <c r="BL13" s="233">
        <v>120.4</v>
      </c>
      <c r="BM13" s="233">
        <v>122.9</v>
      </c>
      <c r="BN13" s="230">
        <v>0.16824631260164882</v>
      </c>
      <c r="BO13" s="230">
        <v>7.6923076923076925</v>
      </c>
      <c r="BP13" s="236">
        <v>3</v>
      </c>
      <c r="BQ13" s="230">
        <v>1.2157578704867564</v>
      </c>
      <c r="BR13" s="230">
        <v>49.734799935709077</v>
      </c>
      <c r="BS13" s="230">
        <v>13.200245624301969</v>
      </c>
      <c r="BT13" s="230">
        <v>98.480508722547569</v>
      </c>
      <c r="BU13" s="230" t="s">
        <v>11</v>
      </c>
      <c r="BV13" s="235">
        <v>679.58392232337519</v>
      </c>
      <c r="BW13" s="235">
        <v>222.09217505264849</v>
      </c>
      <c r="BX13" s="230">
        <v>2.884849184205863</v>
      </c>
      <c r="BY13" s="234">
        <v>3.5673220769265643E-2</v>
      </c>
      <c r="BZ13" s="230">
        <v>0.82424262405881787</v>
      </c>
      <c r="CA13" s="234">
        <v>0.1409867008452608</v>
      </c>
      <c r="CB13" s="230">
        <v>0.41212131202940894</v>
      </c>
      <c r="CC13" s="234">
        <v>0.30156977007752001</v>
      </c>
      <c r="CD13" s="230">
        <v>2.0606065601470447</v>
      </c>
      <c r="CE13" s="230">
        <v>19.851883600456631</v>
      </c>
      <c r="CF13" s="233">
        <v>53.8</v>
      </c>
      <c r="CG13" s="232">
        <v>3.4653465346534658</v>
      </c>
      <c r="CH13" s="232">
        <v>32.933413892645127</v>
      </c>
      <c r="CI13" s="231">
        <v>93</v>
      </c>
      <c r="CJ13" s="230">
        <v>304.87910421311614</v>
      </c>
      <c r="CK13" s="229">
        <v>257.82309280559821</v>
      </c>
      <c r="CL13" s="75">
        <v>19.3</v>
      </c>
      <c r="CM13" s="75">
        <v>816.39538263798408</v>
      </c>
      <c r="CN13" s="88">
        <v>100</v>
      </c>
      <c r="CO13" s="88">
        <v>100</v>
      </c>
      <c r="CP13" s="83">
        <v>99.9</v>
      </c>
      <c r="CQ13" s="83">
        <v>92.1</v>
      </c>
      <c r="CR13" s="152">
        <v>97.8</v>
      </c>
      <c r="CS13" s="153">
        <v>31.2</v>
      </c>
      <c r="CT13" s="75">
        <v>2.6210547515608367</v>
      </c>
      <c r="CU13" s="75">
        <v>0.77922077922077926</v>
      </c>
      <c r="CV13" s="87">
        <v>2.0139827948326956</v>
      </c>
      <c r="CW13" s="75">
        <v>61.23120395599959</v>
      </c>
      <c r="CX13" s="86">
        <v>54.074437351378748</v>
      </c>
      <c r="CY13" s="75">
        <v>1.1299999999999999</v>
      </c>
      <c r="CZ13" s="75">
        <v>37.700000000000003</v>
      </c>
      <c r="DA13" s="75">
        <v>59.549177630000003</v>
      </c>
      <c r="DB13" s="75">
        <v>3.7892426252289813</v>
      </c>
      <c r="DC13" s="75">
        <v>2.951678776164552</v>
      </c>
      <c r="DD13" s="75">
        <v>1.3041249222121023</v>
      </c>
      <c r="DE13" s="75">
        <v>3.7173342345052691</v>
      </c>
      <c r="DF13" s="75">
        <v>8.0940625682575931</v>
      </c>
      <c r="DG13" s="78" t="s">
        <v>9</v>
      </c>
      <c r="DH13" s="78">
        <v>740.98723076923079</v>
      </c>
      <c r="DI13" s="75" t="s">
        <v>9</v>
      </c>
      <c r="DJ13" s="75" t="s">
        <v>9</v>
      </c>
      <c r="DK13" s="75">
        <v>38.073617642289605</v>
      </c>
      <c r="DL13" s="75">
        <v>53.743811881188122</v>
      </c>
      <c r="DM13" s="85">
        <v>388</v>
      </c>
      <c r="DN13" s="85">
        <v>153</v>
      </c>
      <c r="DO13" s="75">
        <v>7.0648308035953464</v>
      </c>
      <c r="DP13" s="75">
        <v>20.981095995417213</v>
      </c>
      <c r="DQ13" s="75">
        <v>66.666666666666671</v>
      </c>
      <c r="DR13" s="75">
        <v>100</v>
      </c>
      <c r="DS13" s="75">
        <v>5481.151515151515</v>
      </c>
      <c r="DT13" s="81">
        <v>8.6482520048220568</v>
      </c>
      <c r="DU13" s="81">
        <v>15.77</v>
      </c>
      <c r="DV13" s="75">
        <v>82.00708108421847</v>
      </c>
      <c r="DW13" s="84">
        <v>5.8045141510320732E-2</v>
      </c>
      <c r="DX13" s="75">
        <v>64.766839378238345</v>
      </c>
      <c r="DY13" s="83">
        <v>235.96005720243812</v>
      </c>
      <c r="DZ13" s="75">
        <v>1.5153781971976867</v>
      </c>
      <c r="EA13" s="75">
        <v>393.94281032071444</v>
      </c>
      <c r="EB13" s="82">
        <v>3000</v>
      </c>
      <c r="EC13" s="81">
        <v>2.7326518685465695</v>
      </c>
      <c r="ED13" s="81">
        <v>78.448291666412047</v>
      </c>
      <c r="EE13" s="75">
        <v>97.994289258673049</v>
      </c>
      <c r="EF13" s="75">
        <v>0.65678108519362743</v>
      </c>
      <c r="EG13" s="75">
        <v>70.093095422808389</v>
      </c>
      <c r="EH13" s="75">
        <v>296.00751886910069</v>
      </c>
      <c r="EI13" s="152">
        <v>76.3</v>
      </c>
      <c r="EJ13" s="152">
        <v>57.2</v>
      </c>
      <c r="EK13" s="152">
        <v>33.6</v>
      </c>
      <c r="EL13" s="152">
        <v>66.7</v>
      </c>
      <c r="EM13" s="152">
        <v>17.600000000000001</v>
      </c>
      <c r="EN13" s="80">
        <v>86.6</v>
      </c>
      <c r="EO13" s="79">
        <v>-0.25551521345823358</v>
      </c>
      <c r="EP13" s="55">
        <v>1.0678559046928677</v>
      </c>
      <c r="EQ13" s="78">
        <v>0.78</v>
      </c>
      <c r="ER13" s="75">
        <v>89.3</v>
      </c>
      <c r="ES13" s="75">
        <v>7.6</v>
      </c>
      <c r="ET13" s="75">
        <v>5</v>
      </c>
      <c r="EU13" s="75">
        <v>427.79078661594826</v>
      </c>
      <c r="EV13" s="77">
        <v>40.700000000000003</v>
      </c>
      <c r="EW13" s="75">
        <v>36.4</v>
      </c>
      <c r="EX13" s="110" t="s">
        <v>9</v>
      </c>
      <c r="EY13" s="110" t="s">
        <v>9</v>
      </c>
      <c r="EZ13" s="75">
        <v>86.4</v>
      </c>
      <c r="FA13" s="75">
        <v>10.076366079119049</v>
      </c>
      <c r="FB13" s="152">
        <v>29.9</v>
      </c>
      <c r="FC13" s="75">
        <v>13.752012882447664</v>
      </c>
      <c r="FD13" s="75">
        <v>63.436404207841889</v>
      </c>
      <c r="FE13" s="75">
        <v>84.639016897081405</v>
      </c>
      <c r="FF13" s="75">
        <v>79.256559766763843</v>
      </c>
      <c r="FG13" s="75">
        <v>78.482914006759302</v>
      </c>
      <c r="FH13" s="75">
        <v>80.99599313108186</v>
      </c>
      <c r="FI13" s="75">
        <v>81.538862127327178</v>
      </c>
      <c r="FJ13" s="75">
        <v>79.728848911484818</v>
      </c>
      <c r="FK13" s="75">
        <v>72.41075917546506</v>
      </c>
      <c r="FL13" s="75">
        <v>52.919624456148384</v>
      </c>
      <c r="FM13" s="75">
        <v>34.812249756519861</v>
      </c>
      <c r="FN13" s="75">
        <v>19.98144958261561</v>
      </c>
      <c r="FO13" s="75">
        <v>12.566059894304168</v>
      </c>
      <c r="FP13" s="75">
        <v>6.2700718764337058</v>
      </c>
      <c r="FQ13" s="75">
        <v>2.2761938284641561</v>
      </c>
      <c r="FR13" s="75">
        <v>1.26</v>
      </c>
      <c r="FS13" s="75">
        <v>5.8315165652161367</v>
      </c>
      <c r="FT13" s="75">
        <v>0.1661405549094534</v>
      </c>
    </row>
    <row r="14" spans="1:220" s="211" customFormat="1" ht="11.1" customHeight="1" x14ac:dyDescent="0.15">
      <c r="A14" s="136">
        <v>72010</v>
      </c>
      <c r="B14" s="154" t="s">
        <v>706</v>
      </c>
      <c r="C14" s="245">
        <v>100.62085987086989</v>
      </c>
      <c r="D14" s="237">
        <v>1612.4857362639764</v>
      </c>
      <c r="E14" s="230">
        <v>429.46149611552443</v>
      </c>
      <c r="F14" s="240">
        <v>353367</v>
      </c>
      <c r="G14" s="230">
        <v>269.23076923076923</v>
      </c>
      <c r="H14" s="244">
        <v>79.345850999394315</v>
      </c>
      <c r="I14" s="244">
        <v>143.85221078134464</v>
      </c>
      <c r="J14" s="233">
        <v>39.6</v>
      </c>
      <c r="K14" s="239">
        <v>-3</v>
      </c>
      <c r="L14" s="230">
        <v>119.95862305837431</v>
      </c>
      <c r="M14" s="239">
        <v>12.802003503922796</v>
      </c>
      <c r="N14" s="233">
        <v>79.79352943187223</v>
      </c>
      <c r="O14" s="233">
        <v>20.185780635941409</v>
      </c>
      <c r="P14" s="232">
        <v>19.650937297996123</v>
      </c>
      <c r="Q14" s="232">
        <v>0</v>
      </c>
      <c r="R14" s="232">
        <v>2.7762354247640197</v>
      </c>
      <c r="S14" s="240">
        <v>12387</v>
      </c>
      <c r="T14" s="233">
        <v>35.365853658536587</v>
      </c>
      <c r="U14" s="243">
        <v>53</v>
      </c>
      <c r="V14" s="236">
        <v>0</v>
      </c>
      <c r="W14" s="230">
        <v>19.643457786747394</v>
      </c>
      <c r="X14" s="242">
        <v>73.435784851811192</v>
      </c>
      <c r="Y14" s="230">
        <v>90.243902439024396</v>
      </c>
      <c r="Z14" s="230">
        <v>100</v>
      </c>
      <c r="AA14" s="230">
        <v>7.4761748274728888</v>
      </c>
      <c r="AB14" s="235">
        <v>50.345175955548072</v>
      </c>
      <c r="AC14" s="235">
        <v>11.660212156928775</v>
      </c>
      <c r="AD14" s="235">
        <v>5.430207105573329</v>
      </c>
      <c r="AE14" s="235">
        <v>90.531561461794013</v>
      </c>
      <c r="AF14" s="233">
        <v>98.5</v>
      </c>
      <c r="AG14" s="233">
        <v>97.7</v>
      </c>
      <c r="AH14" s="241">
        <v>45</v>
      </c>
      <c r="AI14" s="233">
        <v>69.900000000000006</v>
      </c>
      <c r="AJ14" s="234">
        <v>2.4063916360757134E-2</v>
      </c>
      <c r="AK14" s="234">
        <v>0.26470307996832848</v>
      </c>
      <c r="AL14" s="230">
        <v>0.58330933258475304</v>
      </c>
      <c r="AM14" s="231">
        <v>95700.087547094983</v>
      </c>
      <c r="AN14" s="240">
        <v>164595.33641160949</v>
      </c>
      <c r="AO14" s="240">
        <v>279458.38584070798</v>
      </c>
      <c r="AP14" s="230">
        <v>17.273570473517474</v>
      </c>
      <c r="AQ14" s="230">
        <v>3.9871351650866691</v>
      </c>
      <c r="AR14" s="239">
        <v>11.1</v>
      </c>
      <c r="AS14" s="230">
        <v>4.4222138776581588</v>
      </c>
      <c r="AT14" s="230">
        <v>204.15826640466355</v>
      </c>
      <c r="AU14" s="230">
        <v>2.9165466629237651</v>
      </c>
      <c r="AV14" s="230">
        <v>2.3696941636255593</v>
      </c>
      <c r="AW14" s="236">
        <v>15472.75</v>
      </c>
      <c r="AX14" s="236">
        <v>2335.5094339622642</v>
      </c>
      <c r="AY14" s="230">
        <v>1.6157438076618571</v>
      </c>
      <c r="AZ14" s="235">
        <v>714</v>
      </c>
      <c r="BA14" s="230">
        <v>2.2187811022358974</v>
      </c>
      <c r="BB14" s="230">
        <v>26.284834045349985</v>
      </c>
      <c r="BC14" s="230">
        <v>339.012457299934</v>
      </c>
      <c r="BD14" s="230">
        <v>3.0215605712056641</v>
      </c>
      <c r="BE14" s="235">
        <v>8.2155767334866917E-2</v>
      </c>
      <c r="BF14" s="230">
        <v>7.6404863621426227</v>
      </c>
      <c r="BG14" s="230">
        <v>40.134803921568633</v>
      </c>
      <c r="BH14" s="230">
        <v>0</v>
      </c>
      <c r="BI14" s="238">
        <v>93.75</v>
      </c>
      <c r="BJ14" s="235">
        <v>1.5318627450980391</v>
      </c>
      <c r="BK14" s="237">
        <v>0.69518716577540107</v>
      </c>
      <c r="BL14" s="233">
        <v>124.9</v>
      </c>
      <c r="BM14" s="233">
        <v>117.4</v>
      </c>
      <c r="BN14" s="230">
        <v>0.53475935828877008</v>
      </c>
      <c r="BO14" s="230">
        <v>20</v>
      </c>
      <c r="BP14" s="236">
        <v>13</v>
      </c>
      <c r="BQ14" s="230">
        <v>2.1181420139483844</v>
      </c>
      <c r="BR14" s="230">
        <v>23.058947053741019</v>
      </c>
      <c r="BS14" s="230">
        <v>6.8247191912416101</v>
      </c>
      <c r="BT14" s="230">
        <v>346.40918420544153</v>
      </c>
      <c r="BU14" s="230" t="s">
        <v>11</v>
      </c>
      <c r="BV14" s="235">
        <v>1530.4578613692456</v>
      </c>
      <c r="BW14" s="235">
        <v>761.58324735596818</v>
      </c>
      <c r="BX14" s="230">
        <v>2.187409997192824</v>
      </c>
      <c r="BY14" s="234">
        <v>9.1925905132028418E-2</v>
      </c>
      <c r="BZ14" s="230">
        <v>1.093704998596412</v>
      </c>
      <c r="CA14" s="234">
        <v>0.2273448123749075</v>
      </c>
      <c r="CB14" s="230">
        <v>0.36456833286547063</v>
      </c>
      <c r="CC14" s="234">
        <v>0.13771204205660287</v>
      </c>
      <c r="CD14" s="230">
        <v>0.72913666573094127</v>
      </c>
      <c r="CE14" s="230">
        <v>15.760289029774295</v>
      </c>
      <c r="CF14" s="233">
        <v>42</v>
      </c>
      <c r="CG14" s="232">
        <v>4.5822102425876015</v>
      </c>
      <c r="CH14" s="232">
        <v>44.941914010114552</v>
      </c>
      <c r="CI14" s="231">
        <v>39</v>
      </c>
      <c r="CJ14" s="230">
        <v>367.22603601205992</v>
      </c>
      <c r="CK14" s="229">
        <v>313.71469611406616</v>
      </c>
      <c r="CL14" s="75">
        <v>10.1</v>
      </c>
      <c r="CM14" s="75">
        <v>1028.142627721646</v>
      </c>
      <c r="CN14" s="88">
        <v>100</v>
      </c>
      <c r="CO14" s="88">
        <v>91.3</v>
      </c>
      <c r="CP14" s="83">
        <v>99.2</v>
      </c>
      <c r="CQ14" s="83">
        <v>90.3</v>
      </c>
      <c r="CR14" s="152">
        <v>66.5</v>
      </c>
      <c r="CS14" s="153">
        <v>54.3</v>
      </c>
      <c r="CT14" s="75">
        <v>5.4919132022426522</v>
      </c>
      <c r="CU14" s="75">
        <v>1.236842105263158</v>
      </c>
      <c r="CV14" s="87">
        <v>6.7053368017967072</v>
      </c>
      <c r="CW14" s="75">
        <v>59.615352426225662</v>
      </c>
      <c r="CX14" s="86">
        <v>46.56266747357791</v>
      </c>
      <c r="CY14" s="75">
        <v>1.07</v>
      </c>
      <c r="CZ14" s="75">
        <v>32.299999999999997</v>
      </c>
      <c r="DA14" s="75">
        <v>59.055111743600001</v>
      </c>
      <c r="DB14" s="75">
        <v>3.8603721401481437</v>
      </c>
      <c r="DC14" s="75">
        <v>1.7605952671739027</v>
      </c>
      <c r="DD14" s="75">
        <v>1.2894380908285545</v>
      </c>
      <c r="DE14" s="75">
        <v>2.3696941636255593</v>
      </c>
      <c r="DF14" s="75">
        <v>7.5684385902871698</v>
      </c>
      <c r="DG14" s="78">
        <v>701.13375796178343</v>
      </c>
      <c r="DH14" s="78">
        <v>1476.1804334365327</v>
      </c>
      <c r="DI14" s="75" t="s">
        <v>9</v>
      </c>
      <c r="DJ14" s="75" t="s">
        <v>9</v>
      </c>
      <c r="DK14" s="75">
        <v>29.012013627398243</v>
      </c>
      <c r="DL14" s="75">
        <v>62.178456591639872</v>
      </c>
      <c r="DM14" s="85">
        <v>456</v>
      </c>
      <c r="DN14" s="85">
        <v>133</v>
      </c>
      <c r="DO14" s="75">
        <v>14.250334491445404</v>
      </c>
      <c r="DP14" s="75">
        <v>21.327247472630035</v>
      </c>
      <c r="DQ14" s="75">
        <v>100</v>
      </c>
      <c r="DR14" s="75">
        <v>100</v>
      </c>
      <c r="DS14" s="75">
        <v>4799.9750062484381</v>
      </c>
      <c r="DT14" s="81">
        <v>5.2115354556348663</v>
      </c>
      <c r="DU14" s="81">
        <v>11.7</v>
      </c>
      <c r="DV14" s="75" t="s">
        <v>9</v>
      </c>
      <c r="DW14" s="84">
        <v>4.0723571255454977E-2</v>
      </c>
      <c r="DX14" s="75">
        <v>56.209150326797385</v>
      </c>
      <c r="DY14" s="83">
        <v>486.41436107576823</v>
      </c>
      <c r="DZ14" s="75">
        <v>1.4251345106719879</v>
      </c>
      <c r="EA14" s="75">
        <v>838.50716559058253</v>
      </c>
      <c r="EB14" s="82">
        <v>14963</v>
      </c>
      <c r="EC14" s="81">
        <v>2.674009795237847</v>
      </c>
      <c r="ED14" s="81">
        <v>56.328662145668176</v>
      </c>
      <c r="EE14" s="75">
        <v>73.756867943826762</v>
      </c>
      <c r="EF14" s="75">
        <v>8.296868234515502</v>
      </c>
      <c r="EG14" s="75">
        <v>60.445592508879564</v>
      </c>
      <c r="EH14" s="75" t="s">
        <v>9</v>
      </c>
      <c r="EI14" s="152">
        <v>66.900000000000006</v>
      </c>
      <c r="EJ14" s="152">
        <v>60.4</v>
      </c>
      <c r="EK14" s="152">
        <v>34.299999999999997</v>
      </c>
      <c r="EL14" s="152">
        <v>57.8</v>
      </c>
      <c r="EM14" s="152">
        <v>20.7</v>
      </c>
      <c r="EN14" s="80">
        <v>75</v>
      </c>
      <c r="EO14" s="79">
        <v>-3.6456833286547065E-2</v>
      </c>
      <c r="EP14" s="55">
        <v>1.0318711830536931</v>
      </c>
      <c r="EQ14" s="78">
        <v>0.79200000000000004</v>
      </c>
      <c r="ER14" s="75">
        <v>89.8</v>
      </c>
      <c r="ES14" s="75">
        <v>1.1000000000000001</v>
      </c>
      <c r="ET14" s="75">
        <v>8.6999999999999993</v>
      </c>
      <c r="EU14" s="75">
        <v>345.33412687707118</v>
      </c>
      <c r="EV14" s="77">
        <v>36</v>
      </c>
      <c r="EW14" s="75">
        <v>33.299999999999997</v>
      </c>
      <c r="EX14" s="110" t="s">
        <v>9</v>
      </c>
      <c r="EY14" s="110" t="s">
        <v>9</v>
      </c>
      <c r="EZ14" s="75">
        <v>14.7</v>
      </c>
      <c r="FA14" s="75">
        <v>7.9658180731105324</v>
      </c>
      <c r="FB14" s="152">
        <v>34.6</v>
      </c>
      <c r="FC14" s="75">
        <v>14.264241695475723</v>
      </c>
      <c r="FD14" s="75">
        <v>69.661995053586139</v>
      </c>
      <c r="FE14" s="75">
        <v>80.175934652843225</v>
      </c>
      <c r="FF14" s="75">
        <v>74.545954870665938</v>
      </c>
      <c r="FG14" s="75">
        <v>74.874070520508525</v>
      </c>
      <c r="FH14" s="75">
        <v>77.971249240736995</v>
      </c>
      <c r="FI14" s="75">
        <v>79.685466377440349</v>
      </c>
      <c r="FJ14" s="75">
        <v>76.330438655087946</v>
      </c>
      <c r="FK14" s="75">
        <v>68.613682306628363</v>
      </c>
      <c r="FL14" s="75">
        <v>50.541015444372519</v>
      </c>
      <c r="FM14" s="75">
        <v>32.135853093243</v>
      </c>
      <c r="FN14" s="75">
        <v>18.553255713669685</v>
      </c>
      <c r="FO14" s="75">
        <v>11.60548757879125</v>
      </c>
      <c r="FP14" s="75">
        <v>6.3336425069564068</v>
      </c>
      <c r="FQ14" s="75">
        <v>2.7149321266968327</v>
      </c>
      <c r="FR14" s="75">
        <v>1.34</v>
      </c>
      <c r="FS14" s="75">
        <v>6.9085699078006684</v>
      </c>
      <c r="FT14" s="75">
        <v>1.5318627450980391</v>
      </c>
    </row>
    <row r="15" spans="1:220" s="89" customFormat="1" ht="11.1" customHeight="1" x14ac:dyDescent="0.15">
      <c r="A15" s="136">
        <v>72036</v>
      </c>
      <c r="B15" s="154" t="s">
        <v>440</v>
      </c>
      <c r="C15" s="245">
        <v>82.395460759161807</v>
      </c>
      <c r="D15" s="237">
        <v>1783.6744630250371</v>
      </c>
      <c r="E15" s="230">
        <v>268.72155952135728</v>
      </c>
      <c r="F15" s="240">
        <v>347397</v>
      </c>
      <c r="G15" s="230">
        <v>262.93226636181765</v>
      </c>
      <c r="H15" s="244">
        <v>85.167190625893113</v>
      </c>
      <c r="I15" s="244">
        <v>136.32466418976853</v>
      </c>
      <c r="J15" s="233">
        <v>34.799999999999997</v>
      </c>
      <c r="K15" s="239">
        <v>-2.13</v>
      </c>
      <c r="L15" s="230">
        <v>105.37004310109906</v>
      </c>
      <c r="M15" s="239">
        <v>26.517195859991439</v>
      </c>
      <c r="N15" s="233">
        <v>81.004743887908631</v>
      </c>
      <c r="O15" s="233">
        <v>20.102997976825453</v>
      </c>
      <c r="P15" s="232">
        <v>22.122515111858913</v>
      </c>
      <c r="Q15" s="232">
        <v>0</v>
      </c>
      <c r="R15" s="232">
        <v>1.5854374633000587</v>
      </c>
      <c r="S15" s="240">
        <v>12838</v>
      </c>
      <c r="T15" s="233">
        <v>57.142857142857139</v>
      </c>
      <c r="U15" s="243">
        <v>154</v>
      </c>
      <c r="V15" s="236">
        <v>0</v>
      </c>
      <c r="W15" s="230">
        <v>15.383290267011196</v>
      </c>
      <c r="X15" s="242">
        <v>71.212019133598332</v>
      </c>
      <c r="Y15" s="230">
        <v>82.142857142857139</v>
      </c>
      <c r="Z15" s="230">
        <v>84.523809523809518</v>
      </c>
      <c r="AA15" s="230">
        <v>5.9697701003429442</v>
      </c>
      <c r="AB15" s="235">
        <v>10.219165756153995</v>
      </c>
      <c r="AC15" s="235">
        <v>2.8600809820682564</v>
      </c>
      <c r="AD15" s="235">
        <v>1.4782441030914584</v>
      </c>
      <c r="AE15" s="235">
        <v>86.816999132697319</v>
      </c>
      <c r="AF15" s="233">
        <v>98.6</v>
      </c>
      <c r="AG15" s="233">
        <v>99.9</v>
      </c>
      <c r="AH15" s="241">
        <v>40</v>
      </c>
      <c r="AI15" s="233">
        <v>70.2</v>
      </c>
      <c r="AJ15" s="234">
        <v>2.3291344628890154E-2</v>
      </c>
      <c r="AK15" s="234">
        <v>0.20962210166001138</v>
      </c>
      <c r="AL15" s="230">
        <v>0.23719905370061733</v>
      </c>
      <c r="AM15" s="231">
        <v>90199.499120105582</v>
      </c>
      <c r="AN15" s="240">
        <v>161649.85028050491</v>
      </c>
      <c r="AO15" s="240">
        <v>277326.52681890602</v>
      </c>
      <c r="AP15" s="230">
        <v>13.5790947270182</v>
      </c>
      <c r="AQ15" s="230">
        <v>11.584227718152123</v>
      </c>
      <c r="AR15" s="239">
        <v>10.1</v>
      </c>
      <c r="AS15" s="230">
        <v>4.8469753999612992</v>
      </c>
      <c r="AT15" s="230">
        <v>193.50449117681941</v>
      </c>
      <c r="AU15" s="230">
        <v>2.1847281261898965</v>
      </c>
      <c r="AV15" s="230">
        <v>2.0910969207817582</v>
      </c>
      <c r="AW15" s="236">
        <v>13025.272727272728</v>
      </c>
      <c r="AX15" s="236">
        <v>3114.7391304347825</v>
      </c>
      <c r="AY15" s="230">
        <v>3.4897192869805549</v>
      </c>
      <c r="AZ15" s="235">
        <v>531.75</v>
      </c>
      <c r="BA15" s="230">
        <v>1.1940506732083669</v>
      </c>
      <c r="BB15" s="230">
        <v>22.426902070367078</v>
      </c>
      <c r="BC15" s="230">
        <v>276.14682621424066</v>
      </c>
      <c r="BD15" s="230">
        <v>2.9796414549040904</v>
      </c>
      <c r="BE15" s="235">
        <v>0.63508192556839826</v>
      </c>
      <c r="BF15" s="230">
        <v>10.923409119776451</v>
      </c>
      <c r="BG15" s="230">
        <v>36.438223938223935</v>
      </c>
      <c r="BH15" s="230">
        <v>14.473684210526317</v>
      </c>
      <c r="BI15" s="238">
        <v>100</v>
      </c>
      <c r="BJ15" s="235">
        <v>1.5685328185328185</v>
      </c>
      <c r="BK15" s="237">
        <v>0.62411583589914288</v>
      </c>
      <c r="BL15" s="233">
        <v>122.2</v>
      </c>
      <c r="BM15" s="233">
        <v>121.3</v>
      </c>
      <c r="BN15" s="230">
        <v>1.4562702837646666</v>
      </c>
      <c r="BO15" s="230">
        <v>44.303797468354425</v>
      </c>
      <c r="BP15" s="236">
        <v>9</v>
      </c>
      <c r="BQ15" s="230">
        <v>1.6229408937410659</v>
      </c>
      <c r="BR15" s="230">
        <v>18.233116733144822</v>
      </c>
      <c r="BS15" s="230" t="s">
        <v>11</v>
      </c>
      <c r="BT15" s="230">
        <v>198.20789872848823</v>
      </c>
      <c r="BU15" s="230">
        <v>19.148205714000362</v>
      </c>
      <c r="BV15" s="235">
        <v>682.56836638514881</v>
      </c>
      <c r="BW15" s="235">
        <v>608.14404224639986</v>
      </c>
      <c r="BX15" s="230">
        <v>1.8726241081627684</v>
      </c>
      <c r="BY15" s="234">
        <v>8.4274326947685121E-2</v>
      </c>
      <c r="BZ15" s="230">
        <v>0.93631205408138418</v>
      </c>
      <c r="CA15" s="234">
        <v>0.16862043781951649</v>
      </c>
      <c r="CB15" s="230">
        <v>0.62420803605425612</v>
      </c>
      <c r="CC15" s="234">
        <v>0.1123574464897661</v>
      </c>
      <c r="CD15" s="230">
        <v>0.93631205408138418</v>
      </c>
      <c r="CE15" s="230">
        <v>27.923946492887151</v>
      </c>
      <c r="CF15" s="233">
        <v>59.1</v>
      </c>
      <c r="CG15" s="232">
        <v>19.512195121951219</v>
      </c>
      <c r="CH15" s="232">
        <v>32.670751964711961</v>
      </c>
      <c r="CI15" s="231">
        <v>76</v>
      </c>
      <c r="CJ15" s="230">
        <v>367.07177768206589</v>
      </c>
      <c r="CK15" s="229">
        <v>332.0724331005037</v>
      </c>
      <c r="CL15" s="75">
        <v>9.5</v>
      </c>
      <c r="CM15" s="75">
        <v>1090.73086124719</v>
      </c>
      <c r="CN15" s="88">
        <v>100</v>
      </c>
      <c r="CO15" s="88">
        <v>100</v>
      </c>
      <c r="CP15" s="83">
        <v>96.3</v>
      </c>
      <c r="CQ15" s="83">
        <v>89.5</v>
      </c>
      <c r="CR15" s="152">
        <v>74</v>
      </c>
      <c r="CS15" s="153">
        <v>37.4</v>
      </c>
      <c r="CT15" s="75">
        <v>4.2218623933890758</v>
      </c>
      <c r="CU15" s="75">
        <v>0.80419580419580416</v>
      </c>
      <c r="CV15" s="87">
        <v>0</v>
      </c>
      <c r="CW15" s="75">
        <v>56.251099384344769</v>
      </c>
      <c r="CX15" s="86">
        <v>49.424792294776005</v>
      </c>
      <c r="CY15" s="75">
        <v>1.33</v>
      </c>
      <c r="CZ15" s="75">
        <v>30</v>
      </c>
      <c r="DA15" s="75">
        <v>61.6683097903</v>
      </c>
      <c r="DB15" s="75">
        <v>4.7777113359286334</v>
      </c>
      <c r="DC15" s="75">
        <v>3.0251337365717248</v>
      </c>
      <c r="DD15" s="75">
        <v>1.3535670368220321</v>
      </c>
      <c r="DE15" s="75">
        <v>3.6172855689344146</v>
      </c>
      <c r="DF15" s="75">
        <v>6.8818935974981743</v>
      </c>
      <c r="DG15" s="78" t="s">
        <v>9</v>
      </c>
      <c r="DH15" s="78">
        <v>1572.4218407960198</v>
      </c>
      <c r="DI15" s="75" t="s">
        <v>9</v>
      </c>
      <c r="DJ15" s="75" t="s">
        <v>9</v>
      </c>
      <c r="DK15" s="75">
        <v>52.617733863723856</v>
      </c>
      <c r="DL15" s="75">
        <v>69.894159153273222</v>
      </c>
      <c r="DM15" s="85">
        <v>537</v>
      </c>
      <c r="DN15" s="85">
        <v>252</v>
      </c>
      <c r="DO15" s="75">
        <v>6.8182462251019018</v>
      </c>
      <c r="DP15" s="75">
        <v>18.229995692964554</v>
      </c>
      <c r="DQ15" s="75">
        <v>92</v>
      </c>
      <c r="DR15" s="75">
        <v>98.552133981631556</v>
      </c>
      <c r="DS15" s="75">
        <v>5030.6468494871251</v>
      </c>
      <c r="DT15" s="81">
        <v>6.3087691494981515</v>
      </c>
      <c r="DU15" s="81">
        <v>10.82</v>
      </c>
      <c r="DV15" s="75">
        <v>100</v>
      </c>
      <c r="DW15" s="84" t="s">
        <v>9</v>
      </c>
      <c r="DX15" s="75" t="s">
        <v>9</v>
      </c>
      <c r="DY15" s="83">
        <v>579.26193641816951</v>
      </c>
      <c r="DZ15" s="75">
        <v>1.4833679978782506</v>
      </c>
      <c r="EA15" s="75">
        <v>423.52087706530563</v>
      </c>
      <c r="EB15" s="82">
        <v>267</v>
      </c>
      <c r="EC15" s="81">
        <v>3.4671438193343898</v>
      </c>
      <c r="ED15" s="81">
        <v>67.362677496108219</v>
      </c>
      <c r="EE15" s="75">
        <v>83.406912141018935</v>
      </c>
      <c r="EF15" s="75">
        <v>14.381567947506166</v>
      </c>
      <c r="EG15" s="75">
        <v>71.667973343786755</v>
      </c>
      <c r="EH15" s="75">
        <v>0</v>
      </c>
      <c r="EI15" s="152">
        <v>69.599999999999994</v>
      </c>
      <c r="EJ15" s="152">
        <v>59.1</v>
      </c>
      <c r="EK15" s="152">
        <v>28.8</v>
      </c>
      <c r="EL15" s="152">
        <v>66.8</v>
      </c>
      <c r="EM15" s="152">
        <v>21.7</v>
      </c>
      <c r="EN15" s="80">
        <v>61</v>
      </c>
      <c r="EO15" s="79">
        <v>-0.94879621480246934</v>
      </c>
      <c r="EP15" s="55">
        <v>1.0507327601626502</v>
      </c>
      <c r="EQ15" s="78">
        <v>0.85599999999999998</v>
      </c>
      <c r="ER15" s="75">
        <v>87.4</v>
      </c>
      <c r="ES15" s="75">
        <v>3.2</v>
      </c>
      <c r="ET15" s="75">
        <v>8.6</v>
      </c>
      <c r="EU15" s="75">
        <v>261.85340786377282</v>
      </c>
      <c r="EV15" s="77">
        <v>37.200000000000003</v>
      </c>
      <c r="EW15" s="75">
        <v>29.5</v>
      </c>
      <c r="EX15" s="110" t="s">
        <v>9</v>
      </c>
      <c r="EY15" s="110" t="s">
        <v>9</v>
      </c>
      <c r="EZ15" s="75" t="s">
        <v>9</v>
      </c>
      <c r="FA15" s="75">
        <v>6.3762850882942264</v>
      </c>
      <c r="FB15" s="152">
        <v>28.5</v>
      </c>
      <c r="FC15" s="75">
        <v>13.139695712309821</v>
      </c>
      <c r="FD15" s="75">
        <v>74.269989298272435</v>
      </c>
      <c r="FE15" s="75">
        <v>80.269413629160056</v>
      </c>
      <c r="FF15" s="75">
        <v>74.37221309551748</v>
      </c>
      <c r="FG15" s="75">
        <v>75.514320290439699</v>
      </c>
      <c r="FH15" s="75">
        <v>77.823293920491579</v>
      </c>
      <c r="FI15" s="75">
        <v>78.25519526151993</v>
      </c>
      <c r="FJ15" s="75">
        <v>77.390877881314367</v>
      </c>
      <c r="FK15" s="75">
        <v>70.937295579852361</v>
      </c>
      <c r="FL15" s="75">
        <v>51.201098146877143</v>
      </c>
      <c r="FM15" s="75">
        <v>34.061326111644973</v>
      </c>
      <c r="FN15" s="75">
        <v>20.257271989801833</v>
      </c>
      <c r="FO15" s="75">
        <v>12.525720164609053</v>
      </c>
      <c r="FP15" s="75">
        <v>6.0002784351942084</v>
      </c>
      <c r="FQ15" s="75">
        <v>2.4713467048710602</v>
      </c>
      <c r="FR15" s="75">
        <v>1.38</v>
      </c>
      <c r="FS15" s="75">
        <v>9.104074205851326</v>
      </c>
      <c r="FT15" s="75">
        <v>0.24131274131274133</v>
      </c>
    </row>
    <row r="16" spans="1:220" s="89" customFormat="1" ht="11.1" customHeight="1" x14ac:dyDescent="0.15">
      <c r="A16" s="136">
        <v>72044</v>
      </c>
      <c r="B16" s="154" t="s">
        <v>439</v>
      </c>
      <c r="C16" s="245">
        <v>87.173218871106826</v>
      </c>
      <c r="D16" s="237">
        <v>1516.6876703588946</v>
      </c>
      <c r="E16" s="230">
        <v>187.92777256633534</v>
      </c>
      <c r="F16" s="240">
        <v>384901</v>
      </c>
      <c r="G16" s="230">
        <v>263.54562737642584</v>
      </c>
      <c r="H16" s="244">
        <v>88.403041825095059</v>
      </c>
      <c r="I16" s="244">
        <v>182.27186311787071</v>
      </c>
      <c r="J16" s="233">
        <v>29.5</v>
      </c>
      <c r="K16" s="239">
        <v>-2.7</v>
      </c>
      <c r="L16" s="230">
        <v>39.025078821548306</v>
      </c>
      <c r="M16" s="239">
        <v>11.692338790891906</v>
      </c>
      <c r="N16" s="233">
        <v>78.714881782052544</v>
      </c>
      <c r="O16" s="233">
        <v>23.209359840197848</v>
      </c>
      <c r="P16" s="232">
        <v>19.230769230769234</v>
      </c>
      <c r="Q16" s="232">
        <v>0.32786885245901637</v>
      </c>
      <c r="R16" s="232">
        <v>1.4755959137343928</v>
      </c>
      <c r="S16" s="240">
        <v>17122</v>
      </c>
      <c r="T16" s="233">
        <v>50.574712643678168</v>
      </c>
      <c r="U16" s="243">
        <v>221</v>
      </c>
      <c r="V16" s="236">
        <v>4</v>
      </c>
      <c r="W16" s="230">
        <v>15.275055533777604</v>
      </c>
      <c r="X16" s="242">
        <v>76.93066302533758</v>
      </c>
      <c r="Y16" s="230">
        <v>73.563218390804593</v>
      </c>
      <c r="Z16" s="230">
        <v>58.620689655172406</v>
      </c>
      <c r="AA16" s="230">
        <v>4.9060210258043959</v>
      </c>
      <c r="AB16" s="235">
        <v>14.546228624139644</v>
      </c>
      <c r="AC16" s="235">
        <v>10.714539132902859</v>
      </c>
      <c r="AD16" s="235">
        <v>1.5255800752146456</v>
      </c>
      <c r="AE16" s="235">
        <v>97.129436325678498</v>
      </c>
      <c r="AF16" s="233">
        <v>97</v>
      </c>
      <c r="AG16" s="233">
        <v>96.4</v>
      </c>
      <c r="AH16" s="241">
        <v>46</v>
      </c>
      <c r="AI16" s="233">
        <v>45.2</v>
      </c>
      <c r="AJ16" s="234">
        <v>4.049294819356504E-2</v>
      </c>
      <c r="AK16" s="234">
        <v>7.0862659338738823E-2</v>
      </c>
      <c r="AL16" s="230">
        <v>0.35690484537808226</v>
      </c>
      <c r="AM16" s="231">
        <v>93148.436440677964</v>
      </c>
      <c r="AN16" s="240">
        <v>155656.60613650596</v>
      </c>
      <c r="AO16" s="240">
        <v>275564.54402153019</v>
      </c>
      <c r="AP16" s="230">
        <v>13.331711223982888</v>
      </c>
      <c r="AQ16" s="230">
        <v>5.6875209100033457</v>
      </c>
      <c r="AR16" s="239">
        <v>12.68</v>
      </c>
      <c r="AS16" s="230">
        <v>4.5007911917147538</v>
      </c>
      <c r="AT16" s="230">
        <v>261.20381161741062</v>
      </c>
      <c r="AU16" s="230">
        <v>2.8426049631882657</v>
      </c>
      <c r="AV16" s="230">
        <v>1.8319009762768823</v>
      </c>
      <c r="AW16" s="236">
        <v>11291.153846153846</v>
      </c>
      <c r="AX16" s="236">
        <v>1858.0379746835442</v>
      </c>
      <c r="AY16" s="230">
        <v>7.4939537418673563</v>
      </c>
      <c r="AZ16" s="235">
        <v>690.33333333333337</v>
      </c>
      <c r="BA16" s="230">
        <v>1.3774537208119744</v>
      </c>
      <c r="BB16" s="230">
        <v>25.82593182542211</v>
      </c>
      <c r="BC16" s="230">
        <v>256.75229224505779</v>
      </c>
      <c r="BD16" s="230">
        <v>3.5443114737011663</v>
      </c>
      <c r="BE16" s="235" t="s">
        <v>11</v>
      </c>
      <c r="BF16" s="230">
        <v>5.7980248486779224</v>
      </c>
      <c r="BG16" s="230">
        <v>36.752342061013692</v>
      </c>
      <c r="BH16" s="230">
        <v>100</v>
      </c>
      <c r="BI16" s="238">
        <v>100</v>
      </c>
      <c r="BJ16" s="235">
        <v>1.3211626231083353</v>
      </c>
      <c r="BK16" s="237">
        <v>0.29141168144540197</v>
      </c>
      <c r="BL16" s="233">
        <v>124.4</v>
      </c>
      <c r="BM16" s="233">
        <v>108.2</v>
      </c>
      <c r="BN16" s="230">
        <v>0.6660838433037759</v>
      </c>
      <c r="BO16" s="230">
        <v>18.181818181818183</v>
      </c>
      <c r="BP16" s="236">
        <v>15</v>
      </c>
      <c r="BQ16" s="230">
        <v>0.4105984946827495</v>
      </c>
      <c r="BR16" s="230">
        <v>6.4306041167236767</v>
      </c>
      <c r="BS16" s="230" t="s">
        <v>11</v>
      </c>
      <c r="BT16" s="230">
        <v>583.22673564721367</v>
      </c>
      <c r="BU16" s="230">
        <v>15.103707704406984</v>
      </c>
      <c r="BV16" s="235">
        <v>1728.5438598153571</v>
      </c>
      <c r="BW16" s="235">
        <v>869.58760118884049</v>
      </c>
      <c r="BX16" s="230">
        <v>2.2109149713686511</v>
      </c>
      <c r="BY16" s="234">
        <v>6.8254103616109355E-2</v>
      </c>
      <c r="BZ16" s="230">
        <v>0.94753498772942191</v>
      </c>
      <c r="CA16" s="234">
        <v>0.39425351614441695</v>
      </c>
      <c r="CB16" s="230">
        <v>0.6316899918196146</v>
      </c>
      <c r="CC16" s="234">
        <v>0.12855207178525066</v>
      </c>
      <c r="CD16" s="230">
        <v>0.6316899918196146</v>
      </c>
      <c r="CE16" s="230">
        <v>7.5802799018353753</v>
      </c>
      <c r="CF16" s="233">
        <v>51.1</v>
      </c>
      <c r="CG16" s="232">
        <v>4.3887147335423196</v>
      </c>
      <c r="CH16" s="232">
        <v>36.883877780427156</v>
      </c>
      <c r="CI16" s="231">
        <v>88</v>
      </c>
      <c r="CJ16" s="230">
        <v>342.60654241324528</v>
      </c>
      <c r="CK16" s="229">
        <v>305.21997024740136</v>
      </c>
      <c r="CL16" s="75">
        <v>23.3</v>
      </c>
      <c r="CM16" s="75">
        <v>909.59897507000835</v>
      </c>
      <c r="CN16" s="88">
        <v>100</v>
      </c>
      <c r="CO16" s="88">
        <v>100</v>
      </c>
      <c r="CP16" s="83">
        <v>99.8</v>
      </c>
      <c r="CQ16" s="83">
        <v>88.4</v>
      </c>
      <c r="CR16" s="152">
        <v>54.9</v>
      </c>
      <c r="CS16" s="153">
        <v>68.599999999999994</v>
      </c>
      <c r="CT16" s="75">
        <v>8.2256361344824054</v>
      </c>
      <c r="CU16" s="75">
        <v>2.1575342465753424</v>
      </c>
      <c r="CV16" s="87">
        <v>4.8370065061143857</v>
      </c>
      <c r="CW16" s="75">
        <v>62.371521318889748</v>
      </c>
      <c r="CX16" s="86">
        <v>45.102665415920484</v>
      </c>
      <c r="CY16" s="75">
        <v>1.33</v>
      </c>
      <c r="CZ16" s="75">
        <v>33.1</v>
      </c>
      <c r="DA16" s="75">
        <v>58.3259483223</v>
      </c>
      <c r="DB16" s="75">
        <v>4.5754632664005239</v>
      </c>
      <c r="DC16" s="75">
        <v>1.4628392570062316</v>
      </c>
      <c r="DD16" s="75">
        <v>1.2844247357166996</v>
      </c>
      <c r="DE16" s="75">
        <v>2.0656262732501398</v>
      </c>
      <c r="DF16" s="75">
        <v>7.6055475015081591</v>
      </c>
      <c r="DG16" s="78" t="s">
        <v>9</v>
      </c>
      <c r="DH16" s="78">
        <v>1819.7891962616823</v>
      </c>
      <c r="DI16" s="75">
        <v>48.203647378012768</v>
      </c>
      <c r="DJ16" s="75">
        <v>43.944881889763778</v>
      </c>
      <c r="DK16" s="75">
        <v>23.500530785562631</v>
      </c>
      <c r="DL16" s="75">
        <v>62.822580645161288</v>
      </c>
      <c r="DM16" s="85">
        <v>249</v>
      </c>
      <c r="DN16" s="85">
        <v>349</v>
      </c>
      <c r="DO16" s="75">
        <v>13.542596435373376</v>
      </c>
      <c r="DP16" s="75">
        <v>20.99737532808399</v>
      </c>
      <c r="DQ16" s="75">
        <v>60.553633217993074</v>
      </c>
      <c r="DR16" s="75">
        <v>93.774174006244465</v>
      </c>
      <c r="DS16" s="75">
        <v>3724.8600947051227</v>
      </c>
      <c r="DT16" s="81">
        <v>3.7703082141755799</v>
      </c>
      <c r="DU16" s="81">
        <v>16</v>
      </c>
      <c r="DV16" s="75">
        <v>90.172239108409329</v>
      </c>
      <c r="DW16" s="84" t="s">
        <v>9</v>
      </c>
      <c r="DX16" s="75" t="s">
        <v>9</v>
      </c>
      <c r="DY16" s="83">
        <v>511.08773858141376</v>
      </c>
      <c r="DZ16" s="75">
        <v>1.5144190482678748</v>
      </c>
      <c r="EA16" s="75">
        <v>352.01573790714963</v>
      </c>
      <c r="EB16" s="82">
        <v>3250</v>
      </c>
      <c r="EC16" s="81">
        <v>2.1989538733708796</v>
      </c>
      <c r="ED16" s="81">
        <v>59.829512745657965</v>
      </c>
      <c r="EE16" s="75">
        <v>72.806419702241044</v>
      </c>
      <c r="EF16" s="75">
        <v>13.47453997082936</v>
      </c>
      <c r="EG16" s="75">
        <v>75.681670314071098</v>
      </c>
      <c r="EH16" s="75" t="s">
        <v>9</v>
      </c>
      <c r="EI16" s="152">
        <v>70</v>
      </c>
      <c r="EJ16" s="152">
        <v>49.9</v>
      </c>
      <c r="EK16" s="152">
        <v>34.1</v>
      </c>
      <c r="EL16" s="152">
        <v>57</v>
      </c>
      <c r="EM16" s="152">
        <v>16.899999999999999</v>
      </c>
      <c r="EN16" s="80">
        <v>75</v>
      </c>
      <c r="EO16" s="79">
        <v>-2.1066861227184148</v>
      </c>
      <c r="EP16" s="55">
        <v>0.9832913141672639</v>
      </c>
      <c r="EQ16" s="78">
        <v>0.79900000000000004</v>
      </c>
      <c r="ER16" s="75">
        <v>87.1</v>
      </c>
      <c r="ES16" s="75">
        <v>7.2</v>
      </c>
      <c r="ET16" s="75">
        <v>3.7</v>
      </c>
      <c r="EU16" s="75">
        <v>410.24805834288765</v>
      </c>
      <c r="EV16" s="77">
        <v>40.1</v>
      </c>
      <c r="EW16" s="75">
        <v>34.9</v>
      </c>
      <c r="EX16" s="110" t="s">
        <v>9</v>
      </c>
      <c r="EY16" s="110" t="s">
        <v>9</v>
      </c>
      <c r="EZ16" s="75">
        <v>9.4</v>
      </c>
      <c r="FA16" s="75">
        <v>11.796810597231302</v>
      </c>
      <c r="FB16" s="152">
        <v>30.4</v>
      </c>
      <c r="FC16" s="75">
        <v>13.273001508295627</v>
      </c>
      <c r="FD16" s="75">
        <v>73.650739085596427</v>
      </c>
      <c r="FE16" s="75">
        <v>77.154602848333582</v>
      </c>
      <c r="FF16" s="75">
        <v>71.440961466980539</v>
      </c>
      <c r="FG16" s="75">
        <v>73.858435337945721</v>
      </c>
      <c r="FH16" s="75">
        <v>76.505071182655627</v>
      </c>
      <c r="FI16" s="75">
        <v>76.644508383768226</v>
      </c>
      <c r="FJ16" s="75">
        <v>75.32093023255814</v>
      </c>
      <c r="FK16" s="75">
        <v>67.059971611071674</v>
      </c>
      <c r="FL16" s="75">
        <v>48.703017469560614</v>
      </c>
      <c r="FM16" s="75">
        <v>31.291902071563086</v>
      </c>
      <c r="FN16" s="75">
        <v>17.426102773988177</v>
      </c>
      <c r="FO16" s="75">
        <v>9.6544916090819353</v>
      </c>
      <c r="FP16" s="75">
        <v>5.3013090987774536</v>
      </c>
      <c r="FQ16" s="75">
        <v>1.8129682730552215</v>
      </c>
      <c r="FR16" s="75">
        <v>1.36</v>
      </c>
      <c r="FS16" s="75">
        <v>9.1658217813026095</v>
      </c>
      <c r="FT16" s="75">
        <v>0.12010569300984866</v>
      </c>
    </row>
    <row r="17" spans="1:176" s="89" customFormat="1" ht="11.1" customHeight="1" x14ac:dyDescent="0.15">
      <c r="A17" s="136">
        <v>82015</v>
      </c>
      <c r="B17" s="154" t="s">
        <v>717</v>
      </c>
      <c r="C17" s="245">
        <v>101.10029592130412</v>
      </c>
      <c r="D17" s="237">
        <v>1303.2344715111174</v>
      </c>
      <c r="E17" s="230">
        <v>262.71317772251291</v>
      </c>
      <c r="F17" s="240">
        <v>313719</v>
      </c>
      <c r="G17" s="230">
        <v>280.6484295845998</v>
      </c>
      <c r="H17" s="244">
        <v>102.33029381965552</v>
      </c>
      <c r="I17" s="244">
        <v>133.40087808172916</v>
      </c>
      <c r="J17" s="233">
        <v>19.899999999999999</v>
      </c>
      <c r="K17" s="239">
        <v>-1.8</v>
      </c>
      <c r="L17" s="230">
        <v>50.523891015102635</v>
      </c>
      <c r="M17" s="239">
        <v>12.948819989373954</v>
      </c>
      <c r="N17" s="233">
        <v>80.749513078764238</v>
      </c>
      <c r="O17" s="233">
        <v>18.750897343862167</v>
      </c>
      <c r="P17" s="232">
        <v>28.368794326241133</v>
      </c>
      <c r="Q17" s="232">
        <v>0.35587188612099641</v>
      </c>
      <c r="R17" s="232">
        <v>2.3562023562023562</v>
      </c>
      <c r="S17" s="240">
        <v>18029</v>
      </c>
      <c r="T17" s="233">
        <v>23.076923076923077</v>
      </c>
      <c r="U17" s="243">
        <v>38</v>
      </c>
      <c r="V17" s="236">
        <v>8</v>
      </c>
      <c r="W17" s="230">
        <v>15.611650485436893</v>
      </c>
      <c r="X17" s="242">
        <v>78.618396190764116</v>
      </c>
      <c r="Y17" s="230">
        <v>85.576923076923066</v>
      </c>
      <c r="Z17" s="230">
        <v>69.230769230769226</v>
      </c>
      <c r="AA17" s="230">
        <v>7.4730354391371341</v>
      </c>
      <c r="AB17" s="235">
        <v>39.841514417785604</v>
      </c>
      <c r="AC17" s="235">
        <v>6.2367011519553888</v>
      </c>
      <c r="AD17" s="235">
        <v>2.0544427324088343</v>
      </c>
      <c r="AE17" s="235">
        <v>89.518132141082958</v>
      </c>
      <c r="AF17" s="233">
        <v>94.9</v>
      </c>
      <c r="AG17" s="233">
        <v>90.9</v>
      </c>
      <c r="AH17" s="241">
        <v>57</v>
      </c>
      <c r="AI17" s="233">
        <v>71</v>
      </c>
      <c r="AJ17" s="234">
        <v>9.6736115182089299E-2</v>
      </c>
      <c r="AK17" s="234">
        <v>1.3819445026012756E-2</v>
      </c>
      <c r="AL17" s="230">
        <v>0.38373834948232222</v>
      </c>
      <c r="AM17" s="231">
        <v>103504.79617914979</v>
      </c>
      <c r="AN17" s="240">
        <v>171011.42116515234</v>
      </c>
      <c r="AO17" s="240">
        <v>273545.47291761491</v>
      </c>
      <c r="AP17" s="230">
        <v>24.337946590181282</v>
      </c>
      <c r="AQ17" s="230">
        <v>2.7011222188187465</v>
      </c>
      <c r="AR17" s="239">
        <v>19.100000000000001</v>
      </c>
      <c r="AS17" s="230">
        <v>6.0992258816757552</v>
      </c>
      <c r="AT17" s="230">
        <v>256.80951080740022</v>
      </c>
      <c r="AU17" s="230">
        <v>1.844895910972703</v>
      </c>
      <c r="AV17" s="230">
        <v>2.5459563571423303</v>
      </c>
      <c r="AW17" s="236">
        <v>11651.90909090909</v>
      </c>
      <c r="AX17" s="236">
        <v>3126.1219512195121</v>
      </c>
      <c r="AY17" s="230">
        <v>1.5604153825748415</v>
      </c>
      <c r="AZ17" s="235">
        <v>414.8</v>
      </c>
      <c r="BA17" s="230">
        <v>1.0097631891608676</v>
      </c>
      <c r="BB17" s="230">
        <v>37.851771956856702</v>
      </c>
      <c r="BC17" s="230">
        <v>361.98850260868284</v>
      </c>
      <c r="BD17" s="230">
        <v>4.375960268321661</v>
      </c>
      <c r="BE17" s="235">
        <v>2.773497688751926</v>
      </c>
      <c r="BF17" s="230">
        <v>13.405238828967642</v>
      </c>
      <c r="BG17" s="230">
        <v>49.828178694158076</v>
      </c>
      <c r="BH17" s="230">
        <v>102.12765957446808</v>
      </c>
      <c r="BI17" s="238">
        <v>100</v>
      </c>
      <c r="BJ17" s="235">
        <v>1.8744142455482662</v>
      </c>
      <c r="BK17" s="237">
        <v>1.7026106696935299</v>
      </c>
      <c r="BL17" s="233">
        <v>116.13</v>
      </c>
      <c r="BM17" s="233">
        <v>119.25</v>
      </c>
      <c r="BN17" s="230">
        <v>0.92869672892374366</v>
      </c>
      <c r="BO17" s="230">
        <v>4.1666666666666661</v>
      </c>
      <c r="BP17" s="236">
        <v>18</v>
      </c>
      <c r="BQ17" s="230">
        <v>1.3910515168734179</v>
      </c>
      <c r="BR17" s="230">
        <v>36.148890479599139</v>
      </c>
      <c r="BS17" s="230">
        <v>5.5863448184253439</v>
      </c>
      <c r="BT17" s="230">
        <v>105.64611944594087</v>
      </c>
      <c r="BU17" s="230" t="s">
        <v>11</v>
      </c>
      <c r="BV17" s="235">
        <v>631.32338073485892</v>
      </c>
      <c r="BW17" s="235">
        <v>1023.179272225461</v>
      </c>
      <c r="BX17" s="230">
        <v>2.2138750931672435</v>
      </c>
      <c r="BY17" s="234">
        <v>0.13554450257916448</v>
      </c>
      <c r="BZ17" s="230">
        <v>2.2138750931672435</v>
      </c>
      <c r="CA17" s="234">
        <v>0.84745293670531108</v>
      </c>
      <c r="CB17" s="230">
        <v>0.73795836438908113</v>
      </c>
      <c r="CC17" s="234">
        <v>0.29079249348751746</v>
      </c>
      <c r="CD17" s="230">
        <v>1.1069375465836218</v>
      </c>
      <c r="CE17" s="230">
        <v>4.5532031082806306</v>
      </c>
      <c r="CF17" s="233">
        <v>41</v>
      </c>
      <c r="CG17" s="232">
        <v>2.4793388429752068</v>
      </c>
      <c r="CH17" s="232">
        <v>34.102878186173157</v>
      </c>
      <c r="CI17" s="231">
        <v>105</v>
      </c>
      <c r="CJ17" s="230">
        <v>400.29444538739125</v>
      </c>
      <c r="CK17" s="229">
        <v>327.8527625471371</v>
      </c>
      <c r="CL17" s="75">
        <v>18.100000000000001</v>
      </c>
      <c r="CM17" s="75">
        <v>1002.1878949151331</v>
      </c>
      <c r="CN17" s="88">
        <v>100</v>
      </c>
      <c r="CO17" s="88">
        <v>100</v>
      </c>
      <c r="CP17" s="83">
        <v>99.38</v>
      </c>
      <c r="CQ17" s="83">
        <v>89.75</v>
      </c>
      <c r="CR17" s="152">
        <v>79.599999999999994</v>
      </c>
      <c r="CS17" s="153">
        <v>10.5</v>
      </c>
      <c r="CT17" s="75">
        <v>6.094982484337331</v>
      </c>
      <c r="CU17" s="75">
        <v>1.3243243243243243</v>
      </c>
      <c r="CV17" s="87" t="s">
        <v>11</v>
      </c>
      <c r="CW17" s="75">
        <v>56.4571585751616</v>
      </c>
      <c r="CX17" s="86">
        <v>48.469105373074854</v>
      </c>
      <c r="CY17" s="75">
        <v>1.46</v>
      </c>
      <c r="CZ17" s="75">
        <v>30.8</v>
      </c>
      <c r="DA17" s="75">
        <v>60.291900750099998</v>
      </c>
      <c r="DB17" s="75">
        <v>4.007268194889738</v>
      </c>
      <c r="DC17" s="75">
        <v>4.1872532451719078</v>
      </c>
      <c r="DD17" s="75">
        <v>1.4861153133740195</v>
      </c>
      <c r="DE17" s="75">
        <v>3.2248780523802845</v>
      </c>
      <c r="DF17" s="75">
        <v>7.2836490565202308</v>
      </c>
      <c r="DG17" s="78">
        <v>716.51776649746193</v>
      </c>
      <c r="DH17" s="78">
        <v>712.90070707070709</v>
      </c>
      <c r="DI17" s="75" t="s">
        <v>9</v>
      </c>
      <c r="DJ17" s="75" t="s">
        <v>9</v>
      </c>
      <c r="DK17" s="75">
        <v>50.989569403583843</v>
      </c>
      <c r="DL17" s="75">
        <v>57.569939659901259</v>
      </c>
      <c r="DM17" s="85">
        <v>275</v>
      </c>
      <c r="DN17" s="85">
        <v>109</v>
      </c>
      <c r="DO17" s="75">
        <v>5.2616431380941489</v>
      </c>
      <c r="DP17" s="75">
        <v>15.201942306415072</v>
      </c>
      <c r="DQ17" s="75">
        <v>80.645161290322577</v>
      </c>
      <c r="DR17" s="75">
        <v>99.416128084606356</v>
      </c>
      <c r="DS17" s="75">
        <v>4969.2329873125718</v>
      </c>
      <c r="DT17" s="81">
        <v>15.958034235229155</v>
      </c>
      <c r="DU17" s="81">
        <v>11.66</v>
      </c>
      <c r="DV17" s="75">
        <v>94.255319148936167</v>
      </c>
      <c r="DW17" s="84" t="s">
        <v>9</v>
      </c>
      <c r="DX17" s="75" t="s">
        <v>9</v>
      </c>
      <c r="DY17" s="83">
        <v>162.49474204665373</v>
      </c>
      <c r="DZ17" s="75">
        <v>1.4765352536845309</v>
      </c>
      <c r="EA17" s="75">
        <v>1133.322085365204</v>
      </c>
      <c r="EB17" s="82">
        <v>31670</v>
      </c>
      <c r="EC17" s="81">
        <v>5.9015902816123695</v>
      </c>
      <c r="ED17" s="81">
        <v>43.264193995097536</v>
      </c>
      <c r="EE17" s="75">
        <v>84.767632180369702</v>
      </c>
      <c r="EF17" s="75">
        <v>21.565582507971889</v>
      </c>
      <c r="EG17" s="75">
        <v>63.132690389092119</v>
      </c>
      <c r="EH17" s="75" t="s">
        <v>9</v>
      </c>
      <c r="EI17" s="152">
        <v>72.099999999999994</v>
      </c>
      <c r="EJ17" s="152">
        <v>57.6</v>
      </c>
      <c r="EK17" s="152">
        <v>39.5</v>
      </c>
      <c r="EL17" s="152">
        <v>56.2</v>
      </c>
      <c r="EM17" s="152">
        <v>14.8</v>
      </c>
      <c r="EN17" s="80">
        <v>55</v>
      </c>
      <c r="EO17" s="79">
        <v>1.582920691614579</v>
      </c>
      <c r="EP17" s="55">
        <v>1.1134857062666415</v>
      </c>
      <c r="EQ17" s="78">
        <v>0.86</v>
      </c>
      <c r="ER17" s="75">
        <v>95.4</v>
      </c>
      <c r="ES17" s="75">
        <v>9.4</v>
      </c>
      <c r="ET17" s="75">
        <v>6.7</v>
      </c>
      <c r="EU17" s="75">
        <v>492.63320148477226</v>
      </c>
      <c r="EV17" s="77">
        <v>36.1</v>
      </c>
      <c r="EW17" s="75">
        <v>40.6</v>
      </c>
      <c r="EX17" s="110" t="s">
        <v>9</v>
      </c>
      <c r="EY17" s="110" t="s">
        <v>9</v>
      </c>
      <c r="EZ17" s="75">
        <v>129.4</v>
      </c>
      <c r="FA17" s="75">
        <v>7.6932159487561718</v>
      </c>
      <c r="FB17" s="152">
        <v>33.4</v>
      </c>
      <c r="FC17" s="75">
        <v>14.121699196326063</v>
      </c>
      <c r="FD17" s="75">
        <v>68.326834455866717</v>
      </c>
      <c r="FE17" s="75">
        <v>78.027465667915109</v>
      </c>
      <c r="FF17" s="75">
        <v>70.100012988699831</v>
      </c>
      <c r="FG17" s="75">
        <v>69.05204460966543</v>
      </c>
      <c r="FH17" s="75">
        <v>73.869801084990954</v>
      </c>
      <c r="FI17" s="75">
        <v>76.302142051860201</v>
      </c>
      <c r="FJ17" s="75">
        <v>73.965642390515356</v>
      </c>
      <c r="FK17" s="75">
        <v>66.932783929951071</v>
      </c>
      <c r="FL17" s="75">
        <v>52.58150597517114</v>
      </c>
      <c r="FM17" s="75">
        <v>34.013891812250051</v>
      </c>
      <c r="FN17" s="75">
        <v>20.010023806540534</v>
      </c>
      <c r="FO17" s="75">
        <v>11.932822628167354</v>
      </c>
      <c r="FP17" s="75">
        <v>6.331309627059845</v>
      </c>
      <c r="FQ17" s="75">
        <v>2.5818548968700417</v>
      </c>
      <c r="FR17" s="75">
        <v>1.5</v>
      </c>
      <c r="FS17" s="75">
        <v>13.047103882398956</v>
      </c>
      <c r="FT17" s="75">
        <v>1.562011871290222</v>
      </c>
    </row>
    <row r="18" spans="1:176" s="90" customFormat="1" ht="11.1" customHeight="1" x14ac:dyDescent="0.15">
      <c r="A18" s="136">
        <v>92011</v>
      </c>
      <c r="B18" s="154" t="s">
        <v>8</v>
      </c>
      <c r="C18" s="245">
        <v>90.006058100064422</v>
      </c>
      <c r="D18" s="237">
        <v>1295.2794899656708</v>
      </c>
      <c r="E18" s="230">
        <v>203.0905926360428</v>
      </c>
      <c r="F18" s="240">
        <v>354066</v>
      </c>
      <c r="G18" s="230">
        <v>282.72576636288318</v>
      </c>
      <c r="H18" s="244">
        <v>85.542667771333882</v>
      </c>
      <c r="I18" s="244">
        <v>150.57995028997516</v>
      </c>
      <c r="J18" s="233">
        <v>25.9</v>
      </c>
      <c r="K18" s="239">
        <v>-2.2999999999999998</v>
      </c>
      <c r="L18" s="230">
        <v>120.73378737030377</v>
      </c>
      <c r="M18" s="239">
        <v>11.073461675305069</v>
      </c>
      <c r="N18" s="233">
        <v>82.765516669391218</v>
      </c>
      <c r="O18" s="233">
        <v>21.215291399677433</v>
      </c>
      <c r="P18" s="232">
        <v>22.246849731149695</v>
      </c>
      <c r="Q18" s="232">
        <v>0.51546391752577314</v>
      </c>
      <c r="R18" s="232">
        <v>3.578774167009461</v>
      </c>
      <c r="S18" s="240">
        <v>16703</v>
      </c>
      <c r="T18" s="233">
        <v>37.341772151898731</v>
      </c>
      <c r="U18" s="243">
        <v>152</v>
      </c>
      <c r="V18" s="236" t="s">
        <v>9</v>
      </c>
      <c r="W18" s="230">
        <v>13.977345586663818</v>
      </c>
      <c r="X18" s="242">
        <v>74.396538033984442</v>
      </c>
      <c r="Y18" s="230">
        <v>89.87341772151899</v>
      </c>
      <c r="Z18" s="230">
        <v>96.202531645569621</v>
      </c>
      <c r="AA18" s="230">
        <v>7.0464322800771395</v>
      </c>
      <c r="AB18" s="235">
        <v>38.289725590299938</v>
      </c>
      <c r="AC18" s="235">
        <v>9.7413566575321902</v>
      </c>
      <c r="AD18" s="235">
        <v>3.8852809790157288</v>
      </c>
      <c r="AE18" s="235">
        <v>91.162546028406098</v>
      </c>
      <c r="AF18" s="233">
        <v>98</v>
      </c>
      <c r="AG18" s="233">
        <v>97.4</v>
      </c>
      <c r="AH18" s="241">
        <v>233</v>
      </c>
      <c r="AI18" s="233">
        <v>39.799999999999997</v>
      </c>
      <c r="AJ18" s="234">
        <v>3.7562624407412037E-2</v>
      </c>
      <c r="AK18" s="234">
        <v>0.18781312203706016</v>
      </c>
      <c r="AL18" s="230">
        <v>0.69043108670775921</v>
      </c>
      <c r="AM18" s="231">
        <v>102284.08408080493</v>
      </c>
      <c r="AN18" s="240">
        <v>157806.10958366064</v>
      </c>
      <c r="AO18" s="240">
        <v>281462.45639434678</v>
      </c>
      <c r="AP18" s="230">
        <v>15.09880113259835</v>
      </c>
      <c r="AQ18" s="230">
        <v>3.8330622326646182</v>
      </c>
      <c r="AR18" s="239">
        <v>15.917999999999999</v>
      </c>
      <c r="AS18" s="230">
        <v>5.386901041416249</v>
      </c>
      <c r="AT18" s="230">
        <v>263.09463136941906</v>
      </c>
      <c r="AU18" s="230">
        <v>2.5001682805573453</v>
      </c>
      <c r="AV18" s="230">
        <v>2.1539911340186362</v>
      </c>
      <c r="AW18" s="236">
        <v>18385.615384615383</v>
      </c>
      <c r="AX18" s="236">
        <v>2716.056818181818</v>
      </c>
      <c r="AY18" s="230">
        <v>1.2551618531209598</v>
      </c>
      <c r="AZ18" s="235">
        <v>413.61538461538464</v>
      </c>
      <c r="BA18" s="230">
        <v>0.59279182252651619</v>
      </c>
      <c r="BB18" s="230">
        <v>48.598650051921076</v>
      </c>
      <c r="BC18" s="230">
        <v>338.43431769446022</v>
      </c>
      <c r="BD18" s="230">
        <v>6.6478916850172611</v>
      </c>
      <c r="BE18" s="235">
        <v>1.9655837412846759</v>
      </c>
      <c r="BF18" s="230">
        <v>10.421302477377244</v>
      </c>
      <c r="BG18" s="230">
        <v>54.163175135217493</v>
      </c>
      <c r="BH18" s="230">
        <v>100</v>
      </c>
      <c r="BI18" s="238">
        <v>100</v>
      </c>
      <c r="BJ18" s="235">
        <v>3.580406795155024</v>
      </c>
      <c r="BK18" s="237">
        <v>3.0430769998253973</v>
      </c>
      <c r="BL18" s="233">
        <v>122.4</v>
      </c>
      <c r="BM18" s="233">
        <v>119.2</v>
      </c>
      <c r="BN18" s="230">
        <v>2.3446658851113713</v>
      </c>
      <c r="BO18" s="230">
        <v>101.06382978723406</v>
      </c>
      <c r="BP18" s="236">
        <v>22</v>
      </c>
      <c r="BQ18" s="230">
        <v>0.96737280393872671</v>
      </c>
      <c r="BR18" s="230">
        <v>17.714653870933621</v>
      </c>
      <c r="BS18" s="230">
        <v>6.9312357562528248</v>
      </c>
      <c r="BT18" s="230">
        <v>143.17694460204052</v>
      </c>
      <c r="BU18" s="230">
        <v>14.519631129018299</v>
      </c>
      <c r="BV18" s="235">
        <v>245.78577404248364</v>
      </c>
      <c r="BW18" s="235">
        <v>239.24687238564132</v>
      </c>
      <c r="BX18" s="230">
        <v>1.1539238217956977</v>
      </c>
      <c r="BY18" s="234">
        <v>6.341965324589155E-2</v>
      </c>
      <c r="BZ18" s="230">
        <v>3.0771301914551938</v>
      </c>
      <c r="CA18" s="234">
        <v>0.57009991057090381</v>
      </c>
      <c r="CB18" s="230">
        <v>0.19232063696594962</v>
      </c>
      <c r="CC18" s="234">
        <v>4.9347552239093019E-2</v>
      </c>
      <c r="CD18" s="230">
        <v>0.76928254786379846</v>
      </c>
      <c r="CE18" s="230">
        <v>10.575711826757571</v>
      </c>
      <c r="CF18" s="233">
        <v>50.8</v>
      </c>
      <c r="CG18" s="232">
        <v>14.159292035398231</v>
      </c>
      <c r="CH18" s="232">
        <v>50.783848577274043</v>
      </c>
      <c r="CI18" s="231">
        <v>73</v>
      </c>
      <c r="CJ18" s="230">
        <v>297.90082024751666</v>
      </c>
      <c r="CK18" s="229">
        <v>251.18036790937853</v>
      </c>
      <c r="CL18" s="75">
        <v>15</v>
      </c>
      <c r="CM18" s="75">
        <v>785.14768314885259</v>
      </c>
      <c r="CN18" s="88">
        <v>100</v>
      </c>
      <c r="CO18" s="88">
        <v>88.9</v>
      </c>
      <c r="CP18" s="83">
        <v>97.96</v>
      </c>
      <c r="CQ18" s="83">
        <v>90.12</v>
      </c>
      <c r="CR18" s="152">
        <v>90.3</v>
      </c>
      <c r="CS18" s="153">
        <v>36.799999999999997</v>
      </c>
      <c r="CT18" s="75">
        <v>3.0241032914527661</v>
      </c>
      <c r="CU18" s="75">
        <v>1.0271493212669682</v>
      </c>
      <c r="CV18" s="87">
        <v>2.0919364218682666</v>
      </c>
      <c r="CW18" s="75">
        <v>60.11</v>
      </c>
      <c r="CX18" s="86">
        <v>42.129758733760923</v>
      </c>
      <c r="CY18" s="75">
        <v>1.21</v>
      </c>
      <c r="CZ18" s="75">
        <v>27.1</v>
      </c>
      <c r="DA18" s="75">
        <v>62</v>
      </c>
      <c r="DB18" s="75">
        <v>4</v>
      </c>
      <c r="DC18" s="75">
        <v>3.6806938928581729</v>
      </c>
      <c r="DD18" s="75">
        <v>1.3473887665515949</v>
      </c>
      <c r="DE18" s="75">
        <v>2.9905859048205166</v>
      </c>
      <c r="DF18" s="75">
        <v>6.229265431327109</v>
      </c>
      <c r="DG18" s="78">
        <v>1322.7056367432151</v>
      </c>
      <c r="DH18" s="78">
        <v>4367.7943113772462</v>
      </c>
      <c r="DI18" s="75">
        <v>52.551475580087121</v>
      </c>
      <c r="DJ18" s="75">
        <v>13.916365524602618</v>
      </c>
      <c r="DK18" s="75">
        <v>56.704658456360434</v>
      </c>
      <c r="DL18" s="75">
        <v>73.345380618929298</v>
      </c>
      <c r="DM18" s="85">
        <v>765</v>
      </c>
      <c r="DN18" s="85">
        <v>295</v>
      </c>
      <c r="DO18" s="75">
        <v>14.371736559191485</v>
      </c>
      <c r="DP18" s="75">
        <v>12.40660429067341</v>
      </c>
      <c r="DQ18" s="75">
        <v>96.458333333333329</v>
      </c>
      <c r="DR18" s="75">
        <v>97.10854092526688</v>
      </c>
      <c r="DS18" s="75">
        <v>5395.94178561433</v>
      </c>
      <c r="DT18" s="81">
        <v>17.142857142857139</v>
      </c>
      <c r="DU18" s="81">
        <v>10.81</v>
      </c>
      <c r="DV18" s="75">
        <v>95.238095238095227</v>
      </c>
      <c r="DW18" s="84">
        <v>5.5211150276316012E-2</v>
      </c>
      <c r="DX18" s="75">
        <v>59.150326797385624</v>
      </c>
      <c r="DY18" s="83">
        <v>122.97366168876751</v>
      </c>
      <c r="DZ18" s="75">
        <v>1.4468710906938116</v>
      </c>
      <c r="EA18" s="75">
        <v>707.89801579110497</v>
      </c>
      <c r="EB18" s="82">
        <v>36570</v>
      </c>
      <c r="EC18" s="81">
        <v>4.3511630082763579</v>
      </c>
      <c r="ED18" s="81">
        <v>81.107958952226994</v>
      </c>
      <c r="EE18" s="75">
        <v>96.122867553024633</v>
      </c>
      <c r="EF18" s="75">
        <v>22.033981268592662</v>
      </c>
      <c r="EG18" s="75">
        <v>67.441557574138386</v>
      </c>
      <c r="EH18" s="75">
        <v>142.63659298866588</v>
      </c>
      <c r="EI18" s="152">
        <v>74.400000000000006</v>
      </c>
      <c r="EJ18" s="152">
        <v>57.7</v>
      </c>
      <c r="EK18" s="152">
        <v>36.200000000000003</v>
      </c>
      <c r="EL18" s="152">
        <v>58.4</v>
      </c>
      <c r="EM18" s="152">
        <v>20.2</v>
      </c>
      <c r="EN18" s="80">
        <v>64.5</v>
      </c>
      <c r="EO18" s="79">
        <v>0.76158972238516054</v>
      </c>
      <c r="EP18" s="55">
        <v>1.0368573489087802</v>
      </c>
      <c r="EQ18" s="78">
        <v>0.98799999999999999</v>
      </c>
      <c r="ER18" s="75">
        <v>91.8</v>
      </c>
      <c r="ES18" s="75">
        <v>4.4000000000000004</v>
      </c>
      <c r="ET18" s="75">
        <v>1.5</v>
      </c>
      <c r="EU18" s="75">
        <v>222.64380679468812</v>
      </c>
      <c r="EV18" s="77">
        <v>45</v>
      </c>
      <c r="EW18" s="75">
        <v>36.5</v>
      </c>
      <c r="EX18" s="110" t="s">
        <v>9</v>
      </c>
      <c r="EY18" s="110" t="s">
        <v>9</v>
      </c>
      <c r="EZ18" s="75">
        <v>9.9</v>
      </c>
      <c r="FA18" s="75">
        <v>6.3311953689190617</v>
      </c>
      <c r="FB18" s="152">
        <v>26.8</v>
      </c>
      <c r="FC18" s="75">
        <v>13.483582669516222</v>
      </c>
      <c r="FD18" s="75">
        <v>71.015742937243914</v>
      </c>
      <c r="FE18" s="75">
        <v>78.716704961279888</v>
      </c>
      <c r="FF18" s="75">
        <v>69.047456469784905</v>
      </c>
      <c r="FG18" s="75">
        <v>67.994100294985245</v>
      </c>
      <c r="FH18" s="75">
        <v>71.800910661014285</v>
      </c>
      <c r="FI18" s="75">
        <v>75.203625451650439</v>
      </c>
      <c r="FJ18" s="75">
        <v>72.894826995546424</v>
      </c>
      <c r="FK18" s="75">
        <v>66.770781571661814</v>
      </c>
      <c r="FL18" s="75">
        <v>50.465173215815881</v>
      </c>
      <c r="FM18" s="75">
        <v>33.353404860959053</v>
      </c>
      <c r="FN18" s="75">
        <v>19.224806201550386</v>
      </c>
      <c r="FO18" s="75">
        <v>11.877151657909041</v>
      </c>
      <c r="FP18" s="75">
        <v>6.0323315612455248</v>
      </c>
      <c r="FQ18" s="75">
        <v>2.6975683890577509</v>
      </c>
      <c r="FR18" s="75">
        <v>1.41</v>
      </c>
      <c r="FS18" s="75">
        <v>18.053138191993693</v>
      </c>
      <c r="FT18" s="75">
        <v>0.8379675478022397</v>
      </c>
    </row>
    <row r="19" spans="1:176" s="89" customFormat="1" ht="11.1" customHeight="1" x14ac:dyDescent="0.15">
      <c r="A19" s="136">
        <v>102016</v>
      </c>
      <c r="B19" s="154" t="s">
        <v>438</v>
      </c>
      <c r="C19" s="245">
        <v>108.80774806821408</v>
      </c>
      <c r="D19" s="237">
        <v>1380.1246506344628</v>
      </c>
      <c r="E19" s="230">
        <v>471.69952321879623</v>
      </c>
      <c r="F19" s="240">
        <v>345568</v>
      </c>
      <c r="G19" s="230">
        <v>245.97402597402598</v>
      </c>
      <c r="H19" s="244">
        <v>82.337662337662337</v>
      </c>
      <c r="I19" s="244">
        <v>157.92207792207793</v>
      </c>
      <c r="J19" s="233">
        <v>35.6</v>
      </c>
      <c r="K19" s="239">
        <v>-1.7</v>
      </c>
      <c r="L19" s="230">
        <v>208.86061679847541</v>
      </c>
      <c r="M19" s="239">
        <v>11.419848395686095</v>
      </c>
      <c r="N19" s="233">
        <v>82.300754931016058</v>
      </c>
      <c r="O19" s="233">
        <v>23.524360222133165</v>
      </c>
      <c r="P19" s="232">
        <v>25.887193553917367</v>
      </c>
      <c r="Q19" s="232">
        <v>1.4534883720930232</v>
      </c>
      <c r="R19" s="232">
        <v>1.6574585635359116</v>
      </c>
      <c r="S19" s="240">
        <v>18931</v>
      </c>
      <c r="T19" s="233">
        <v>32.183908045977013</v>
      </c>
      <c r="U19" s="243">
        <v>52</v>
      </c>
      <c r="V19" s="236">
        <v>0</v>
      </c>
      <c r="W19" s="230">
        <v>11.151259660744756</v>
      </c>
      <c r="X19" s="242">
        <v>79.249203490788204</v>
      </c>
      <c r="Y19" s="230">
        <v>78.160919540229884</v>
      </c>
      <c r="Z19" s="230">
        <v>62.068965517241381</v>
      </c>
      <c r="AA19" s="230">
        <v>5.1839676318118597</v>
      </c>
      <c r="AB19" s="235">
        <v>40.628926764829075</v>
      </c>
      <c r="AC19" s="235">
        <v>13.757772980636014</v>
      </c>
      <c r="AD19" s="235">
        <v>2.1909334020684992</v>
      </c>
      <c r="AE19" s="235">
        <v>94.888178913738017</v>
      </c>
      <c r="AF19" s="233">
        <v>81.3</v>
      </c>
      <c r="AG19" s="233">
        <v>80.3</v>
      </c>
      <c r="AH19" s="241">
        <v>153</v>
      </c>
      <c r="AI19" s="233">
        <v>60</v>
      </c>
      <c r="AJ19" s="234">
        <v>5.0664810983523045E-2</v>
      </c>
      <c r="AK19" s="234">
        <v>0.1215955463604553</v>
      </c>
      <c r="AL19" s="230">
        <v>0.14946119240139297</v>
      </c>
      <c r="AM19" s="231">
        <v>116825.48149488734</v>
      </c>
      <c r="AN19" s="240">
        <v>164754.52319587627</v>
      </c>
      <c r="AO19" s="240">
        <v>280541.80560818489</v>
      </c>
      <c r="AP19" s="230">
        <v>17.536012361617988</v>
      </c>
      <c r="AQ19" s="230">
        <v>5.0727363295347105</v>
      </c>
      <c r="AR19" s="239">
        <v>12.3</v>
      </c>
      <c r="AS19" s="230">
        <v>5.521096447307456</v>
      </c>
      <c r="AT19" s="230">
        <v>608.90489784327508</v>
      </c>
      <c r="AU19" s="230">
        <v>0.29892238480278593</v>
      </c>
      <c r="AV19" s="230">
        <v>2.4511635553828448</v>
      </c>
      <c r="AW19" s="236">
        <v>13820.545454545454</v>
      </c>
      <c r="AX19" s="236">
        <v>1876.8641975308642</v>
      </c>
      <c r="AY19" s="230">
        <v>1.3155644429242366</v>
      </c>
      <c r="AZ19" s="235">
        <v>602.5</v>
      </c>
      <c r="BA19" s="230">
        <v>0.85918065374325558</v>
      </c>
      <c r="BB19" s="230">
        <v>40.138070552535083</v>
      </c>
      <c r="BC19" s="230">
        <v>318.04893359439222</v>
      </c>
      <c r="BD19" s="230">
        <v>5.0820422377329724</v>
      </c>
      <c r="BE19" s="235">
        <v>2.5919838159059299</v>
      </c>
      <c r="BF19" s="230">
        <v>8.5345808572512336</v>
      </c>
      <c r="BG19" s="230">
        <v>38.860427339747595</v>
      </c>
      <c r="BH19" s="230">
        <v>94.285714285714278</v>
      </c>
      <c r="BI19" s="238">
        <v>100</v>
      </c>
      <c r="BJ19" s="235">
        <v>2.4990628514307134</v>
      </c>
      <c r="BK19" s="237">
        <v>3.5682800889971036</v>
      </c>
      <c r="BL19" s="233">
        <v>122.4</v>
      </c>
      <c r="BM19" s="233">
        <v>120.4</v>
      </c>
      <c r="BN19" s="230">
        <v>0.46177742328197807</v>
      </c>
      <c r="BO19" s="230">
        <v>22.368421052631579</v>
      </c>
      <c r="BP19" s="236">
        <v>8</v>
      </c>
      <c r="BQ19" s="230">
        <v>0.72339217122274202</v>
      </c>
      <c r="BR19" s="230">
        <v>18.873959376447907</v>
      </c>
      <c r="BS19" s="230">
        <v>11.669929902700764</v>
      </c>
      <c r="BT19" s="230">
        <v>320.80649259419789</v>
      </c>
      <c r="BU19" s="230">
        <v>14.525834367106579</v>
      </c>
      <c r="BV19" s="235">
        <v>197.28877396983873</v>
      </c>
      <c r="BW19" s="235">
        <v>259.1657076240154</v>
      </c>
      <c r="BX19" s="230">
        <v>1.4946119240139297</v>
      </c>
      <c r="BY19" s="234">
        <v>6.2157920695891315E-2</v>
      </c>
      <c r="BZ19" s="230">
        <v>2.9892238480278595</v>
      </c>
      <c r="CA19" s="234">
        <v>0.8805491503131212</v>
      </c>
      <c r="CB19" s="230">
        <v>1.1956895392111437</v>
      </c>
      <c r="CC19" s="234">
        <v>0.26422586575395701</v>
      </c>
      <c r="CD19" s="230">
        <v>1.4946119240139297</v>
      </c>
      <c r="CE19" s="230">
        <v>14.54720731761998</v>
      </c>
      <c r="CF19" s="233">
        <v>57</v>
      </c>
      <c r="CG19" s="232">
        <v>3.1446540880503147</v>
      </c>
      <c r="CH19" s="232">
        <v>39.30248773236157</v>
      </c>
      <c r="CI19" s="231">
        <v>84</v>
      </c>
      <c r="CJ19" s="230">
        <v>291.02485539629635</v>
      </c>
      <c r="CK19" s="229">
        <v>259.15972917631933</v>
      </c>
      <c r="CL19" s="75">
        <v>20</v>
      </c>
      <c r="CM19" s="75">
        <v>774.62664901250173</v>
      </c>
      <c r="CN19" s="88">
        <v>50</v>
      </c>
      <c r="CO19" s="88">
        <v>81</v>
      </c>
      <c r="CP19" s="83">
        <v>99.9</v>
      </c>
      <c r="CQ19" s="83">
        <v>83.5</v>
      </c>
      <c r="CR19" s="152">
        <v>71.5</v>
      </c>
      <c r="CS19" s="153">
        <v>54.68</v>
      </c>
      <c r="CT19" s="75">
        <v>5.1754305184639469</v>
      </c>
      <c r="CU19" s="75">
        <v>0.5357142857142857</v>
      </c>
      <c r="CV19" s="87">
        <v>4.0782497730651341</v>
      </c>
      <c r="CW19" s="75">
        <v>67.156232924253828</v>
      </c>
      <c r="CX19" s="86">
        <v>47.032448024870341</v>
      </c>
      <c r="CY19" s="75">
        <v>1.1499999999999999</v>
      </c>
      <c r="CZ19" s="75">
        <v>26.49</v>
      </c>
      <c r="DA19" s="75">
        <v>60.364367688599998</v>
      </c>
      <c r="DB19" s="75">
        <v>3.7069313035024067</v>
      </c>
      <c r="DC19" s="75">
        <v>2.2687431808330967</v>
      </c>
      <c r="DD19" s="75">
        <v>1.1624882299310983</v>
      </c>
      <c r="DE19" s="75">
        <v>2.7112260301612685</v>
      </c>
      <c r="DF19" s="75">
        <v>7.0515790574977206</v>
      </c>
      <c r="DG19" s="78">
        <v>831.90979381443299</v>
      </c>
      <c r="DH19" s="78">
        <v>1278.0604987531171</v>
      </c>
      <c r="DI19" s="75" t="s">
        <v>9</v>
      </c>
      <c r="DJ19" s="75" t="s">
        <v>9</v>
      </c>
      <c r="DK19" s="75">
        <v>115.16119064785251</v>
      </c>
      <c r="DL19" s="75">
        <v>48.153334500262559</v>
      </c>
      <c r="DM19" s="85">
        <v>524</v>
      </c>
      <c r="DN19" s="85">
        <v>156</v>
      </c>
      <c r="DO19" s="75">
        <v>11.094205389570599</v>
      </c>
      <c r="DP19" s="75">
        <v>8.2263440297726689</v>
      </c>
      <c r="DQ19" s="75">
        <v>30</v>
      </c>
      <c r="DR19" s="75">
        <v>83.805970149253739</v>
      </c>
      <c r="DS19" s="75">
        <v>4274.4671596346243</v>
      </c>
      <c r="DT19" s="81">
        <v>14.756571135145544</v>
      </c>
      <c r="DU19" s="81">
        <v>11.84</v>
      </c>
      <c r="DV19" s="75">
        <v>76.394293125810634</v>
      </c>
      <c r="DW19" s="84" t="s">
        <v>9</v>
      </c>
      <c r="DX19" s="75" t="s">
        <v>9</v>
      </c>
      <c r="DY19" s="83">
        <v>935.47461401647058</v>
      </c>
      <c r="DZ19" s="75">
        <v>1.5318037704076934</v>
      </c>
      <c r="EA19" s="75">
        <v>547.39649863611533</v>
      </c>
      <c r="EB19" s="82">
        <v>0</v>
      </c>
      <c r="EC19" s="81">
        <v>7.4046917423537346</v>
      </c>
      <c r="ED19" s="81">
        <v>60.52362645752045</v>
      </c>
      <c r="EE19" s="75">
        <v>79.906084762067451</v>
      </c>
      <c r="EF19" s="75">
        <v>7.4505820003436725</v>
      </c>
      <c r="EG19" s="75">
        <v>58.323933070125968</v>
      </c>
      <c r="EH19" s="75" t="s">
        <v>9</v>
      </c>
      <c r="EI19" s="152">
        <v>71.099999999999994</v>
      </c>
      <c r="EJ19" s="152">
        <v>54</v>
      </c>
      <c r="EK19" s="152">
        <v>36</v>
      </c>
      <c r="EL19" s="152">
        <v>59.4</v>
      </c>
      <c r="EM19" s="152">
        <v>20.399999999999999</v>
      </c>
      <c r="EN19" s="80">
        <v>86.7</v>
      </c>
      <c r="EO19" s="79">
        <v>2.5169264800394577</v>
      </c>
      <c r="EP19" s="55">
        <v>1.0454137091928104</v>
      </c>
      <c r="EQ19" s="78">
        <v>0.82199999999999995</v>
      </c>
      <c r="ER19" s="75">
        <v>97.1</v>
      </c>
      <c r="ES19" s="75">
        <v>7.9</v>
      </c>
      <c r="ET19" s="75">
        <v>4.4000000000000004</v>
      </c>
      <c r="EU19" s="75">
        <v>459.65430522964715</v>
      </c>
      <c r="EV19" s="77">
        <v>42.8</v>
      </c>
      <c r="EW19" s="75">
        <v>37.1</v>
      </c>
      <c r="EX19" s="110" t="s">
        <v>9</v>
      </c>
      <c r="EY19" s="110" t="s">
        <v>9</v>
      </c>
      <c r="EZ19" s="75">
        <v>66</v>
      </c>
      <c r="FA19" s="75">
        <v>7.7301328710000448</v>
      </c>
      <c r="FB19" s="152">
        <v>22.5</v>
      </c>
      <c r="FC19" s="75">
        <v>14.380209022357453</v>
      </c>
      <c r="FD19" s="75">
        <v>68.812304186841359</v>
      </c>
      <c r="FE19" s="75">
        <v>81.064205239581923</v>
      </c>
      <c r="FF19" s="75">
        <v>74.596199524940616</v>
      </c>
      <c r="FG19" s="75">
        <v>74.060985460420042</v>
      </c>
      <c r="FH19" s="75">
        <v>77.879537953795378</v>
      </c>
      <c r="FI19" s="75">
        <v>79.763324465645354</v>
      </c>
      <c r="FJ19" s="75">
        <v>78.170457873669818</v>
      </c>
      <c r="FK19" s="75">
        <v>72.309698124561223</v>
      </c>
      <c r="FL19" s="75">
        <v>54.24797098946641</v>
      </c>
      <c r="FM19" s="75">
        <v>35.163147792706333</v>
      </c>
      <c r="FN19" s="75">
        <v>20.98382242287434</v>
      </c>
      <c r="FO19" s="75">
        <v>13.309352517985612</v>
      </c>
      <c r="FP19" s="75">
        <v>8.1091227631084966</v>
      </c>
      <c r="FQ19" s="75">
        <v>2.9335275148236764</v>
      </c>
      <c r="FR19" s="75">
        <v>1.4</v>
      </c>
      <c r="FS19" s="75">
        <v>22.622446081874841</v>
      </c>
      <c r="FT19" s="75">
        <v>0.87467199800074968</v>
      </c>
    </row>
    <row r="20" spans="1:176" s="89" customFormat="1" ht="11.1" customHeight="1" x14ac:dyDescent="0.15">
      <c r="A20" s="136">
        <v>102024</v>
      </c>
      <c r="B20" s="154" t="s">
        <v>437</v>
      </c>
      <c r="C20" s="245">
        <v>101.72638830953888</v>
      </c>
      <c r="D20" s="237">
        <v>1165.5475866894519</v>
      </c>
      <c r="E20" s="230">
        <v>222.82923153518038</v>
      </c>
      <c r="F20" s="240">
        <v>350763</v>
      </c>
      <c r="G20" s="230">
        <v>259.49522175937273</v>
      </c>
      <c r="H20" s="244">
        <v>79.147267826513115</v>
      </c>
      <c r="I20" s="244">
        <v>153.14873805439845</v>
      </c>
      <c r="J20" s="233">
        <v>29.8</v>
      </c>
      <c r="K20" s="239">
        <v>-1.8</v>
      </c>
      <c r="L20" s="230">
        <v>130.54572687880696</v>
      </c>
      <c r="M20" s="239">
        <v>15.062968486016189</v>
      </c>
      <c r="N20" s="233">
        <v>82.86587334715658</v>
      </c>
      <c r="O20" s="233">
        <v>23.648573648573649</v>
      </c>
      <c r="P20" s="232">
        <v>34.96705583169576</v>
      </c>
      <c r="Q20" s="232">
        <v>0.2590673575129534</v>
      </c>
      <c r="R20" s="232">
        <v>1.4165792235047219</v>
      </c>
      <c r="S20" s="240">
        <v>16592</v>
      </c>
      <c r="T20" s="233" t="s">
        <v>11</v>
      </c>
      <c r="U20" s="243" t="s">
        <v>9</v>
      </c>
      <c r="V20" s="236" t="s">
        <v>9</v>
      </c>
      <c r="W20" s="230">
        <v>12.554489973844813</v>
      </c>
      <c r="X20" s="242">
        <v>71.829129470972376</v>
      </c>
      <c r="Y20" s="230">
        <v>89.423076923076934</v>
      </c>
      <c r="Z20" s="230">
        <v>51.923076923076927</v>
      </c>
      <c r="AA20" s="230">
        <v>5.2140361854111266</v>
      </c>
      <c r="AB20" s="235">
        <v>12.295998211491169</v>
      </c>
      <c r="AC20" s="235">
        <v>6.0082718533422765</v>
      </c>
      <c r="AD20" s="235">
        <v>1.0339816677844846</v>
      </c>
      <c r="AE20" s="235">
        <v>37.368625924484235</v>
      </c>
      <c r="AF20" s="233">
        <v>96.1</v>
      </c>
      <c r="AG20" s="233">
        <v>98.1</v>
      </c>
      <c r="AH20" s="241">
        <v>209</v>
      </c>
      <c r="AI20" s="233">
        <v>62.4</v>
      </c>
      <c r="AJ20" s="234">
        <v>0.11411339762133477</v>
      </c>
      <c r="AK20" s="234">
        <v>0.28528349405333692</v>
      </c>
      <c r="AL20" s="230">
        <v>0.35523500679521508</v>
      </c>
      <c r="AM20" s="231">
        <v>110446.43684633951</v>
      </c>
      <c r="AN20" s="240">
        <v>199941.01571832757</v>
      </c>
      <c r="AO20" s="240">
        <v>276817.29565217393</v>
      </c>
      <c r="AP20" s="230">
        <v>15.66118044946627</v>
      </c>
      <c r="AQ20" s="230">
        <v>6.4278096445968931</v>
      </c>
      <c r="AR20" s="239">
        <v>9.4</v>
      </c>
      <c r="AS20" s="230">
        <v>5.1320693784732967</v>
      </c>
      <c r="AT20" s="230">
        <v>569.18336316051511</v>
      </c>
      <c r="AU20" s="230">
        <v>1.6147045763418868</v>
      </c>
      <c r="AV20" s="230">
        <v>2.583527322147019</v>
      </c>
      <c r="AW20" s="236">
        <v>14009.916666666666</v>
      </c>
      <c r="AX20" s="236">
        <v>2509.2388059701493</v>
      </c>
      <c r="AY20" s="230">
        <v>2.3792670667800784</v>
      </c>
      <c r="AZ20" s="235">
        <v>602.75</v>
      </c>
      <c r="BA20" s="230">
        <v>1.0809047727976102</v>
      </c>
      <c r="BB20" s="230">
        <v>22.499608947286095</v>
      </c>
      <c r="BC20" s="230">
        <v>318.56102910504995</v>
      </c>
      <c r="BD20" s="230">
        <v>4.9999757794313551</v>
      </c>
      <c r="BE20" s="235">
        <v>4.3276500338912349</v>
      </c>
      <c r="BF20" s="230" t="s">
        <v>11</v>
      </c>
      <c r="BG20" s="230" t="s">
        <v>11</v>
      </c>
      <c r="BH20" s="230">
        <v>101.20481927710843</v>
      </c>
      <c r="BI20" s="238">
        <v>100</v>
      </c>
      <c r="BJ20" s="235">
        <v>2.5691090329873596</v>
      </c>
      <c r="BK20" s="237">
        <v>1.5911449325492908</v>
      </c>
      <c r="BL20" s="233">
        <v>120.1</v>
      </c>
      <c r="BM20" s="233">
        <v>109.7</v>
      </c>
      <c r="BN20" s="230">
        <v>2.282947077135939</v>
      </c>
      <c r="BO20" s="230">
        <v>77.906976744186053</v>
      </c>
      <c r="BP20" s="236">
        <v>13</v>
      </c>
      <c r="BQ20" s="230">
        <v>2.9495270261178468</v>
      </c>
      <c r="BR20" s="230">
        <v>31.607842081892436</v>
      </c>
      <c r="BS20" s="230">
        <v>19.093881615242811</v>
      </c>
      <c r="BT20" s="230">
        <v>1159.4762974824064</v>
      </c>
      <c r="BU20" s="230">
        <v>10.442832730061763</v>
      </c>
      <c r="BV20" s="235">
        <v>655.03182313602542</v>
      </c>
      <c r="BW20" s="235">
        <v>256.73802763835999</v>
      </c>
      <c r="BX20" s="230">
        <v>2.6911742939031447</v>
      </c>
      <c r="BY20" s="234">
        <v>0.13633219855483941</v>
      </c>
      <c r="BZ20" s="230">
        <v>1.8838220057322013</v>
      </c>
      <c r="CA20" s="234">
        <v>0.46495149158335242</v>
      </c>
      <c r="CB20" s="230">
        <v>0.8073522881709434</v>
      </c>
      <c r="CC20" s="234">
        <v>0.1637041322981283</v>
      </c>
      <c r="CD20" s="230">
        <v>1.6147045763418868</v>
      </c>
      <c r="CE20" s="230">
        <v>27.608757081152362</v>
      </c>
      <c r="CF20" s="233" t="s">
        <v>9</v>
      </c>
      <c r="CG20" s="232">
        <v>1.5214384508990317</v>
      </c>
      <c r="CH20" s="232">
        <v>51.951296403143012</v>
      </c>
      <c r="CI20" s="231">
        <v>76</v>
      </c>
      <c r="CJ20" s="230">
        <v>317.32443451700146</v>
      </c>
      <c r="CK20" s="229">
        <v>282.30956577902765</v>
      </c>
      <c r="CL20" s="75">
        <v>12.1</v>
      </c>
      <c r="CM20" s="75">
        <v>856.51598732641241</v>
      </c>
      <c r="CN20" s="88">
        <v>100</v>
      </c>
      <c r="CO20" s="88">
        <v>94.4</v>
      </c>
      <c r="CP20" s="83">
        <v>99.63</v>
      </c>
      <c r="CQ20" s="83">
        <v>88</v>
      </c>
      <c r="CR20" s="152">
        <v>74.2</v>
      </c>
      <c r="CS20" s="153">
        <v>33.4</v>
      </c>
      <c r="CT20" s="75">
        <v>4.2237938603013347</v>
      </c>
      <c r="CU20" s="75">
        <v>1.2536231884057971</v>
      </c>
      <c r="CV20" s="87">
        <v>0</v>
      </c>
      <c r="CW20" s="75">
        <v>66.884059438694564</v>
      </c>
      <c r="CX20" s="86">
        <v>45.588492538719272</v>
      </c>
      <c r="CY20" s="75">
        <v>1.73</v>
      </c>
      <c r="CZ20" s="75">
        <v>26.8</v>
      </c>
      <c r="DA20" s="75">
        <v>59.904188840700002</v>
      </c>
      <c r="DB20" s="75">
        <v>4.4569487663178711</v>
      </c>
      <c r="DC20" s="75">
        <v>6.9144072015824101</v>
      </c>
      <c r="DD20" s="75">
        <v>1.3125395266224418</v>
      </c>
      <c r="DE20" s="75">
        <v>3.0006593377020061</v>
      </c>
      <c r="DF20" s="75">
        <v>7.0347296042628207</v>
      </c>
      <c r="DG20" s="78">
        <v>919.18350168350173</v>
      </c>
      <c r="DH20" s="78">
        <v>1563.1209523809525</v>
      </c>
      <c r="DI20" s="75" t="s">
        <v>9</v>
      </c>
      <c r="DJ20" s="75" t="s">
        <v>9</v>
      </c>
      <c r="DK20" s="75">
        <v>49.435582822085891</v>
      </c>
      <c r="DL20" s="75">
        <v>43.61091170136396</v>
      </c>
      <c r="DM20" s="85">
        <v>272</v>
      </c>
      <c r="DN20" s="85">
        <v>25</v>
      </c>
      <c r="DO20" s="75">
        <v>12.506425178626694</v>
      </c>
      <c r="DP20" s="75">
        <v>10.683961946795485</v>
      </c>
      <c r="DQ20" s="75">
        <v>100</v>
      </c>
      <c r="DR20" s="75">
        <v>94.808923686794159</v>
      </c>
      <c r="DS20" s="75">
        <v>4358.5720581754076</v>
      </c>
      <c r="DT20" s="81">
        <v>9.8832650927781174</v>
      </c>
      <c r="DU20" s="81">
        <v>22.1</v>
      </c>
      <c r="DV20" s="75">
        <v>83.801122694466727</v>
      </c>
      <c r="DW20" s="84">
        <v>1.3521049498989982E-2</v>
      </c>
      <c r="DX20" s="75">
        <v>81.012658227848107</v>
      </c>
      <c r="DY20" s="83">
        <v>153.57724343017077</v>
      </c>
      <c r="DZ20" s="75">
        <v>1.4787799118481553</v>
      </c>
      <c r="EA20" s="75">
        <v>1100.8746132128178</v>
      </c>
      <c r="EB20" s="82">
        <v>30300</v>
      </c>
      <c r="EC20" s="81">
        <v>4.1368475041379904</v>
      </c>
      <c r="ED20" s="81">
        <v>50.749460990015905</v>
      </c>
      <c r="EE20" s="75">
        <v>76.246070846859922</v>
      </c>
      <c r="EF20" s="75">
        <v>5.7429923723334841</v>
      </c>
      <c r="EG20" s="75">
        <v>53.308026030368758</v>
      </c>
      <c r="EH20" s="75" t="s">
        <v>9</v>
      </c>
      <c r="EI20" s="152">
        <v>67.099999999999994</v>
      </c>
      <c r="EJ20" s="152">
        <v>53</v>
      </c>
      <c r="EK20" s="152">
        <v>45.9</v>
      </c>
      <c r="EL20" s="152">
        <v>56.2</v>
      </c>
      <c r="EM20" s="152">
        <v>25.1</v>
      </c>
      <c r="EN20" s="80">
        <v>93</v>
      </c>
      <c r="EO20" s="79">
        <v>1.655072190750434</v>
      </c>
      <c r="EP20" s="55">
        <v>1.0182590783101995</v>
      </c>
      <c r="EQ20" s="78">
        <v>0.85599999999999998</v>
      </c>
      <c r="ER20" s="75">
        <v>95.5</v>
      </c>
      <c r="ES20" s="75">
        <v>4.9000000000000004</v>
      </c>
      <c r="ET20" s="75">
        <v>5.4</v>
      </c>
      <c r="EU20" s="75">
        <v>401.34313279599553</v>
      </c>
      <c r="EV20" s="77">
        <v>47.5</v>
      </c>
      <c r="EW20" s="75">
        <v>36.299999999999997</v>
      </c>
      <c r="EX20" s="110" t="s">
        <v>9</v>
      </c>
      <c r="EY20" s="110" t="s">
        <v>9</v>
      </c>
      <c r="EZ20" s="75">
        <v>40.200000000000003</v>
      </c>
      <c r="FA20" s="75">
        <v>6.3484801593175186</v>
      </c>
      <c r="FB20" s="152">
        <v>26.2</v>
      </c>
      <c r="FC20" s="75">
        <v>13.620569840166782</v>
      </c>
      <c r="FD20" s="75">
        <v>68.541033434650458</v>
      </c>
      <c r="FE20" s="75">
        <v>80.385224917713032</v>
      </c>
      <c r="FF20" s="75">
        <v>71.853569987898354</v>
      </c>
      <c r="FG20" s="75">
        <v>73.112616002006519</v>
      </c>
      <c r="FH20" s="75">
        <v>77.237436476566913</v>
      </c>
      <c r="FI20" s="75">
        <v>79.012647898816809</v>
      </c>
      <c r="FJ20" s="75">
        <v>76.98600254499182</v>
      </c>
      <c r="FK20" s="75">
        <v>69.693464430306534</v>
      </c>
      <c r="FL20" s="75">
        <v>51.6060655470406</v>
      </c>
      <c r="FM20" s="75">
        <v>31.95319531953195</v>
      </c>
      <c r="FN20" s="75">
        <v>18.431438407926777</v>
      </c>
      <c r="FO20" s="75">
        <v>10.764251409480059</v>
      </c>
      <c r="FP20" s="75">
        <v>5.8586105675146776</v>
      </c>
      <c r="FQ20" s="75">
        <v>2.5330507619335956</v>
      </c>
      <c r="FR20" s="75">
        <v>1.38</v>
      </c>
      <c r="FS20" s="75">
        <v>15.999031177254194</v>
      </c>
      <c r="FT20" s="75">
        <v>0.41105744527797761</v>
      </c>
    </row>
    <row r="21" spans="1:176" s="89" customFormat="1" ht="11.1" customHeight="1" x14ac:dyDescent="0.15">
      <c r="A21" s="136">
        <v>112011</v>
      </c>
      <c r="B21" s="154" t="s">
        <v>436</v>
      </c>
      <c r="C21" s="245">
        <v>66.488985462961395</v>
      </c>
      <c r="D21" s="237">
        <v>1259.6126097068261</v>
      </c>
      <c r="E21" s="230">
        <v>254.35573587745657</v>
      </c>
      <c r="F21" s="240">
        <v>338250</v>
      </c>
      <c r="G21" s="230">
        <v>287.86982248520707</v>
      </c>
      <c r="H21" s="244">
        <v>71.301775147929007</v>
      </c>
      <c r="I21" s="244">
        <v>161.83431952662721</v>
      </c>
      <c r="J21" s="233">
        <v>34.1</v>
      </c>
      <c r="K21" s="239">
        <v>-3.2</v>
      </c>
      <c r="L21" s="230">
        <v>62.255525580205415</v>
      </c>
      <c r="M21" s="239">
        <v>23.738929081690088</v>
      </c>
      <c r="N21" s="233">
        <v>83.17659855287404</v>
      </c>
      <c r="O21" s="233">
        <v>21.581744295092218</v>
      </c>
      <c r="P21" s="232">
        <v>14.653166467517766</v>
      </c>
      <c r="Q21" s="232">
        <v>1.7421602787456445</v>
      </c>
      <c r="R21" s="232">
        <v>2.3420865862313698</v>
      </c>
      <c r="S21" s="240">
        <v>12983</v>
      </c>
      <c r="T21" s="233">
        <v>36.84210526315789</v>
      </c>
      <c r="U21" s="243">
        <v>125</v>
      </c>
      <c r="V21" s="236">
        <v>7</v>
      </c>
      <c r="W21" s="230">
        <v>33.216415292879695</v>
      </c>
      <c r="X21" s="242">
        <v>83.339947614890079</v>
      </c>
      <c r="Y21" s="230">
        <v>94.73684210526315</v>
      </c>
      <c r="Z21" s="230">
        <v>88.421052631578945</v>
      </c>
      <c r="AA21" s="230">
        <v>4.6203518147405926</v>
      </c>
      <c r="AB21" s="235">
        <v>40.231419670672011</v>
      </c>
      <c r="AC21" s="235">
        <v>14.715917519655838</v>
      </c>
      <c r="AD21" s="235">
        <v>1.6021361815754338</v>
      </c>
      <c r="AE21" s="235">
        <v>94.970662196144175</v>
      </c>
      <c r="AF21" s="233">
        <v>94.5</v>
      </c>
      <c r="AG21" s="233">
        <v>93.9</v>
      </c>
      <c r="AH21" s="241">
        <v>474</v>
      </c>
      <c r="AI21" s="233">
        <v>75.400000000000006</v>
      </c>
      <c r="AJ21" s="234">
        <v>1.0517912752188786E-2</v>
      </c>
      <c r="AK21" s="234">
        <v>9.4661214769699062E-2</v>
      </c>
      <c r="AL21" s="230">
        <v>0.51493597252165846</v>
      </c>
      <c r="AM21" s="231">
        <v>103055.11707944676</v>
      </c>
      <c r="AN21" s="240">
        <v>138828.60226557584</v>
      </c>
      <c r="AO21" s="240">
        <v>277838.94444444444</v>
      </c>
      <c r="AP21" s="230">
        <v>14.491991544585485</v>
      </c>
      <c r="AQ21" s="230">
        <v>1.6511195010884769</v>
      </c>
      <c r="AR21" s="239">
        <v>12.53</v>
      </c>
      <c r="AS21" s="230">
        <v>5.6473197865562108</v>
      </c>
      <c r="AT21" s="230">
        <v>276.70735226713293</v>
      </c>
      <c r="AU21" s="230">
        <v>1.9805229712371477</v>
      </c>
      <c r="AV21" s="230">
        <v>2.1219888977540871</v>
      </c>
      <c r="AW21" s="236">
        <v>20377.875</v>
      </c>
      <c r="AX21" s="236">
        <v>2810.7413793103447</v>
      </c>
      <c r="AY21" s="230">
        <v>0.61341037767676954</v>
      </c>
      <c r="AZ21" s="235">
        <v>500</v>
      </c>
      <c r="BA21" s="230">
        <v>1.2756859682776807</v>
      </c>
      <c r="BB21" s="230">
        <v>21.863170786016479</v>
      </c>
      <c r="BC21" s="230">
        <v>248.26223255866591</v>
      </c>
      <c r="BD21" s="230">
        <v>3.5408383836669102</v>
      </c>
      <c r="BE21" s="235">
        <v>0.16700066800267202</v>
      </c>
      <c r="BF21" s="230">
        <v>8.5727009574704969</v>
      </c>
      <c r="BG21" s="230">
        <v>37.651488410401221</v>
      </c>
      <c r="BH21" s="230">
        <v>100</v>
      </c>
      <c r="BI21" s="238">
        <v>100</v>
      </c>
      <c r="BJ21" s="235">
        <v>3.5298270384751147</v>
      </c>
      <c r="BK21" s="237">
        <v>3.4387635566640213</v>
      </c>
      <c r="BL21" s="233">
        <v>93.4</v>
      </c>
      <c r="BM21" s="233">
        <v>106.5</v>
      </c>
      <c r="BN21" s="230">
        <v>0.30230888410233153</v>
      </c>
      <c r="BO21" s="230">
        <v>19.298245614035086</v>
      </c>
      <c r="BP21" s="236">
        <v>8</v>
      </c>
      <c r="BQ21" s="230" t="s">
        <v>11</v>
      </c>
      <c r="BR21" s="230">
        <v>39.491628046468726</v>
      </c>
      <c r="BS21" s="230" t="s">
        <v>11</v>
      </c>
      <c r="BT21" s="230">
        <v>368.24146536065319</v>
      </c>
      <c r="BU21" s="230">
        <v>6.0301265837110467</v>
      </c>
      <c r="BV21" s="235">
        <v>854.9238630383486</v>
      </c>
      <c r="BW21" s="235">
        <v>242.29152166409199</v>
      </c>
      <c r="BX21" s="230">
        <v>0.84879555910163473</v>
      </c>
      <c r="BY21" s="234">
        <v>3.4014067371732848E-2</v>
      </c>
      <c r="BZ21" s="230">
        <v>0.28293185303387824</v>
      </c>
      <c r="CA21" s="234">
        <v>4.5269096485420525E-2</v>
      </c>
      <c r="CB21" s="230">
        <v>0.28293185303387824</v>
      </c>
      <c r="CC21" s="234">
        <v>0.14429524504727792</v>
      </c>
      <c r="CD21" s="230">
        <v>0.56586370606775649</v>
      </c>
      <c r="CE21" s="230">
        <v>5.0078937986996452</v>
      </c>
      <c r="CF21" s="233">
        <v>60.2</v>
      </c>
      <c r="CG21" s="232">
        <v>15.135135135135137</v>
      </c>
      <c r="CH21" s="232">
        <v>32.817455205707169</v>
      </c>
      <c r="CI21" s="231">
        <v>102</v>
      </c>
      <c r="CJ21" s="230">
        <v>278.46718839300365</v>
      </c>
      <c r="CK21" s="229">
        <v>233.10472439608196</v>
      </c>
      <c r="CL21" s="75">
        <v>23.3</v>
      </c>
      <c r="CM21" s="75">
        <v>714.05798459656978</v>
      </c>
      <c r="CN21" s="88">
        <v>89</v>
      </c>
      <c r="CO21" s="88" t="s">
        <v>9</v>
      </c>
      <c r="CP21" s="83">
        <v>99.9</v>
      </c>
      <c r="CQ21" s="83">
        <v>94</v>
      </c>
      <c r="CR21" s="152">
        <v>86.8</v>
      </c>
      <c r="CS21" s="153">
        <v>34</v>
      </c>
      <c r="CT21" s="75">
        <v>1.7132551848512172</v>
      </c>
      <c r="CU21" s="75">
        <v>3.3571428571428572</v>
      </c>
      <c r="CV21" s="87">
        <v>0.2453641510707078</v>
      </c>
      <c r="CW21" s="75">
        <v>69.359810190435766</v>
      </c>
      <c r="CX21" s="86">
        <v>30.152047577820408</v>
      </c>
      <c r="CY21" s="75">
        <v>1.1000000000000001</v>
      </c>
      <c r="CZ21" s="75">
        <v>18.3</v>
      </c>
      <c r="DA21" s="75">
        <v>60.713172252500001</v>
      </c>
      <c r="DB21" s="75">
        <v>4.0106436986852927</v>
      </c>
      <c r="DC21" s="75">
        <v>1.1832464732544519</v>
      </c>
      <c r="DD21" s="75">
        <v>0.98428313556396807</v>
      </c>
      <c r="DE21" s="75">
        <v>1.3863660798660036</v>
      </c>
      <c r="DF21" s="75">
        <v>4.7872069533332198</v>
      </c>
      <c r="DG21" s="78">
        <v>1123.3676814988291</v>
      </c>
      <c r="DH21" s="78">
        <v>1906.5699546485259</v>
      </c>
      <c r="DI21" s="75" t="s">
        <v>9</v>
      </c>
      <c r="DJ21" s="75" t="s">
        <v>9</v>
      </c>
      <c r="DK21" s="75">
        <v>2.5006780580417685</v>
      </c>
      <c r="DL21" s="75">
        <v>99.68</v>
      </c>
      <c r="DM21" s="85">
        <v>163</v>
      </c>
      <c r="DN21" s="85">
        <v>1</v>
      </c>
      <c r="DO21" s="75">
        <v>10.892876341804312</v>
      </c>
      <c r="DP21" s="75">
        <v>3.9949977648383612</v>
      </c>
      <c r="DQ21" s="75">
        <v>100</v>
      </c>
      <c r="DR21" s="75">
        <v>100</v>
      </c>
      <c r="DS21" s="75">
        <v>8127.7150304083407</v>
      </c>
      <c r="DT21" s="81">
        <v>31.641161916979748</v>
      </c>
      <c r="DU21" s="81">
        <v>4.72</v>
      </c>
      <c r="DV21" s="75">
        <v>81.793185893604303</v>
      </c>
      <c r="DW21" s="84">
        <v>5.5333160783660768E-2</v>
      </c>
      <c r="DX21" s="75">
        <v>94.871794871794862</v>
      </c>
      <c r="DY21" s="83" t="s">
        <v>9</v>
      </c>
      <c r="DZ21" s="75">
        <v>0.97646344380854233</v>
      </c>
      <c r="EA21" s="75">
        <v>4398.2337920937671</v>
      </c>
      <c r="EB21" s="82">
        <v>26225</v>
      </c>
      <c r="EC21" s="81">
        <v>7.7181288371666827</v>
      </c>
      <c r="ED21" s="81">
        <v>45.387092841131839</v>
      </c>
      <c r="EE21" s="75">
        <v>75.672922352588103</v>
      </c>
      <c r="EF21" s="75">
        <v>13.072470292526003</v>
      </c>
      <c r="EG21" s="75">
        <v>48.570448720262803</v>
      </c>
      <c r="EH21" s="75">
        <v>225.50805714531077</v>
      </c>
      <c r="EI21" s="152">
        <v>75</v>
      </c>
      <c r="EJ21" s="152">
        <v>54</v>
      </c>
      <c r="EK21" s="152">
        <v>49.3</v>
      </c>
      <c r="EL21" s="152">
        <v>61.6</v>
      </c>
      <c r="EM21" s="152">
        <v>19.7</v>
      </c>
      <c r="EN21" s="80">
        <v>72</v>
      </c>
      <c r="EO21" s="79">
        <v>2.7755614782623459</v>
      </c>
      <c r="EP21" s="55">
        <v>0.96555332221414414</v>
      </c>
      <c r="EQ21" s="78">
        <v>0.97399999999999998</v>
      </c>
      <c r="ER21" s="75">
        <v>96.9</v>
      </c>
      <c r="ES21" s="75">
        <v>5.8</v>
      </c>
      <c r="ET21" s="75">
        <v>6.2</v>
      </c>
      <c r="EU21" s="75">
        <v>278.19542668952755</v>
      </c>
      <c r="EV21" s="77">
        <v>43.2</v>
      </c>
      <c r="EW21" s="75">
        <v>43.4</v>
      </c>
      <c r="EX21" s="110">
        <v>-6.17</v>
      </c>
      <c r="EY21" s="110">
        <v>-25.98</v>
      </c>
      <c r="EZ21" s="75">
        <v>69.7</v>
      </c>
      <c r="FA21" s="75">
        <v>6.5838242200983466</v>
      </c>
      <c r="FB21" s="152">
        <v>29.9</v>
      </c>
      <c r="FC21" s="75">
        <v>16.688776863889625</v>
      </c>
      <c r="FD21" s="75">
        <v>67.842013456267139</v>
      </c>
      <c r="FE21" s="75">
        <v>79.433699911515603</v>
      </c>
      <c r="FF21" s="75">
        <v>70.245865970409056</v>
      </c>
      <c r="FG21" s="75">
        <v>67.935578330893122</v>
      </c>
      <c r="FH21" s="75">
        <v>73.281621995238467</v>
      </c>
      <c r="FI21" s="75">
        <v>75.81934803620068</v>
      </c>
      <c r="FJ21" s="75">
        <v>75.333060053289614</v>
      </c>
      <c r="FK21" s="75">
        <v>66.339395291754983</v>
      </c>
      <c r="FL21" s="75">
        <v>50.184842883548988</v>
      </c>
      <c r="FM21" s="75">
        <v>31.835994194484762</v>
      </c>
      <c r="FN21" s="75">
        <v>18.291526592535128</v>
      </c>
      <c r="FO21" s="75">
        <v>11.287033705169726</v>
      </c>
      <c r="FP21" s="75">
        <v>6.913097565310113</v>
      </c>
      <c r="FQ21" s="75">
        <v>3.4596981965403022</v>
      </c>
      <c r="FR21" s="75">
        <v>1.2</v>
      </c>
      <c r="FS21" s="75">
        <v>25.356352668896168</v>
      </c>
      <c r="FT21" s="75">
        <v>0.58830450641251908</v>
      </c>
    </row>
    <row r="22" spans="1:176" s="248" customFormat="1" ht="11.1" customHeight="1" x14ac:dyDescent="0.15">
      <c r="A22" s="136">
        <v>112038</v>
      </c>
      <c r="B22" s="154" t="s">
        <v>709</v>
      </c>
      <c r="C22" s="245">
        <v>58.247634718222955</v>
      </c>
      <c r="D22" s="237">
        <v>621.63718634306872</v>
      </c>
      <c r="E22" s="230">
        <v>147.59358288770053</v>
      </c>
      <c r="F22" s="240">
        <v>304422.94555637235</v>
      </c>
      <c r="G22" s="230">
        <v>292.25908372827803</v>
      </c>
      <c r="H22" s="244">
        <v>67.754958750219416</v>
      </c>
      <c r="I22" s="244">
        <v>165.52571528874847</v>
      </c>
      <c r="J22" s="233">
        <v>30.9</v>
      </c>
      <c r="K22" s="239">
        <v>-3.112037976845285</v>
      </c>
      <c r="L22" s="230">
        <v>86.919502280406476</v>
      </c>
      <c r="M22" s="239">
        <v>13.486641793859878</v>
      </c>
      <c r="N22" s="233">
        <v>82.891293140458316</v>
      </c>
      <c r="O22" s="233">
        <v>21.695854856998867</v>
      </c>
      <c r="P22" s="232">
        <v>14.837909920739266</v>
      </c>
      <c r="Q22" s="232">
        <v>1.2084592145015105</v>
      </c>
      <c r="R22" s="232">
        <v>1.4947683109118086</v>
      </c>
      <c r="S22" s="240">
        <v>13844.85</v>
      </c>
      <c r="T22" s="233">
        <v>50.526315789473685</v>
      </c>
      <c r="U22" s="243">
        <v>194</v>
      </c>
      <c r="V22" s="236">
        <v>30</v>
      </c>
      <c r="W22" s="230">
        <v>23.237502288958069</v>
      </c>
      <c r="X22" s="242">
        <v>67.002590397785738</v>
      </c>
      <c r="Y22" s="230">
        <v>81.578947368421055</v>
      </c>
      <c r="Z22" s="230">
        <v>99.473684210526315</v>
      </c>
      <c r="AA22" s="230">
        <v>1.808621093880832</v>
      </c>
      <c r="AB22" s="235">
        <v>34.512143161482747</v>
      </c>
      <c r="AC22" s="235">
        <v>4.6527481891776734</v>
      </c>
      <c r="AD22" s="235">
        <v>3.3404345973583296</v>
      </c>
      <c r="AE22" s="235">
        <v>82.401425707284474</v>
      </c>
      <c r="AF22" s="233">
        <v>92.4</v>
      </c>
      <c r="AG22" s="233">
        <v>71.2</v>
      </c>
      <c r="AH22" s="241">
        <v>136</v>
      </c>
      <c r="AI22" s="233">
        <v>76.8</v>
      </c>
      <c r="AJ22" s="234">
        <v>6.4666902581107563E-2</v>
      </c>
      <c r="AK22" s="234">
        <v>0.14370422795801679</v>
      </c>
      <c r="AL22" s="230">
        <v>0.34553681612505138</v>
      </c>
      <c r="AM22" s="231">
        <v>111040.66815843964</v>
      </c>
      <c r="AN22" s="240">
        <v>127131.86638684855</v>
      </c>
      <c r="AO22" s="240">
        <v>281825.6631259484</v>
      </c>
      <c r="AP22" s="230">
        <v>22.593738059706872</v>
      </c>
      <c r="AQ22" s="230">
        <v>0.8074341616742724</v>
      </c>
      <c r="AR22" s="239">
        <v>19.100000000000001</v>
      </c>
      <c r="AS22" s="230">
        <v>6.7182229535170714</v>
      </c>
      <c r="AT22" s="230">
        <v>197.77869189633893</v>
      </c>
      <c r="AU22" s="230">
        <v>0.82270670505964616</v>
      </c>
      <c r="AV22" s="230">
        <v>1.6125051419169065</v>
      </c>
      <c r="AW22" s="236">
        <v>22729.923076923078</v>
      </c>
      <c r="AX22" s="236">
        <v>5793.9019607843138</v>
      </c>
      <c r="AY22" s="230" t="s">
        <v>11</v>
      </c>
      <c r="AZ22" s="235">
        <v>379</v>
      </c>
      <c r="BA22" s="230">
        <v>1.3158683669271904</v>
      </c>
      <c r="BB22" s="230">
        <v>19.170177847740899</v>
      </c>
      <c r="BC22" s="230">
        <v>224.39407651172357</v>
      </c>
      <c r="BD22" s="230">
        <v>3.5827461949814889</v>
      </c>
      <c r="BE22" s="235">
        <v>0.93780353016043139</v>
      </c>
      <c r="BF22" s="230">
        <v>7.8038650902635904</v>
      </c>
      <c r="BG22" s="230">
        <v>40.1904899343387</v>
      </c>
      <c r="BH22" s="230">
        <v>98.734177215189874</v>
      </c>
      <c r="BI22" s="238">
        <v>100</v>
      </c>
      <c r="BJ22" s="235">
        <v>0.50508694711018121</v>
      </c>
      <c r="BK22" s="237">
        <v>28.273401043096349</v>
      </c>
      <c r="BL22" s="233">
        <v>101.1</v>
      </c>
      <c r="BM22" s="233">
        <v>70.7</v>
      </c>
      <c r="BN22" s="230">
        <v>0.6633726781956264</v>
      </c>
      <c r="BO22" s="230">
        <v>39.024390243902438</v>
      </c>
      <c r="BP22" s="236">
        <v>11</v>
      </c>
      <c r="BQ22" s="230" t="s">
        <v>11</v>
      </c>
      <c r="BR22" s="230" t="s">
        <v>11</v>
      </c>
      <c r="BS22" s="230" t="s">
        <v>11</v>
      </c>
      <c r="BT22" s="230">
        <v>190.42533936651586</v>
      </c>
      <c r="BU22" s="230" t="s">
        <v>11</v>
      </c>
      <c r="BV22" s="235">
        <v>87.700534759358291</v>
      </c>
      <c r="BW22" s="235">
        <v>255.36816125051419</v>
      </c>
      <c r="BX22" s="230">
        <v>1.8099547511312217</v>
      </c>
      <c r="BY22" s="234">
        <v>2.1155952283011106E-2</v>
      </c>
      <c r="BZ22" s="230">
        <v>1.3163307280954339</v>
      </c>
      <c r="CA22" s="234">
        <v>0.16135746606334841</v>
      </c>
      <c r="CB22" s="230">
        <v>0.16454134101192924</v>
      </c>
      <c r="CC22" s="234">
        <v>3.2579185520361993E-2</v>
      </c>
      <c r="CD22" s="230">
        <v>1.1517893870835048</v>
      </c>
      <c r="CE22" s="230">
        <v>8.8298264088852321</v>
      </c>
      <c r="CF22" s="233">
        <v>48.2</v>
      </c>
      <c r="CG22" s="232">
        <v>14.453125</v>
      </c>
      <c r="CH22" s="232">
        <v>15.99721140211649</v>
      </c>
      <c r="CI22" s="231">
        <v>196</v>
      </c>
      <c r="CJ22" s="230">
        <v>262.62937062937061</v>
      </c>
      <c r="CK22" s="229">
        <v>0</v>
      </c>
      <c r="CL22" s="75">
        <v>22.4</v>
      </c>
      <c r="CM22" s="75">
        <v>688.62129007173314</v>
      </c>
      <c r="CN22" s="88">
        <v>100</v>
      </c>
      <c r="CO22" s="88" t="s">
        <v>9</v>
      </c>
      <c r="CP22" s="83">
        <v>99.9</v>
      </c>
      <c r="CQ22" s="83">
        <v>90.58</v>
      </c>
      <c r="CR22" s="152">
        <v>87.92</v>
      </c>
      <c r="CS22" s="153">
        <v>44</v>
      </c>
      <c r="CT22" s="75">
        <v>2.8085647858295908</v>
      </c>
      <c r="CU22" s="75">
        <v>5.2764505119453924</v>
      </c>
      <c r="CV22" s="87">
        <v>2.3012700980408747</v>
      </c>
      <c r="CW22" s="75">
        <v>59.861775870605719</v>
      </c>
      <c r="CX22" s="86">
        <v>34.311805841217605</v>
      </c>
      <c r="CY22" s="75">
        <v>0.85</v>
      </c>
      <c r="CZ22" s="75">
        <v>15.3</v>
      </c>
      <c r="DA22" s="75">
        <v>64.320348596599999</v>
      </c>
      <c r="DB22" s="75">
        <v>4.2982976342443218</v>
      </c>
      <c r="DC22" s="75">
        <v>1.0503759769642123</v>
      </c>
      <c r="DD22" s="75">
        <v>0.79737062937062941</v>
      </c>
      <c r="DE22" s="75">
        <v>1.5993418346359525</v>
      </c>
      <c r="DF22" s="75">
        <v>3.9753187988482108</v>
      </c>
      <c r="DG22" s="78">
        <v>382.64533965244868</v>
      </c>
      <c r="DH22" s="78">
        <v>410.38877068557917</v>
      </c>
      <c r="DI22" s="75" t="s">
        <v>9</v>
      </c>
      <c r="DJ22" s="75" t="s">
        <v>9</v>
      </c>
      <c r="DK22" s="75">
        <v>0</v>
      </c>
      <c r="DL22" s="75">
        <v>53.28125</v>
      </c>
      <c r="DM22" s="85">
        <v>45</v>
      </c>
      <c r="DN22" s="85">
        <v>0</v>
      </c>
      <c r="DO22" s="75">
        <v>2.2143480049362401</v>
      </c>
      <c r="DP22" s="75">
        <v>2.497737556561086</v>
      </c>
      <c r="DQ22" s="75">
        <v>88.855116514690991</v>
      </c>
      <c r="DR22" s="75">
        <v>75.490323841793185</v>
      </c>
      <c r="DS22" s="75">
        <v>10305.869485964273</v>
      </c>
      <c r="DT22" s="81">
        <v>88.555286521388211</v>
      </c>
      <c r="DU22" s="81">
        <v>3.4</v>
      </c>
      <c r="DV22" s="75">
        <v>46.893203883495147</v>
      </c>
      <c r="DW22" s="84" t="s">
        <v>9</v>
      </c>
      <c r="DX22" s="75">
        <v>49.811320754716981</v>
      </c>
      <c r="DY22" s="83">
        <v>0</v>
      </c>
      <c r="DZ22" s="75">
        <v>0.6671517383049792</v>
      </c>
      <c r="EA22" s="75">
        <v>3276.3111183739707</v>
      </c>
      <c r="EB22" s="82">
        <v>25500</v>
      </c>
      <c r="EC22" s="81">
        <v>12.986978208232443</v>
      </c>
      <c r="ED22" s="81">
        <v>81.213311257371956</v>
      </c>
      <c r="EE22" s="75">
        <v>95.602311134220926</v>
      </c>
      <c r="EF22" s="75">
        <v>27.478328840601524</v>
      </c>
      <c r="EG22" s="75">
        <v>67.661370407149946</v>
      </c>
      <c r="EH22" s="75">
        <v>453.03547678593787</v>
      </c>
      <c r="EI22" s="152">
        <v>71</v>
      </c>
      <c r="EJ22" s="152">
        <v>57.9</v>
      </c>
      <c r="EK22" s="152">
        <v>32.6</v>
      </c>
      <c r="EL22" s="152">
        <v>58.9</v>
      </c>
      <c r="EM22" s="152">
        <v>20.7</v>
      </c>
      <c r="EN22" s="80">
        <v>57</v>
      </c>
      <c r="EO22" s="79">
        <v>9.0399012751953922</v>
      </c>
      <c r="EP22" s="55">
        <v>0.81952632015941551</v>
      </c>
      <c r="EQ22" s="78">
        <v>0.96299999999999997</v>
      </c>
      <c r="ER22" s="75">
        <v>97.1</v>
      </c>
      <c r="ES22" s="75">
        <v>5</v>
      </c>
      <c r="ET22" s="75">
        <v>8.4</v>
      </c>
      <c r="EU22" s="75">
        <v>278.71902591526123</v>
      </c>
      <c r="EV22" s="77">
        <v>44</v>
      </c>
      <c r="EW22" s="75">
        <v>40.1</v>
      </c>
      <c r="EX22" s="110" t="s">
        <v>9</v>
      </c>
      <c r="EY22" s="110" t="s">
        <v>9</v>
      </c>
      <c r="EZ22" s="75">
        <v>11.4</v>
      </c>
      <c r="FA22" s="75">
        <v>7.8058412176059235</v>
      </c>
      <c r="FB22" s="152">
        <v>27.6</v>
      </c>
      <c r="FC22" s="75">
        <v>16.63645352669743</v>
      </c>
      <c r="FD22" s="75">
        <v>70.386164416015163</v>
      </c>
      <c r="FE22" s="75">
        <v>79.868010218563725</v>
      </c>
      <c r="FF22" s="75">
        <v>69.674917983895028</v>
      </c>
      <c r="FG22" s="75">
        <v>67.851906158357764</v>
      </c>
      <c r="FH22" s="75">
        <v>72.410821988626566</v>
      </c>
      <c r="FI22" s="75">
        <v>75.384690299961051</v>
      </c>
      <c r="FJ22" s="75">
        <v>74.669265296480035</v>
      </c>
      <c r="FK22" s="75">
        <v>68.54990583804144</v>
      </c>
      <c r="FL22" s="75">
        <v>53.99584846912299</v>
      </c>
      <c r="FM22" s="75">
        <v>36.145326570748374</v>
      </c>
      <c r="FN22" s="75">
        <v>20.929545857201916</v>
      </c>
      <c r="FO22" s="75">
        <v>11.442822032673124</v>
      </c>
      <c r="FP22" s="75">
        <v>6.1942364885652754</v>
      </c>
      <c r="FQ22" s="75">
        <v>2.6748271562960442</v>
      </c>
      <c r="FR22" s="75">
        <v>1.1299999999999999</v>
      </c>
      <c r="FS22" s="75">
        <v>64.159605100781576</v>
      </c>
      <c r="FT22" s="75">
        <v>0.57724222526877844</v>
      </c>
    </row>
    <row r="23" spans="1:176" s="89" customFormat="1" ht="11.1" customHeight="1" x14ac:dyDescent="0.15">
      <c r="A23" s="136">
        <v>112224</v>
      </c>
      <c r="B23" s="154" t="s">
        <v>435</v>
      </c>
      <c r="C23" s="245">
        <v>60.204870226665555</v>
      </c>
      <c r="D23" s="237">
        <v>949.3844920358797</v>
      </c>
      <c r="E23" s="230">
        <v>230.68885370505981</v>
      </c>
      <c r="F23" s="240">
        <v>338166.05319646682</v>
      </c>
      <c r="G23" s="230">
        <v>300.03307972213031</v>
      </c>
      <c r="H23" s="244">
        <v>57.889513728084687</v>
      </c>
      <c r="I23" s="244">
        <v>166.06020509427722</v>
      </c>
      <c r="J23" s="233">
        <v>37.200000000000003</v>
      </c>
      <c r="K23" s="239">
        <v>-2.3431904816911171</v>
      </c>
      <c r="L23" s="230">
        <v>49.366071569637782</v>
      </c>
      <c r="M23" s="239">
        <v>14.483765146503229</v>
      </c>
      <c r="N23" s="233">
        <v>84.192560582208927</v>
      </c>
      <c r="O23" s="233">
        <v>18.412101034956937</v>
      </c>
      <c r="P23" s="232">
        <v>17.530797346690132</v>
      </c>
      <c r="Q23" s="232">
        <v>0.95238095238095244</v>
      </c>
      <c r="R23" s="232">
        <v>4.076265614727153</v>
      </c>
      <c r="S23" s="240">
        <v>12082</v>
      </c>
      <c r="T23" s="233">
        <v>31.03448275862069</v>
      </c>
      <c r="U23" s="243">
        <v>136</v>
      </c>
      <c r="V23" s="236">
        <v>1</v>
      </c>
      <c r="W23" s="230">
        <v>4.5914625201701629</v>
      </c>
      <c r="X23" s="242">
        <v>70.375819998773835</v>
      </c>
      <c r="Y23" s="230">
        <v>88.793103448275872</v>
      </c>
      <c r="Z23" s="230">
        <v>100</v>
      </c>
      <c r="AA23" s="230">
        <v>2.9246344206974126</v>
      </c>
      <c r="AB23" s="235">
        <v>56.959999999999994</v>
      </c>
      <c r="AC23" s="235">
        <v>9.1054545454545455</v>
      </c>
      <c r="AD23" s="235">
        <v>0.61090909090909085</v>
      </c>
      <c r="AE23" s="235">
        <v>61.746866154468258</v>
      </c>
      <c r="AF23" s="233">
        <v>94.5</v>
      </c>
      <c r="AG23" s="233">
        <v>92.9</v>
      </c>
      <c r="AH23" s="241">
        <v>386</v>
      </c>
      <c r="AI23" s="233">
        <v>72.97</v>
      </c>
      <c r="AJ23" s="234">
        <v>4.5762291142190291E-2</v>
      </c>
      <c r="AK23" s="234">
        <v>0.13728687342657087</v>
      </c>
      <c r="AL23" s="230">
        <v>0.25471291249743117</v>
      </c>
      <c r="AM23" s="231">
        <v>106818.94771641975</v>
      </c>
      <c r="AN23" s="240">
        <v>142613.2658610272</v>
      </c>
      <c r="AO23" s="240">
        <v>274756.21025043679</v>
      </c>
      <c r="AP23" s="230">
        <v>14.542245854485865</v>
      </c>
      <c r="AQ23" s="230">
        <v>2.7503065445836148</v>
      </c>
      <c r="AR23" s="239">
        <v>12.8</v>
      </c>
      <c r="AS23" s="230">
        <v>7.299840514983198</v>
      </c>
      <c r="AT23" s="230">
        <v>214.76929667397036</v>
      </c>
      <c r="AU23" s="230">
        <v>2.6050184232691822</v>
      </c>
      <c r="AV23" s="230">
        <v>1.5630110539615094</v>
      </c>
      <c r="AW23" s="236">
        <v>26458.5</v>
      </c>
      <c r="AX23" s="236">
        <v>4177.6578947368425</v>
      </c>
      <c r="AY23" s="230">
        <v>1.8897518755787366</v>
      </c>
      <c r="AZ23" s="235">
        <v>437.75</v>
      </c>
      <c r="BA23" s="230">
        <v>0.61647471540173726</v>
      </c>
      <c r="BB23" s="230">
        <v>14.580989876265466</v>
      </c>
      <c r="BC23" s="230">
        <v>192.66513645954842</v>
      </c>
      <c r="BD23" s="230">
        <v>2.6903269877014186</v>
      </c>
      <c r="BE23" s="235">
        <v>0.67491563554555678</v>
      </c>
      <c r="BF23" s="230">
        <v>4.6119235095613051</v>
      </c>
      <c r="BG23" s="230">
        <v>32.792624576963476</v>
      </c>
      <c r="BH23" s="230">
        <v>100</v>
      </c>
      <c r="BI23" s="238">
        <v>100</v>
      </c>
      <c r="BJ23" s="235">
        <v>1.75049597385926</v>
      </c>
      <c r="BK23" s="237">
        <v>2.0873657444305289</v>
      </c>
      <c r="BL23" s="233">
        <v>110.8</v>
      </c>
      <c r="BM23" s="233">
        <v>108.9</v>
      </c>
      <c r="BN23" s="230">
        <v>0.34156893999772286</v>
      </c>
      <c r="BO23" s="230">
        <v>25</v>
      </c>
      <c r="BP23" s="236">
        <v>11</v>
      </c>
      <c r="BQ23" s="230">
        <v>0.41969741263781274</v>
      </c>
      <c r="BR23" s="230">
        <v>18.46089722623427</v>
      </c>
      <c r="BS23" s="230" t="s">
        <v>11</v>
      </c>
      <c r="BT23" s="230">
        <v>335.20508731153416</v>
      </c>
      <c r="BU23" s="230" t="s">
        <v>11</v>
      </c>
      <c r="BV23" s="235" t="s">
        <v>11</v>
      </c>
      <c r="BW23" s="235">
        <v>98.990700084228934</v>
      </c>
      <c r="BX23" s="230">
        <v>1.7366789488461214</v>
      </c>
      <c r="BY23" s="234">
        <v>6.2016805263294998E-2</v>
      </c>
      <c r="BZ23" s="230">
        <v>2.0261254403204751</v>
      </c>
      <c r="CA23" s="234">
        <v>0.20758234029066217</v>
      </c>
      <c r="CB23" s="230">
        <v>0.28944649147435358</v>
      </c>
      <c r="CC23" s="234">
        <v>0.11317936709630175</v>
      </c>
      <c r="CD23" s="230">
        <v>0.28944649147435358</v>
      </c>
      <c r="CE23" s="230">
        <v>1.6006390978531753</v>
      </c>
      <c r="CF23" s="233">
        <v>45</v>
      </c>
      <c r="CG23" s="232">
        <v>3.3755274261603372</v>
      </c>
      <c r="CH23" s="232">
        <v>9.4928535883238538</v>
      </c>
      <c r="CI23" s="231">
        <v>152</v>
      </c>
      <c r="CJ23" s="230">
        <v>285.26688413746393</v>
      </c>
      <c r="CK23" s="229">
        <v>254.43214940070104</v>
      </c>
      <c r="CL23" s="75">
        <v>17.7</v>
      </c>
      <c r="CM23" s="75">
        <v>732.28376334838993</v>
      </c>
      <c r="CN23" s="88">
        <v>100</v>
      </c>
      <c r="CO23" s="88">
        <v>91.6</v>
      </c>
      <c r="CP23" s="83">
        <v>99.9</v>
      </c>
      <c r="CQ23" s="83">
        <v>98.3</v>
      </c>
      <c r="CR23" s="152">
        <v>84.13</v>
      </c>
      <c r="CS23" s="153">
        <v>66.7</v>
      </c>
      <c r="CT23" s="75">
        <v>1.263614087470315</v>
      </c>
      <c r="CU23" s="75">
        <v>2.8</v>
      </c>
      <c r="CV23" s="87">
        <v>0</v>
      </c>
      <c r="CW23" s="75">
        <v>68.305799281979475</v>
      </c>
      <c r="CX23" s="86">
        <v>31.9925207026603</v>
      </c>
      <c r="CY23" s="75">
        <v>0.83</v>
      </c>
      <c r="CZ23" s="75">
        <v>20.399999999999999</v>
      </c>
      <c r="DA23" s="75">
        <v>61.526425271100003</v>
      </c>
      <c r="DB23" s="75">
        <v>4.1348771803847644</v>
      </c>
      <c r="DC23" s="75">
        <v>1.3676028331022585</v>
      </c>
      <c r="DD23" s="75">
        <v>1.013013514256687</v>
      </c>
      <c r="DE23" s="75">
        <v>1.5543276592172788</v>
      </c>
      <c r="DF23" s="75">
        <v>5.3837047414229771</v>
      </c>
      <c r="DG23" s="78">
        <v>534.65768194070085</v>
      </c>
      <c r="DH23" s="78">
        <v>620.13331550802138</v>
      </c>
      <c r="DI23" s="75" t="s">
        <v>9</v>
      </c>
      <c r="DJ23" s="75" t="s">
        <v>9</v>
      </c>
      <c r="DK23" s="75">
        <v>5.2163061564059898</v>
      </c>
      <c r="DL23" s="75">
        <v>46.886016451233843</v>
      </c>
      <c r="DM23" s="85">
        <v>73</v>
      </c>
      <c r="DN23" s="85">
        <v>0</v>
      </c>
      <c r="DO23" s="75">
        <v>119.93568788405932</v>
      </c>
      <c r="DP23" s="75">
        <v>1.010168255245494</v>
      </c>
      <c r="DQ23" s="75">
        <v>100</v>
      </c>
      <c r="DR23" s="75">
        <v>98.192771084337352</v>
      </c>
      <c r="DS23" s="75">
        <v>9341.2323727774383</v>
      </c>
      <c r="DT23" s="81">
        <v>54.150066401062411</v>
      </c>
      <c r="DU23" s="81">
        <v>2.69</v>
      </c>
      <c r="DV23" s="75">
        <v>91.265761396702231</v>
      </c>
      <c r="DW23" s="84">
        <v>6.3741906352482142E-2</v>
      </c>
      <c r="DX23" s="75">
        <v>90.163934426229503</v>
      </c>
      <c r="DY23" s="83">
        <v>0</v>
      </c>
      <c r="DZ23" s="75">
        <v>0.84050494170115464</v>
      </c>
      <c r="EA23" s="75">
        <v>6011.2088748576507</v>
      </c>
      <c r="EB23" s="82">
        <v>1950</v>
      </c>
      <c r="EC23" s="81">
        <v>13.80043658698539</v>
      </c>
      <c r="ED23" s="81">
        <v>86.534378233921871</v>
      </c>
      <c r="EE23" s="75">
        <v>90.128064502241131</v>
      </c>
      <c r="EF23" s="75">
        <v>28.557343563887542</v>
      </c>
      <c r="EG23" s="75">
        <v>60.775942744587738</v>
      </c>
      <c r="EH23" s="75">
        <v>233.06939798804416</v>
      </c>
      <c r="EI23" s="152">
        <v>73.099999999999994</v>
      </c>
      <c r="EJ23" s="152">
        <v>56.5</v>
      </c>
      <c r="EK23" s="152">
        <v>44.7</v>
      </c>
      <c r="EL23" s="152">
        <v>53.7</v>
      </c>
      <c r="EM23" s="152">
        <v>27.3</v>
      </c>
      <c r="EN23" s="80">
        <v>61.1</v>
      </c>
      <c r="EO23" s="79">
        <v>5.0045298375915737</v>
      </c>
      <c r="EP23" s="55">
        <v>0.87323480435439615</v>
      </c>
      <c r="EQ23" s="78">
        <v>0.92900000000000005</v>
      </c>
      <c r="ER23" s="75">
        <v>89.9</v>
      </c>
      <c r="ES23" s="75">
        <v>7.6</v>
      </c>
      <c r="ET23" s="75">
        <v>10.3</v>
      </c>
      <c r="EU23" s="75">
        <v>240.84492325326278</v>
      </c>
      <c r="EV23" s="77">
        <v>42.2</v>
      </c>
      <c r="EW23" s="75">
        <v>38.4</v>
      </c>
      <c r="EX23" s="110" t="s">
        <v>9</v>
      </c>
      <c r="EY23" s="110" t="s">
        <v>9</v>
      </c>
      <c r="EZ23" s="75">
        <v>20</v>
      </c>
      <c r="FA23" s="75">
        <v>8.1710744543210012</v>
      </c>
      <c r="FB23" s="152">
        <v>32.090000000000003</v>
      </c>
      <c r="FC23" s="75">
        <v>16.994234800838576</v>
      </c>
      <c r="FD23" s="75">
        <v>70.348983178508661</v>
      </c>
      <c r="FE23" s="75">
        <v>80.06881610806677</v>
      </c>
      <c r="FF23" s="75">
        <v>69.722791500377525</v>
      </c>
      <c r="FG23" s="75">
        <v>66.763629539269971</v>
      </c>
      <c r="FH23" s="75">
        <v>72.555464256368111</v>
      </c>
      <c r="FI23" s="75">
        <v>75.738486422065208</v>
      </c>
      <c r="FJ23" s="75">
        <v>73.220303285593928</v>
      </c>
      <c r="FK23" s="75">
        <v>67.02560421153386</v>
      </c>
      <c r="FL23" s="75">
        <v>49.836746809142177</v>
      </c>
      <c r="FM23" s="75">
        <v>30.289288506645818</v>
      </c>
      <c r="FN23" s="75">
        <v>16.893732970027248</v>
      </c>
      <c r="FO23" s="75">
        <v>9.2189967205150012</v>
      </c>
      <c r="FP23" s="75">
        <v>4.6881129854845032</v>
      </c>
      <c r="FQ23" s="75">
        <v>1.8655877725331536</v>
      </c>
      <c r="FR23" s="75">
        <v>1.26</v>
      </c>
      <c r="FS23" s="75">
        <v>20.857514175641917</v>
      </c>
      <c r="FT23" s="75">
        <v>0.70019838954370406</v>
      </c>
    </row>
    <row r="24" spans="1:176" s="89" customFormat="1" ht="11.1" customHeight="1" x14ac:dyDescent="0.15">
      <c r="A24" s="136">
        <v>122041</v>
      </c>
      <c r="B24" s="154" t="s">
        <v>434</v>
      </c>
      <c r="C24" s="245">
        <v>60.577891393601362</v>
      </c>
      <c r="D24" s="237">
        <v>704.62468045549622</v>
      </c>
      <c r="E24" s="230">
        <v>151.83205515531799</v>
      </c>
      <c r="F24" s="240">
        <v>321496</v>
      </c>
      <c r="G24" s="230">
        <v>296.52205091430625</v>
      </c>
      <c r="H24" s="244">
        <v>66.690570096808898</v>
      </c>
      <c r="I24" s="244">
        <v>133.56041591968449</v>
      </c>
      <c r="J24" s="233">
        <v>41.8</v>
      </c>
      <c r="K24" s="239">
        <v>-4</v>
      </c>
      <c r="L24" s="230">
        <v>75.599710796085418</v>
      </c>
      <c r="M24" s="239">
        <v>8.6438402148371924</v>
      </c>
      <c r="N24" s="233">
        <v>81.160430707258499</v>
      </c>
      <c r="O24" s="233">
        <v>20.295367324561404</v>
      </c>
      <c r="P24" s="232">
        <v>20.883502427855198</v>
      </c>
      <c r="Q24" s="232">
        <v>1.1278195488721803</v>
      </c>
      <c r="R24" s="232">
        <v>5.2360916316035535</v>
      </c>
      <c r="S24" s="240">
        <v>16367</v>
      </c>
      <c r="T24" s="233">
        <v>26.666666666666668</v>
      </c>
      <c r="U24" s="243">
        <v>310</v>
      </c>
      <c r="V24" s="236">
        <v>12</v>
      </c>
      <c r="W24" s="230">
        <v>17.946206584796204</v>
      </c>
      <c r="X24" s="242">
        <v>70.776789892372477</v>
      </c>
      <c r="Y24" s="230">
        <v>92.121212121212125</v>
      </c>
      <c r="Z24" s="230">
        <v>97.575757575757578</v>
      </c>
      <c r="AA24" s="230">
        <v>1.8051075666558163</v>
      </c>
      <c r="AB24" s="235">
        <v>46.187683284457478</v>
      </c>
      <c r="AC24" s="235">
        <v>9.4839957571597928</v>
      </c>
      <c r="AD24" s="235">
        <v>1.5598677232170712</v>
      </c>
      <c r="AE24" s="235">
        <v>95.829787234042556</v>
      </c>
      <c r="AF24" s="233">
        <v>93.8</v>
      </c>
      <c r="AG24" s="233">
        <v>88</v>
      </c>
      <c r="AH24" s="241">
        <v>708</v>
      </c>
      <c r="AI24" s="233">
        <v>71.099999999999994</v>
      </c>
      <c r="AJ24" s="234">
        <v>3.2277222609548892E-2</v>
      </c>
      <c r="AK24" s="234">
        <v>8.3920778784827121E-2</v>
      </c>
      <c r="AL24" s="230">
        <v>0.31295995042218605</v>
      </c>
      <c r="AM24" s="231">
        <v>103281.93037799546</v>
      </c>
      <c r="AN24" s="240">
        <v>142870.48732886688</v>
      </c>
      <c r="AO24" s="240">
        <v>285269.29505770939</v>
      </c>
      <c r="AP24" s="230">
        <v>14.139075203580692</v>
      </c>
      <c r="AQ24" s="230">
        <v>1.7398953475586487</v>
      </c>
      <c r="AR24" s="239">
        <v>14.23</v>
      </c>
      <c r="AS24" s="230">
        <v>5.430319931830506</v>
      </c>
      <c r="AT24" s="230">
        <v>189.32527693857</v>
      </c>
      <c r="AU24" s="230">
        <v>0.92958401115500811</v>
      </c>
      <c r="AV24" s="230">
        <v>1.7971957548996824</v>
      </c>
      <c r="AW24" s="236">
        <v>22221.571428571428</v>
      </c>
      <c r="AX24" s="236">
        <v>3793.9268292682927</v>
      </c>
      <c r="AY24" s="230">
        <v>1.607189924847799</v>
      </c>
      <c r="AZ24" s="235">
        <v>471.8</v>
      </c>
      <c r="BA24" s="230">
        <v>0.72339453094740103</v>
      </c>
      <c r="BB24" s="230">
        <v>17.640014204125116</v>
      </c>
      <c r="BC24" s="230">
        <v>255.10016267720195</v>
      </c>
      <c r="BD24" s="230">
        <v>3.0272368115268415</v>
      </c>
      <c r="BE24" s="235">
        <v>1.6275560027224574</v>
      </c>
      <c r="BF24" s="230">
        <v>8.8775781966679492</v>
      </c>
      <c r="BG24" s="230">
        <v>31.813709412922268</v>
      </c>
      <c r="BH24" s="230">
        <v>69.135802469135797</v>
      </c>
      <c r="BI24" s="238">
        <v>100</v>
      </c>
      <c r="BJ24" s="235">
        <v>1.705477205641194</v>
      </c>
      <c r="BK24" s="237">
        <v>5.2000489416370979</v>
      </c>
      <c r="BL24" s="233">
        <v>111.5</v>
      </c>
      <c r="BM24" s="233">
        <v>119.1</v>
      </c>
      <c r="BN24" s="230">
        <v>1.7129572984216321</v>
      </c>
      <c r="BO24" s="230">
        <v>103.7037037037037</v>
      </c>
      <c r="BP24" s="236">
        <v>33</v>
      </c>
      <c r="BQ24" s="230" t="s">
        <v>11</v>
      </c>
      <c r="BR24" s="230" t="s">
        <v>11</v>
      </c>
      <c r="BS24" s="230" t="s">
        <v>11</v>
      </c>
      <c r="BT24" s="230">
        <v>40.749864435665046</v>
      </c>
      <c r="BU24" s="230" t="s">
        <v>11</v>
      </c>
      <c r="BV24" s="235">
        <v>197.22674103338755</v>
      </c>
      <c r="BW24" s="235">
        <v>163.29692462622975</v>
      </c>
      <c r="BX24" s="230">
        <v>0.30986133705166941</v>
      </c>
      <c r="BY24" s="234">
        <v>4.1045782012549381E-2</v>
      </c>
      <c r="BZ24" s="230">
        <v>0.46479200557750405</v>
      </c>
      <c r="CA24" s="234">
        <v>5.9175768843442562E-2</v>
      </c>
      <c r="CB24" s="230">
        <v>0.1549306685258347</v>
      </c>
      <c r="CC24" s="234">
        <v>3.6517158571539234E-2</v>
      </c>
      <c r="CD24" s="230">
        <v>0.30986133705166941</v>
      </c>
      <c r="CE24" s="230">
        <v>23.321713533193897</v>
      </c>
      <c r="CF24" s="233">
        <v>42.2</v>
      </c>
      <c r="CG24" s="232">
        <v>9.1346153846153832</v>
      </c>
      <c r="CH24" s="232">
        <v>9.0741943156906739</v>
      </c>
      <c r="CI24" s="231">
        <v>243</v>
      </c>
      <c r="CJ24" s="230">
        <v>275.14602215508557</v>
      </c>
      <c r="CK24" s="229">
        <v>248.07808505693703</v>
      </c>
      <c r="CL24" s="75">
        <v>21.5</v>
      </c>
      <c r="CM24" s="75">
        <v>757.22470358897954</v>
      </c>
      <c r="CN24" s="88">
        <v>100</v>
      </c>
      <c r="CO24" s="88">
        <v>100</v>
      </c>
      <c r="CP24" s="83">
        <v>98.2</v>
      </c>
      <c r="CQ24" s="83" t="s">
        <v>9</v>
      </c>
      <c r="CR24" s="152">
        <v>90</v>
      </c>
      <c r="CS24" s="153">
        <v>26.7</v>
      </c>
      <c r="CT24" s="75">
        <v>4.4753810647311809</v>
      </c>
      <c r="CU24" s="75">
        <v>3.2795698924731185</v>
      </c>
      <c r="CV24" s="87">
        <v>0</v>
      </c>
      <c r="CW24" s="75">
        <v>61.908670151966575</v>
      </c>
      <c r="CX24" s="86">
        <v>24.173832210085987</v>
      </c>
      <c r="CY24" s="75">
        <v>0.69</v>
      </c>
      <c r="CZ24" s="75">
        <v>16.8</v>
      </c>
      <c r="DA24" s="75">
        <v>61.2910863854</v>
      </c>
      <c r="DB24" s="75">
        <v>3.8551335154074327</v>
      </c>
      <c r="DC24" s="75">
        <v>0.91093190797118284</v>
      </c>
      <c r="DD24" s="75">
        <v>0.89091641490433027</v>
      </c>
      <c r="DE24" s="75">
        <v>1.013246572158959</v>
      </c>
      <c r="DF24" s="75">
        <v>3.7090402045084825</v>
      </c>
      <c r="DG24" s="78">
        <v>1990.3914728682171</v>
      </c>
      <c r="DH24" s="78">
        <v>2548.4444736842106</v>
      </c>
      <c r="DI24" s="75" t="s">
        <v>9</v>
      </c>
      <c r="DJ24" s="75" t="s">
        <v>9</v>
      </c>
      <c r="DK24" s="75">
        <v>63.145228215767638</v>
      </c>
      <c r="DL24" s="75">
        <v>76.345431789737177</v>
      </c>
      <c r="DM24" s="85">
        <v>174</v>
      </c>
      <c r="DN24" s="85">
        <v>147</v>
      </c>
      <c r="DO24" s="75">
        <v>0.89690758385622438</v>
      </c>
      <c r="DP24" s="75">
        <v>2.6322720582539314</v>
      </c>
      <c r="DQ24" s="75">
        <v>100</v>
      </c>
      <c r="DR24" s="75">
        <v>98.945329315540249</v>
      </c>
      <c r="DS24" s="75">
        <v>10189.35516888434</v>
      </c>
      <c r="DT24" s="81">
        <v>68.465311843027322</v>
      </c>
      <c r="DU24" s="81">
        <v>3.4</v>
      </c>
      <c r="DV24" s="75">
        <v>940.8</v>
      </c>
      <c r="DW24" s="84" t="s">
        <v>9</v>
      </c>
      <c r="DX24" s="75" t="s">
        <v>9</v>
      </c>
      <c r="DY24" s="83">
        <v>90.640638314354334</v>
      </c>
      <c r="DZ24" s="75">
        <v>0.6575335420537316</v>
      </c>
      <c r="EA24" s="75">
        <v>30.89894806320747</v>
      </c>
      <c r="EB24" s="82">
        <v>25613</v>
      </c>
      <c r="EC24" s="81">
        <v>8.2770871291754258</v>
      </c>
      <c r="ED24" s="81">
        <v>55.046332668905819</v>
      </c>
      <c r="EE24" s="75">
        <v>95.129323210248415</v>
      </c>
      <c r="EF24" s="75">
        <v>27.533029823760891</v>
      </c>
      <c r="EG24" s="75">
        <v>221.57449442839456</v>
      </c>
      <c r="EH24" s="75">
        <v>599.0221856497227</v>
      </c>
      <c r="EI24" s="152">
        <v>71.3</v>
      </c>
      <c r="EJ24" s="152">
        <v>65.099999999999994</v>
      </c>
      <c r="EK24" s="152">
        <v>43.1</v>
      </c>
      <c r="EL24" s="152">
        <v>67.5</v>
      </c>
      <c r="EM24" s="152">
        <v>27.9</v>
      </c>
      <c r="EN24" s="80">
        <v>70.31</v>
      </c>
      <c r="EO24" s="79">
        <v>4.0824231156557449</v>
      </c>
      <c r="EP24" s="55">
        <v>0.84199617910064373</v>
      </c>
      <c r="EQ24" s="78">
        <v>0.95899999999999996</v>
      </c>
      <c r="ER24" s="75">
        <v>94.7</v>
      </c>
      <c r="ES24" s="75">
        <v>1.9</v>
      </c>
      <c r="ET24" s="75">
        <v>3.1</v>
      </c>
      <c r="EU24" s="75">
        <v>291.33197459137034</v>
      </c>
      <c r="EV24" s="77">
        <v>42.1</v>
      </c>
      <c r="EW24" s="75">
        <v>40.4</v>
      </c>
      <c r="EX24" s="110" t="s">
        <v>9</v>
      </c>
      <c r="EY24" s="110" t="s">
        <v>9</v>
      </c>
      <c r="EZ24" s="75">
        <v>24.3</v>
      </c>
      <c r="FA24" s="75">
        <v>7.7635757998295771</v>
      </c>
      <c r="FB24" s="152">
        <v>29.4</v>
      </c>
      <c r="FC24" s="75">
        <v>15.848629416996845</v>
      </c>
      <c r="FD24" s="75">
        <v>70.305537873965633</v>
      </c>
      <c r="FE24" s="75">
        <v>82.122547625817461</v>
      </c>
      <c r="FF24" s="75">
        <v>70.61768644117133</v>
      </c>
      <c r="FG24" s="75">
        <v>67.291747011183958</v>
      </c>
      <c r="FH24" s="75">
        <v>70.526786440126827</v>
      </c>
      <c r="FI24" s="75">
        <v>74.248887240356083</v>
      </c>
      <c r="FJ24" s="75">
        <v>73.176511385966933</v>
      </c>
      <c r="FK24" s="75">
        <v>66.931857488758212</v>
      </c>
      <c r="FL24" s="75">
        <v>49.341828454649281</v>
      </c>
      <c r="FM24" s="75">
        <v>28.792598447161655</v>
      </c>
      <c r="FN24" s="75">
        <v>16.067993969953733</v>
      </c>
      <c r="FO24" s="75">
        <v>8.7000608395862908</v>
      </c>
      <c r="FP24" s="75">
        <v>4.9587588373919873</v>
      </c>
      <c r="FQ24" s="75">
        <v>2.5616291532690245</v>
      </c>
      <c r="FR24" s="75">
        <v>1.25</v>
      </c>
      <c r="FS24" s="75">
        <v>29.376404059183514</v>
      </c>
      <c r="FT24" s="75">
        <v>1.2463102656608724</v>
      </c>
    </row>
    <row r="25" spans="1:176" s="76" customFormat="1" ht="11.1" customHeight="1" x14ac:dyDescent="0.15">
      <c r="A25" s="136">
        <v>122173</v>
      </c>
      <c r="B25" s="154" t="s">
        <v>433</v>
      </c>
      <c r="C25" s="245">
        <v>64.949123186836971</v>
      </c>
      <c r="D25" s="237">
        <v>1210.9868774836057</v>
      </c>
      <c r="E25" s="230">
        <v>242.56984358668149</v>
      </c>
      <c r="F25" s="240">
        <v>331784</v>
      </c>
      <c r="G25" s="230">
        <v>277.14361560923811</v>
      </c>
      <c r="H25" s="244">
        <v>67.958587735598627</v>
      </c>
      <c r="I25" s="244">
        <v>142.02282983806745</v>
      </c>
      <c r="J25" s="233">
        <v>42.3</v>
      </c>
      <c r="K25" s="239">
        <v>-2.7</v>
      </c>
      <c r="L25" s="230">
        <v>45.321492655938506</v>
      </c>
      <c r="M25" s="239">
        <v>14.826295263631785</v>
      </c>
      <c r="N25" s="233">
        <v>83.479527103462289</v>
      </c>
      <c r="O25" s="233">
        <v>18.654367878459034</v>
      </c>
      <c r="P25" s="232">
        <v>20.670721860364967</v>
      </c>
      <c r="Q25" s="232">
        <v>0.52910052910052907</v>
      </c>
      <c r="R25" s="232">
        <v>4.5781556572923483</v>
      </c>
      <c r="S25" s="240">
        <v>12300</v>
      </c>
      <c r="T25" s="233">
        <v>71.578947368421055</v>
      </c>
      <c r="U25" s="243">
        <v>430</v>
      </c>
      <c r="V25" s="236">
        <v>0</v>
      </c>
      <c r="W25" s="230">
        <v>16.333366170820611</v>
      </c>
      <c r="X25" s="242">
        <v>72.652102419544278</v>
      </c>
      <c r="Y25" s="230">
        <v>110.5263157894737</v>
      </c>
      <c r="Z25" s="230">
        <v>96.84210526315789</v>
      </c>
      <c r="AA25" s="230">
        <v>2.0483408439164279</v>
      </c>
      <c r="AB25" s="235">
        <v>45.990135184508581</v>
      </c>
      <c r="AC25" s="235">
        <v>6.919071976616733</v>
      </c>
      <c r="AD25" s="235">
        <v>2.5803799780781875</v>
      </c>
      <c r="AE25" s="235">
        <v>98.998748435544428</v>
      </c>
      <c r="AF25" s="233">
        <v>92.8</v>
      </c>
      <c r="AG25" s="233">
        <v>93.5</v>
      </c>
      <c r="AH25" s="241">
        <v>908</v>
      </c>
      <c r="AI25" s="233">
        <v>81.7</v>
      </c>
      <c r="AJ25" s="234">
        <v>2.6891708458824277E-2</v>
      </c>
      <c r="AK25" s="234">
        <v>0.10756683383529711</v>
      </c>
      <c r="AL25" s="230">
        <v>0.31659787646630211</v>
      </c>
      <c r="AM25" s="231">
        <v>107491.7183297282</v>
      </c>
      <c r="AN25" s="240">
        <v>140607.27918781727</v>
      </c>
      <c r="AO25" s="240">
        <v>278031.51937309536</v>
      </c>
      <c r="AP25" s="230">
        <v>12.297962052002811</v>
      </c>
      <c r="AQ25" s="230">
        <v>2.1712885381191778</v>
      </c>
      <c r="AR25" s="239">
        <v>11.17</v>
      </c>
      <c r="AS25" s="230">
        <v>5.2075694827582195</v>
      </c>
      <c r="AT25" s="230">
        <v>201.5983536910424</v>
      </c>
      <c r="AU25" s="230">
        <v>1.6295478935765551</v>
      </c>
      <c r="AV25" s="230">
        <v>1.7226649160666438</v>
      </c>
      <c r="AW25" s="236">
        <v>18029.909090909092</v>
      </c>
      <c r="AX25" s="236">
        <v>2680.1216216216217</v>
      </c>
      <c r="AY25" s="230" t="s">
        <v>11</v>
      </c>
      <c r="AZ25" s="235">
        <v>528.14285714285711</v>
      </c>
      <c r="BA25" s="230">
        <v>1.6269871754580775E-2</v>
      </c>
      <c r="BB25" s="230">
        <v>25.685602439801539</v>
      </c>
      <c r="BC25" s="230">
        <v>205.13377424243484</v>
      </c>
      <c r="BD25" s="230">
        <v>3.1832054138236874</v>
      </c>
      <c r="BE25" s="235">
        <v>1.4565979334516819</v>
      </c>
      <c r="BF25" s="230">
        <v>10.605853702945058</v>
      </c>
      <c r="BG25" s="230">
        <v>37.419743178170144</v>
      </c>
      <c r="BH25" s="230">
        <v>31.746031746031743</v>
      </c>
      <c r="BI25" s="238">
        <v>100</v>
      </c>
      <c r="BJ25" s="235">
        <v>2.2070626003210272</v>
      </c>
      <c r="BK25" s="237">
        <v>2.4109966496540061</v>
      </c>
      <c r="BL25" s="233">
        <v>115.5</v>
      </c>
      <c r="BM25" s="233">
        <v>101.9</v>
      </c>
      <c r="BN25" s="230">
        <v>1.6908288192378744</v>
      </c>
      <c r="BO25" s="230">
        <v>82.8125</v>
      </c>
      <c r="BP25" s="236">
        <v>16</v>
      </c>
      <c r="BQ25" s="230">
        <v>0</v>
      </c>
      <c r="BR25" s="230">
        <v>21.302846820170078</v>
      </c>
      <c r="BS25" s="230" t="s">
        <v>11</v>
      </c>
      <c r="BT25" s="230">
        <v>223.32022711241785</v>
      </c>
      <c r="BU25" s="230" t="s">
        <v>11</v>
      </c>
      <c r="BV25" s="235">
        <v>138.51157095400717</v>
      </c>
      <c r="BW25" s="235">
        <v>481.18221371753418</v>
      </c>
      <c r="BX25" s="230">
        <v>0.46558511245044426</v>
      </c>
      <c r="BY25" s="234">
        <v>2.8621844787891062E-2</v>
      </c>
      <c r="BZ25" s="230">
        <v>1.3967553373513328</v>
      </c>
      <c r="CA25" s="234">
        <v>0.23475499747420076</v>
      </c>
      <c r="CB25" s="230" t="s">
        <v>11</v>
      </c>
      <c r="CC25" s="234" t="s">
        <v>11</v>
      </c>
      <c r="CD25" s="230">
        <v>1.3967553373513328</v>
      </c>
      <c r="CE25" s="230">
        <v>12.866444582568027</v>
      </c>
      <c r="CF25" s="233">
        <v>47.3</v>
      </c>
      <c r="CG25" s="232">
        <v>3.7267080745341614</v>
      </c>
      <c r="CH25" s="232">
        <v>8.3951414064508967</v>
      </c>
      <c r="CI25" s="231">
        <v>90</v>
      </c>
      <c r="CJ25" s="230">
        <v>300.36525152071738</v>
      </c>
      <c r="CK25" s="229">
        <v>219.09504221693007</v>
      </c>
      <c r="CL25" s="75">
        <v>19.089105182352771</v>
      </c>
      <c r="CM25" s="75" t="s">
        <v>11</v>
      </c>
      <c r="CN25" s="88">
        <v>100</v>
      </c>
      <c r="CO25" s="88">
        <v>100</v>
      </c>
      <c r="CP25" s="83">
        <v>94.6</v>
      </c>
      <c r="CQ25" s="83">
        <v>94.1</v>
      </c>
      <c r="CR25" s="152">
        <v>90.5</v>
      </c>
      <c r="CS25" s="153">
        <v>41</v>
      </c>
      <c r="CT25" s="75">
        <v>2.7424128594406261</v>
      </c>
      <c r="CU25" s="75">
        <v>6.2</v>
      </c>
      <c r="CV25" s="87">
        <v>0</v>
      </c>
      <c r="CW25" s="75">
        <v>66.174344502145473</v>
      </c>
      <c r="CX25" s="86">
        <v>27.974681481584945</v>
      </c>
      <c r="CY25" s="75">
        <v>0.69</v>
      </c>
      <c r="CZ25" s="75">
        <v>18.8</v>
      </c>
      <c r="DA25" s="75">
        <v>60.484386525700003</v>
      </c>
      <c r="DB25" s="75">
        <v>3.9579860969958127</v>
      </c>
      <c r="DC25" s="75">
        <v>1.0358058230730014</v>
      </c>
      <c r="DD25" s="75">
        <v>1.09958865555315</v>
      </c>
      <c r="DE25" s="75">
        <v>1.3944274117890807</v>
      </c>
      <c r="DF25" s="75">
        <v>4.1879380864917461</v>
      </c>
      <c r="DG25" s="78" t="s">
        <v>9</v>
      </c>
      <c r="DH25" s="78">
        <v>1016.6637848605577</v>
      </c>
      <c r="DI25" s="75" t="s">
        <v>9</v>
      </c>
      <c r="DJ25" s="75" t="s">
        <v>9</v>
      </c>
      <c r="DK25" s="75">
        <v>37.142857142857146</v>
      </c>
      <c r="DL25" s="75">
        <v>60.344827586206897</v>
      </c>
      <c r="DM25" s="85">
        <v>198</v>
      </c>
      <c r="DN25" s="85">
        <v>16</v>
      </c>
      <c r="DO25" s="75">
        <v>5.5730095654461351</v>
      </c>
      <c r="DP25" s="75">
        <v>5.2075694827582195</v>
      </c>
      <c r="DQ25" s="75">
        <v>100</v>
      </c>
      <c r="DR25" s="75">
        <v>87.094886238934805</v>
      </c>
      <c r="DS25" s="75">
        <v>9143.9609902475622</v>
      </c>
      <c r="DT25" s="81">
        <v>34.852710475858466</v>
      </c>
      <c r="DU25" s="81">
        <v>4.3</v>
      </c>
      <c r="DV25" s="75">
        <v>44.028537920250194</v>
      </c>
      <c r="DW25" s="84">
        <v>0.10024326822125534</v>
      </c>
      <c r="DX25" s="75" t="s">
        <v>9</v>
      </c>
      <c r="DY25" s="83" t="s">
        <v>9</v>
      </c>
      <c r="DZ25" s="75">
        <v>0.85262367076927736</v>
      </c>
      <c r="EA25" s="75">
        <v>5604.2416206877451</v>
      </c>
      <c r="EB25" s="82">
        <v>2030</v>
      </c>
      <c r="EC25" s="81">
        <v>7.4778037301725639</v>
      </c>
      <c r="ED25" s="81">
        <v>82.011388596159378</v>
      </c>
      <c r="EE25" s="75">
        <v>86.768921146244097</v>
      </c>
      <c r="EF25" s="75">
        <v>12.007255807058188</v>
      </c>
      <c r="EG25" s="75">
        <v>39.980026631158452</v>
      </c>
      <c r="EH25" s="75" t="s">
        <v>9</v>
      </c>
      <c r="EI25" s="152">
        <v>77.400000000000006</v>
      </c>
      <c r="EJ25" s="152">
        <v>61.3</v>
      </c>
      <c r="EK25" s="152">
        <v>41.7</v>
      </c>
      <c r="EL25" s="152">
        <v>68.599999999999994</v>
      </c>
      <c r="EM25" s="152">
        <v>23.4</v>
      </c>
      <c r="EN25" s="80">
        <v>62.84</v>
      </c>
      <c r="EO25" s="79">
        <v>9.8564368305759071</v>
      </c>
      <c r="EP25" s="55">
        <v>0.90386613005309768</v>
      </c>
      <c r="EQ25" s="78">
        <v>0.95599999999999996</v>
      </c>
      <c r="ER25" s="75">
        <v>90.9</v>
      </c>
      <c r="ES25" s="75">
        <v>2.5</v>
      </c>
      <c r="ET25" s="75">
        <v>6.3</v>
      </c>
      <c r="EU25" s="75">
        <v>204.44442892494069</v>
      </c>
      <c r="EV25" s="77">
        <v>44.1</v>
      </c>
      <c r="EW25" s="75">
        <v>52.9</v>
      </c>
      <c r="EX25" s="110" t="s">
        <v>9</v>
      </c>
      <c r="EY25" s="110" t="s">
        <v>9</v>
      </c>
      <c r="EZ25" s="75" t="s">
        <v>9</v>
      </c>
      <c r="FA25" s="75">
        <v>6.4856006164346889</v>
      </c>
      <c r="FB25" s="152">
        <v>34.700000000000003</v>
      </c>
      <c r="FC25" s="75">
        <v>16.547788873038517</v>
      </c>
      <c r="FD25" s="75">
        <v>68.785796105383739</v>
      </c>
      <c r="FE25" s="75">
        <v>81.069600261409434</v>
      </c>
      <c r="FF25" s="75">
        <v>69.718309859154928</v>
      </c>
      <c r="FG25" s="75">
        <v>66.701735928458703</v>
      </c>
      <c r="FH25" s="75">
        <v>71.414709877741117</v>
      </c>
      <c r="FI25" s="75">
        <v>75.196041111534072</v>
      </c>
      <c r="FJ25" s="75">
        <v>72.460476897545632</v>
      </c>
      <c r="FK25" s="75">
        <v>65.10981373366694</v>
      </c>
      <c r="FL25" s="75">
        <v>46.868283696653364</v>
      </c>
      <c r="FM25" s="75">
        <v>28.874305906108027</v>
      </c>
      <c r="FN25" s="75">
        <v>16.682517039150422</v>
      </c>
      <c r="FO25" s="75">
        <v>9.7352876832203012</v>
      </c>
      <c r="FP25" s="75">
        <v>5.0991501416430589</v>
      </c>
      <c r="FQ25" s="75">
        <v>2.29918509895227</v>
      </c>
      <c r="FR25" s="75">
        <v>1.35</v>
      </c>
      <c r="FS25" s="75">
        <v>23.037151364047983</v>
      </c>
      <c r="FT25" s="75">
        <v>1.1035313001605136</v>
      </c>
    </row>
    <row r="26" spans="1:176" s="76" customFormat="1" ht="11.1" customHeight="1" x14ac:dyDescent="0.15">
      <c r="A26" s="136">
        <v>132012</v>
      </c>
      <c r="B26" s="154" t="s">
        <v>432</v>
      </c>
      <c r="C26" s="245">
        <v>74.998574848933984</v>
      </c>
      <c r="D26" s="237">
        <v>1457.0388211150382</v>
      </c>
      <c r="E26" s="230">
        <v>189.90137954623191</v>
      </c>
      <c r="F26" s="240">
        <v>337371</v>
      </c>
      <c r="G26" s="230">
        <v>271.31208302446259</v>
      </c>
      <c r="H26" s="244">
        <v>70.237212750185321</v>
      </c>
      <c r="I26" s="244">
        <v>168.2727946627131</v>
      </c>
      <c r="J26" s="233">
        <v>40.799999999999997</v>
      </c>
      <c r="K26" s="239">
        <v>-3.2</v>
      </c>
      <c r="L26" s="230">
        <v>83.935676378776435</v>
      </c>
      <c r="M26" s="239">
        <v>16.449051993671915</v>
      </c>
      <c r="N26" s="233">
        <v>80.732503722036881</v>
      </c>
      <c r="O26" s="233">
        <v>18.117091277206008</v>
      </c>
      <c r="P26" s="232">
        <v>28.189023478390908</v>
      </c>
      <c r="Q26" s="232">
        <v>1.1111111111111112</v>
      </c>
      <c r="R26" s="232">
        <v>4.1832669322709162</v>
      </c>
      <c r="S26" s="240">
        <v>15632.6</v>
      </c>
      <c r="T26" s="233">
        <v>68.148148148148152</v>
      </c>
      <c r="U26" s="243">
        <v>425</v>
      </c>
      <c r="V26" s="236">
        <v>19</v>
      </c>
      <c r="W26" s="230">
        <v>17.629046369203849</v>
      </c>
      <c r="X26" s="242">
        <v>78.423622413392238</v>
      </c>
      <c r="Y26" s="230">
        <v>83.703703703703695</v>
      </c>
      <c r="Z26" s="230">
        <v>70.370370370370367</v>
      </c>
      <c r="AA26" s="230">
        <v>5.2855337240032174</v>
      </c>
      <c r="AB26" s="235">
        <v>43.431723683668849</v>
      </c>
      <c r="AC26" s="235">
        <v>12.720760775595899</v>
      </c>
      <c r="AD26" s="235">
        <v>1.1938578074183854</v>
      </c>
      <c r="AE26" s="235">
        <v>92.465980750082977</v>
      </c>
      <c r="AF26" s="233">
        <v>93.8</v>
      </c>
      <c r="AG26" s="233">
        <v>90.1</v>
      </c>
      <c r="AH26" s="241">
        <v>1145</v>
      </c>
      <c r="AI26" s="233">
        <v>34.5</v>
      </c>
      <c r="AJ26" s="234">
        <v>1.3003203157052896E-2</v>
      </c>
      <c r="AK26" s="234">
        <v>0.13653363314905542</v>
      </c>
      <c r="AL26" s="230">
        <v>0.2173355375669821</v>
      </c>
      <c r="AM26" s="231">
        <v>100255.24704179255</v>
      </c>
      <c r="AN26" s="240">
        <v>121147.54873752203</v>
      </c>
      <c r="AO26" s="240">
        <v>300695.43467676494</v>
      </c>
      <c r="AP26" s="230">
        <v>16.362611727084477</v>
      </c>
      <c r="AQ26" s="230">
        <v>2.8374092422216979</v>
      </c>
      <c r="AR26" s="239">
        <v>16.3</v>
      </c>
      <c r="AS26" s="230">
        <v>4.9969359252080716</v>
      </c>
      <c r="AT26" s="230">
        <v>205.57804127237486</v>
      </c>
      <c r="AU26" s="230">
        <v>1.6032949492646222</v>
      </c>
      <c r="AV26" s="230">
        <v>2.6187150837988828</v>
      </c>
      <c r="AW26" s="236">
        <v>34217.5</v>
      </c>
      <c r="AX26" s="236">
        <v>5702.916666666667</v>
      </c>
      <c r="AY26" s="230">
        <v>1.8265507415796012</v>
      </c>
      <c r="AZ26" s="235">
        <v>603.375</v>
      </c>
      <c r="BA26" s="230">
        <v>0.17553229392315586</v>
      </c>
      <c r="BB26" s="230">
        <v>22.104063732812442</v>
      </c>
      <c r="BC26" s="230">
        <v>298.20965397332117</v>
      </c>
      <c r="BD26" s="230">
        <v>3.3565496380116291</v>
      </c>
      <c r="BE26" s="235">
        <v>2.5278639549580606</v>
      </c>
      <c r="BF26" s="230">
        <v>15.894902141024167</v>
      </c>
      <c r="BG26" s="230">
        <v>57.420771885786003</v>
      </c>
      <c r="BH26" s="230">
        <v>95.283018867924525</v>
      </c>
      <c r="BI26" s="238">
        <v>100</v>
      </c>
      <c r="BJ26" s="235">
        <v>0.86288045183558204</v>
      </c>
      <c r="BK26" s="237">
        <v>3.0625112592325707</v>
      </c>
      <c r="BL26" s="233">
        <v>101.1</v>
      </c>
      <c r="BM26" s="233">
        <v>91.7</v>
      </c>
      <c r="BN26" s="230">
        <v>1.1838278817201535</v>
      </c>
      <c r="BO26" s="230">
        <v>43.518518518518519</v>
      </c>
      <c r="BP26" s="236">
        <v>0</v>
      </c>
      <c r="BQ26" s="230">
        <v>1.5569775396191996</v>
      </c>
      <c r="BR26" s="230">
        <v>164.43392999657962</v>
      </c>
      <c r="BS26" s="247" t="s">
        <v>11</v>
      </c>
      <c r="BT26" s="230">
        <v>312.85094345000567</v>
      </c>
      <c r="BU26" s="230">
        <v>2.4407493444305093</v>
      </c>
      <c r="BV26" s="235">
        <v>170.4836962718048</v>
      </c>
      <c r="BW26" s="235">
        <v>461.62424466993508</v>
      </c>
      <c r="BX26" s="230">
        <v>0.53443164975487401</v>
      </c>
      <c r="BY26" s="234">
        <v>6.2557006042640514E-2</v>
      </c>
      <c r="BZ26" s="230">
        <v>1.068863299509748</v>
      </c>
      <c r="CA26" s="234">
        <v>0.33235591722722607</v>
      </c>
      <c r="CB26" s="230">
        <v>0.35628776650324934</v>
      </c>
      <c r="CC26" s="234">
        <v>8.1673626154372361E-2</v>
      </c>
      <c r="CD26" s="230">
        <v>0.53443164975487401</v>
      </c>
      <c r="CE26" s="230">
        <v>2.6454366662866264</v>
      </c>
      <c r="CF26" s="233">
        <v>64.099999999999994</v>
      </c>
      <c r="CG26" s="232">
        <v>12.984496124031008</v>
      </c>
      <c r="CH26" s="232">
        <v>4.4129465916563158</v>
      </c>
      <c r="CI26" s="231">
        <v>306</v>
      </c>
      <c r="CJ26" s="230">
        <v>263.89522289362674</v>
      </c>
      <c r="CK26" s="229">
        <v>193.81341922243757</v>
      </c>
      <c r="CL26" s="75">
        <v>33.9</v>
      </c>
      <c r="CM26" s="75">
        <v>585.331993821482</v>
      </c>
      <c r="CN26" s="88">
        <v>100</v>
      </c>
      <c r="CO26" s="88">
        <v>100</v>
      </c>
      <c r="CP26" s="83">
        <v>99.994</v>
      </c>
      <c r="CQ26" s="83">
        <v>88.5</v>
      </c>
      <c r="CR26" s="152">
        <v>99.4</v>
      </c>
      <c r="CS26" s="153">
        <v>74</v>
      </c>
      <c r="CT26" s="75">
        <v>8.7345656462336532</v>
      </c>
      <c r="CU26" s="75">
        <v>3.9395973154362416</v>
      </c>
      <c r="CV26" s="87">
        <v>0</v>
      </c>
      <c r="CW26" s="75">
        <v>57.420215750076139</v>
      </c>
      <c r="CX26" s="86">
        <v>32.386557975145365</v>
      </c>
      <c r="CY26" s="75">
        <v>0.66</v>
      </c>
      <c r="CZ26" s="75">
        <v>19.2</v>
      </c>
      <c r="DA26" s="75">
        <v>58.030959280799998</v>
      </c>
      <c r="DB26" s="75">
        <v>4.3477757495532972</v>
      </c>
      <c r="DC26" s="75">
        <v>1.1922813818264737</v>
      </c>
      <c r="DD26" s="75">
        <v>1.0139540103750997</v>
      </c>
      <c r="DE26" s="75">
        <v>1.4304953825105462</v>
      </c>
      <c r="DF26" s="75">
        <v>4.4518156424580999</v>
      </c>
      <c r="DG26" s="78">
        <v>572.71005917159766</v>
      </c>
      <c r="DH26" s="78">
        <v>768.77021484374995</v>
      </c>
      <c r="DI26" s="75" t="s">
        <v>9</v>
      </c>
      <c r="DJ26" s="75" t="s">
        <v>9</v>
      </c>
      <c r="DK26" s="75">
        <v>3.5220125786163523</v>
      </c>
      <c r="DL26" s="75">
        <v>32.015810276679844</v>
      </c>
      <c r="DM26" s="85">
        <v>105</v>
      </c>
      <c r="DN26" s="85">
        <v>0</v>
      </c>
      <c r="DO26" s="75">
        <v>7.557032764223008</v>
      </c>
      <c r="DP26" s="75">
        <v>4.6014565043894651</v>
      </c>
      <c r="DQ26" s="75">
        <v>100</v>
      </c>
      <c r="DR26" s="75">
        <v>89.108476064997802</v>
      </c>
      <c r="DS26" s="75">
        <v>8247.5127551020414</v>
      </c>
      <c r="DT26" s="81">
        <v>33.651679364738705</v>
      </c>
      <c r="DU26" s="81">
        <v>12.3</v>
      </c>
      <c r="DV26" s="75">
        <v>91.036511507181174</v>
      </c>
      <c r="DW26" s="84">
        <v>0.15858222067429559</v>
      </c>
      <c r="DX26" s="75">
        <v>100</v>
      </c>
      <c r="DY26" s="83">
        <v>0</v>
      </c>
      <c r="DZ26" s="75">
        <v>0.75765690070870173</v>
      </c>
      <c r="EA26" s="75">
        <v>3945.8138042084515</v>
      </c>
      <c r="EB26" s="82">
        <v>1040</v>
      </c>
      <c r="EC26" s="81">
        <v>5.0552661229745688</v>
      </c>
      <c r="ED26" s="81">
        <v>81.256191797107192</v>
      </c>
      <c r="EE26" s="75">
        <v>96.616484292929485</v>
      </c>
      <c r="EF26" s="75">
        <v>21.929261171403898</v>
      </c>
      <c r="EG26" s="75">
        <v>77.775041050903113</v>
      </c>
      <c r="EH26" s="75">
        <v>599.59450573536935</v>
      </c>
      <c r="EI26" s="152">
        <v>77.2</v>
      </c>
      <c r="EJ26" s="152">
        <v>61.4</v>
      </c>
      <c r="EK26" s="152">
        <v>48.4</v>
      </c>
      <c r="EL26" s="152">
        <v>68.2</v>
      </c>
      <c r="EM26" s="152">
        <v>31.9</v>
      </c>
      <c r="EN26" s="80">
        <v>55</v>
      </c>
      <c r="EO26" s="79">
        <v>3.1068293239083342</v>
      </c>
      <c r="EP26" s="55">
        <v>0.99779572061581301</v>
      </c>
      <c r="EQ26" s="78">
        <v>0.94099999999999995</v>
      </c>
      <c r="ER26" s="75">
        <v>85.7</v>
      </c>
      <c r="ES26" s="75">
        <v>-0.9</v>
      </c>
      <c r="ET26" s="75">
        <v>5.6</v>
      </c>
      <c r="EU26" s="75">
        <v>242.83724774826132</v>
      </c>
      <c r="EV26" s="77">
        <v>37.4</v>
      </c>
      <c r="EW26" s="75">
        <v>42.5</v>
      </c>
      <c r="EX26" s="110" t="s">
        <v>9</v>
      </c>
      <c r="EY26" s="110" t="s">
        <v>9</v>
      </c>
      <c r="EZ26" s="75" t="s">
        <v>9</v>
      </c>
      <c r="FA26" s="75">
        <v>5.1305438376467913</v>
      </c>
      <c r="FB26" s="152">
        <v>26.5</v>
      </c>
      <c r="FC26" s="75">
        <v>17.270375161707634</v>
      </c>
      <c r="FD26" s="75">
        <v>60.387534958050338</v>
      </c>
      <c r="FE26" s="75">
        <v>81.368440233236157</v>
      </c>
      <c r="FF26" s="75">
        <v>73.518683634595121</v>
      </c>
      <c r="FG26" s="75">
        <v>69.601208856185536</v>
      </c>
      <c r="FH26" s="75">
        <v>72.007078909015192</v>
      </c>
      <c r="FI26" s="75">
        <v>74.139943311287723</v>
      </c>
      <c r="FJ26" s="75">
        <v>72.526795614143154</v>
      </c>
      <c r="FK26" s="75">
        <v>64.65871710526315</v>
      </c>
      <c r="FL26" s="75">
        <v>48.647227254134286</v>
      </c>
      <c r="FM26" s="75">
        <v>30.958063416297303</v>
      </c>
      <c r="FN26" s="75">
        <v>17.835453191245559</v>
      </c>
      <c r="FO26" s="75">
        <v>10.556422256890276</v>
      </c>
      <c r="FP26" s="75">
        <v>5.7527417746759717</v>
      </c>
      <c r="FQ26" s="75">
        <v>2.2831874379568631</v>
      </c>
      <c r="FR26" s="75">
        <v>1.0900000000000001</v>
      </c>
      <c r="FS26" s="75">
        <v>23.158704822711208</v>
      </c>
      <c r="FT26" s="75">
        <v>0.54910574207718854</v>
      </c>
    </row>
    <row r="27" spans="1:176" s="76" customFormat="1" ht="11.1" customHeight="1" x14ac:dyDescent="0.15">
      <c r="A27" s="136">
        <v>142018</v>
      </c>
      <c r="B27" s="154" t="s">
        <v>431</v>
      </c>
      <c r="C27" s="245">
        <v>82.888263072645103</v>
      </c>
      <c r="D27" s="237">
        <v>865.63736511646187</v>
      </c>
      <c r="E27" s="230">
        <v>223.57017746199685</v>
      </c>
      <c r="F27" s="240">
        <v>375915</v>
      </c>
      <c r="G27" s="230">
        <v>278.95060463209677</v>
      </c>
      <c r="H27" s="244">
        <v>66.612010657921701</v>
      </c>
      <c r="I27" s="244">
        <v>141.01250256200041</v>
      </c>
      <c r="J27" s="233">
        <v>24.4</v>
      </c>
      <c r="K27" s="239">
        <v>-4</v>
      </c>
      <c r="L27" s="230">
        <v>108.93899126423402</v>
      </c>
      <c r="M27" s="239">
        <v>9.4708899870628684</v>
      </c>
      <c r="N27" s="233">
        <v>81.474749134000945</v>
      </c>
      <c r="O27" s="233">
        <v>20.325724544755065</v>
      </c>
      <c r="P27" s="232">
        <v>18.882540912171976</v>
      </c>
      <c r="Q27" s="232">
        <v>0</v>
      </c>
      <c r="R27" s="232">
        <v>2.3978201634877383</v>
      </c>
      <c r="S27" s="240">
        <v>13217</v>
      </c>
      <c r="T27" s="233">
        <v>18.666666666666668</v>
      </c>
      <c r="U27" s="243">
        <v>21</v>
      </c>
      <c r="V27" s="236">
        <v>21</v>
      </c>
      <c r="W27" s="230">
        <v>12.257743912539341</v>
      </c>
      <c r="X27" s="242">
        <v>52.600912600912594</v>
      </c>
      <c r="Y27" s="230">
        <v>110.66666666666667</v>
      </c>
      <c r="Z27" s="230">
        <v>110.66666666666667</v>
      </c>
      <c r="AA27" s="230">
        <v>4.2457972344942343</v>
      </c>
      <c r="AB27" s="235">
        <v>84.177294323580895</v>
      </c>
      <c r="AC27" s="235">
        <v>19.661165291322831</v>
      </c>
      <c r="AD27" s="235">
        <v>6.5328832208052008</v>
      </c>
      <c r="AE27" s="235">
        <v>98.067632850241552</v>
      </c>
      <c r="AF27" s="233">
        <v>98</v>
      </c>
      <c r="AG27" s="233">
        <v>96</v>
      </c>
      <c r="AH27" s="241">
        <v>663</v>
      </c>
      <c r="AI27" s="233">
        <v>46.7</v>
      </c>
      <c r="AJ27" s="234">
        <v>4.7512826022054526E-2</v>
      </c>
      <c r="AK27" s="234">
        <v>9.5025652044109052E-2</v>
      </c>
      <c r="AL27" s="230">
        <v>0.31685115853457607</v>
      </c>
      <c r="AM27" s="231">
        <v>104121.79166076738</v>
      </c>
      <c r="AN27" s="240">
        <v>124709.37378792618</v>
      </c>
      <c r="AO27" s="240">
        <v>281444.04206619237</v>
      </c>
      <c r="AP27" s="230">
        <v>17.395842393667913</v>
      </c>
      <c r="AQ27" s="230">
        <v>1.8502850545992235</v>
      </c>
      <c r="AR27" s="239">
        <v>13.7</v>
      </c>
      <c r="AS27" s="230">
        <v>2.877008519493951</v>
      </c>
      <c r="AT27" s="230">
        <v>245.87649902283104</v>
      </c>
      <c r="AU27" s="230">
        <v>1.7743664877936258</v>
      </c>
      <c r="AV27" s="230">
        <v>2.7375940097387375</v>
      </c>
      <c r="AW27" s="236">
        <v>12366.8</v>
      </c>
      <c r="AX27" s="236">
        <v>2262.2195121951218</v>
      </c>
      <c r="AY27" s="230">
        <v>1.6172332373774947</v>
      </c>
      <c r="AZ27" s="235">
        <v>446.28571428571428</v>
      </c>
      <c r="BA27" s="230">
        <v>0.11218812340465442</v>
      </c>
      <c r="BB27" s="230">
        <v>22.468873716220092</v>
      </c>
      <c r="BC27" s="230">
        <v>206.03588782962026</v>
      </c>
      <c r="BD27" s="230">
        <v>3.2619750726856558</v>
      </c>
      <c r="BE27" s="235">
        <v>0.22950255321590454</v>
      </c>
      <c r="BF27" s="230">
        <v>14.975041597337771</v>
      </c>
      <c r="BG27" s="230">
        <v>60.10749149939673</v>
      </c>
      <c r="BH27" s="230">
        <v>4.3478260869565215</v>
      </c>
      <c r="BI27" s="238">
        <v>100</v>
      </c>
      <c r="BJ27" s="235">
        <v>1.3162224415926291</v>
      </c>
      <c r="BK27" s="237">
        <v>4.7088073532735626</v>
      </c>
      <c r="BL27" s="233">
        <v>102</v>
      </c>
      <c r="BM27" s="233">
        <v>85.6</v>
      </c>
      <c r="BN27" s="230">
        <v>0.86642055300233556</v>
      </c>
      <c r="BO27" s="230">
        <v>66.666666666666657</v>
      </c>
      <c r="BP27" s="236">
        <v>9</v>
      </c>
      <c r="BQ27" s="230">
        <v>1.2167084487727722</v>
      </c>
      <c r="BR27" s="230">
        <v>4.1976441482660638</v>
      </c>
      <c r="BS27" s="230" t="s">
        <v>11</v>
      </c>
      <c r="BT27" s="230">
        <v>222.62215879566142</v>
      </c>
      <c r="BU27" s="230">
        <v>12.376713214214197</v>
      </c>
      <c r="BV27" s="235">
        <v>560.95329106961344</v>
      </c>
      <c r="BW27" s="235">
        <v>537.12608394781341</v>
      </c>
      <c r="BX27" s="230">
        <v>1.0139237073106433</v>
      </c>
      <c r="BY27" s="234">
        <v>8.1717181190701302E-2</v>
      </c>
      <c r="BZ27" s="230">
        <v>1.7743664877936258</v>
      </c>
      <c r="CA27" s="234">
        <v>0.2565201631403245</v>
      </c>
      <c r="CB27" s="230">
        <v>0.25348092682766082</v>
      </c>
      <c r="CC27" s="234">
        <v>6.0878514196199308E-2</v>
      </c>
      <c r="CD27" s="230">
        <v>3.0417711219319301</v>
      </c>
      <c r="CE27" s="230">
        <v>17.796895872570069</v>
      </c>
      <c r="CF27" s="233">
        <v>51.7</v>
      </c>
      <c r="CG27" s="232">
        <v>4.3209876543209873</v>
      </c>
      <c r="CH27" s="232">
        <v>15.584737630861124</v>
      </c>
      <c r="CI27" s="231">
        <v>53</v>
      </c>
      <c r="CJ27" s="230">
        <v>256.62155551105559</v>
      </c>
      <c r="CK27" s="229">
        <v>207.35500257283141</v>
      </c>
      <c r="CL27" s="75">
        <v>31.2</v>
      </c>
      <c r="CM27" s="75">
        <v>661.46021472751272</v>
      </c>
      <c r="CN27" s="88">
        <v>100</v>
      </c>
      <c r="CO27" s="88">
        <v>100</v>
      </c>
      <c r="CP27" s="83">
        <v>100</v>
      </c>
      <c r="CQ27" s="83">
        <v>91.2</v>
      </c>
      <c r="CR27" s="152">
        <v>97.9</v>
      </c>
      <c r="CS27" s="153">
        <v>62.6</v>
      </c>
      <c r="CT27" s="75">
        <v>5.2236633567293076</v>
      </c>
      <c r="CU27" s="75">
        <v>7.3652173913043475</v>
      </c>
      <c r="CV27" s="87">
        <v>3.0727431510172396</v>
      </c>
      <c r="CW27" s="75">
        <v>72.913895972376423</v>
      </c>
      <c r="CX27" s="86">
        <v>32.486115582233012</v>
      </c>
      <c r="CY27" s="75">
        <v>0.6</v>
      </c>
      <c r="CZ27" s="75">
        <v>22.7</v>
      </c>
      <c r="DA27" s="75">
        <v>55.525193180599999</v>
      </c>
      <c r="DB27" s="75">
        <v>4.8628844839371155</v>
      </c>
      <c r="DC27" s="75">
        <v>0.35314202282849227</v>
      </c>
      <c r="DD27" s="75">
        <v>0.96171931043048664</v>
      </c>
      <c r="DE27" s="75">
        <v>0.89478767170164286</v>
      </c>
      <c r="DF27" s="75">
        <v>5.5030709214285176</v>
      </c>
      <c r="DG27" s="78">
        <v>1525.0939226519338</v>
      </c>
      <c r="DH27" s="78">
        <v>3423.1556684491979</v>
      </c>
      <c r="DI27" s="75" t="s">
        <v>9</v>
      </c>
      <c r="DJ27" s="75" t="s">
        <v>9</v>
      </c>
      <c r="DK27" s="75">
        <v>18.75</v>
      </c>
      <c r="DL27" s="75">
        <v>54.275741710296685</v>
      </c>
      <c r="DM27" s="85">
        <v>139</v>
      </c>
      <c r="DN27" s="85">
        <v>6</v>
      </c>
      <c r="DO27" s="75">
        <v>12.04481542786313</v>
      </c>
      <c r="DP27" s="75">
        <v>4.689397146311725</v>
      </c>
      <c r="DQ27" s="75">
        <v>70</v>
      </c>
      <c r="DR27" s="75">
        <v>100</v>
      </c>
      <c r="DS27" s="75">
        <v>6724.1613071440988</v>
      </c>
      <c r="DT27" s="81">
        <v>57.062090854989087</v>
      </c>
      <c r="DU27" s="81">
        <v>14.7</v>
      </c>
      <c r="DV27" s="75">
        <v>101.07559008066926</v>
      </c>
      <c r="DW27" s="84">
        <v>0.28459866903068304</v>
      </c>
      <c r="DX27" s="75">
        <v>81.619937694704049</v>
      </c>
      <c r="DY27" s="83">
        <v>0</v>
      </c>
      <c r="DZ27" s="75">
        <v>0.78745242638893376</v>
      </c>
      <c r="EA27" s="75">
        <v>3470.4663990023819</v>
      </c>
      <c r="EB27" s="82">
        <v>0</v>
      </c>
      <c r="EC27" s="81">
        <v>6.6997143423923839</v>
      </c>
      <c r="ED27" s="81">
        <v>56.902695773345805</v>
      </c>
      <c r="EE27" s="75">
        <v>92.902225929146482</v>
      </c>
      <c r="EF27" s="75">
        <v>25.637099438806594</v>
      </c>
      <c r="EG27" s="75">
        <v>63.183312549597545</v>
      </c>
      <c r="EH27" s="75">
        <v>444.954771377128</v>
      </c>
      <c r="EI27" s="152">
        <v>77.599999999999994</v>
      </c>
      <c r="EJ27" s="152">
        <v>58.7</v>
      </c>
      <c r="EK27" s="152">
        <v>37.5</v>
      </c>
      <c r="EL27" s="152">
        <v>58.9</v>
      </c>
      <c r="EM27" s="152">
        <v>24.8</v>
      </c>
      <c r="EN27" s="80">
        <v>82</v>
      </c>
      <c r="EO27" s="79">
        <v>-2.5601573609593746</v>
      </c>
      <c r="EP27" s="55">
        <v>0.91174806805940189</v>
      </c>
      <c r="EQ27" s="78">
        <v>0.81399999999999995</v>
      </c>
      <c r="ER27" s="75">
        <v>101.8</v>
      </c>
      <c r="ES27" s="75">
        <v>6.4</v>
      </c>
      <c r="ET27" s="75">
        <v>3.8</v>
      </c>
      <c r="EU27" s="75">
        <v>471.01366769157454</v>
      </c>
      <c r="EV27" s="77">
        <v>39.200000000000003</v>
      </c>
      <c r="EW27" s="75">
        <v>43.3</v>
      </c>
      <c r="EX27" s="110" t="s">
        <v>9</v>
      </c>
      <c r="EY27" s="110" t="s">
        <v>9</v>
      </c>
      <c r="EZ27" s="75">
        <v>31.8</v>
      </c>
      <c r="FA27" s="75">
        <v>8.4764021931169786</v>
      </c>
      <c r="FB27" s="152">
        <v>29</v>
      </c>
      <c r="FC27" s="75">
        <v>19.744835965978126</v>
      </c>
      <c r="FD27" s="75">
        <v>69.426504779126844</v>
      </c>
      <c r="FE27" s="75">
        <v>78.050397877984096</v>
      </c>
      <c r="FF27" s="75">
        <v>67.612011439466158</v>
      </c>
      <c r="FG27" s="75">
        <v>65.571235260003874</v>
      </c>
      <c r="FH27" s="75">
        <v>71.779095626389918</v>
      </c>
      <c r="FI27" s="75">
        <v>74.926542605288944</v>
      </c>
      <c r="FJ27" s="75">
        <v>72.800925925925924</v>
      </c>
      <c r="FK27" s="75">
        <v>65.250307561275662</v>
      </c>
      <c r="FL27" s="75">
        <v>46.538821328344248</v>
      </c>
      <c r="FM27" s="75">
        <v>26.701326012033412</v>
      </c>
      <c r="FN27" s="75">
        <v>14.029928772136183</v>
      </c>
      <c r="FO27" s="75">
        <v>6.7563081009296146</v>
      </c>
      <c r="FP27" s="75">
        <v>3.6601711516651205</v>
      </c>
      <c r="FQ27" s="75">
        <v>1.5071007632112838</v>
      </c>
      <c r="FR27" s="75">
        <v>1.18</v>
      </c>
      <c r="FS27" s="75">
        <v>15.325456836000376</v>
      </c>
      <c r="FT27" s="75">
        <v>0.21937040693210486</v>
      </c>
    </row>
    <row r="28" spans="1:176" s="76" customFormat="1" ht="11.1" customHeight="1" x14ac:dyDescent="0.15">
      <c r="A28" s="136">
        <v>162019</v>
      </c>
      <c r="B28" s="154" t="s">
        <v>430</v>
      </c>
      <c r="C28" s="245">
        <v>96.148955802964878</v>
      </c>
      <c r="D28" s="237">
        <v>1708.1576455373081</v>
      </c>
      <c r="E28" s="230">
        <v>359.65037624030941</v>
      </c>
      <c r="F28" s="240">
        <v>379294</v>
      </c>
      <c r="G28" s="230">
        <v>270.49353950434232</v>
      </c>
      <c r="H28" s="244">
        <v>76.890489303113753</v>
      </c>
      <c r="I28" s="244">
        <v>134.29358186824825</v>
      </c>
      <c r="J28" s="233">
        <v>29</v>
      </c>
      <c r="K28" s="239">
        <v>-3.7</v>
      </c>
      <c r="L28" s="230">
        <v>335.1601470236709</v>
      </c>
      <c r="M28" s="239">
        <v>14.134430290403252</v>
      </c>
      <c r="N28" s="233">
        <v>80.175347773202319</v>
      </c>
      <c r="O28" s="233">
        <v>20.567926455566905</v>
      </c>
      <c r="P28" s="232">
        <v>14.448547118317547</v>
      </c>
      <c r="Q28" s="232">
        <v>0</v>
      </c>
      <c r="R28" s="232">
        <v>2.1491782553729455</v>
      </c>
      <c r="S28" s="240">
        <v>16135</v>
      </c>
      <c r="T28" s="233">
        <v>100</v>
      </c>
      <c r="U28" s="243">
        <v>296</v>
      </c>
      <c r="V28" s="236">
        <v>0</v>
      </c>
      <c r="W28" s="230">
        <v>17.621250797702618</v>
      </c>
      <c r="X28" s="242">
        <v>74.579323540998359</v>
      </c>
      <c r="Y28" s="230">
        <v>89.830508474576277</v>
      </c>
      <c r="Z28" s="230">
        <v>74.576271186440678</v>
      </c>
      <c r="AA28" s="230">
        <v>6.1505616835256447</v>
      </c>
      <c r="AB28" s="235">
        <v>48.138297872340424</v>
      </c>
      <c r="AC28" s="235">
        <v>17.446808510638295</v>
      </c>
      <c r="AD28" s="235">
        <v>3.5372340425531918</v>
      </c>
      <c r="AE28" s="235">
        <v>84.338624338624328</v>
      </c>
      <c r="AF28" s="233">
        <v>97.6</v>
      </c>
      <c r="AG28" s="233">
        <v>95.9</v>
      </c>
      <c r="AH28" s="241">
        <v>222</v>
      </c>
      <c r="AI28" s="233">
        <v>69.599999999999994</v>
      </c>
      <c r="AJ28" s="234">
        <v>4.8599760310842122E-2</v>
      </c>
      <c r="AK28" s="234">
        <v>0.2591987216578247</v>
      </c>
      <c r="AL28" s="230">
        <v>0.82344193886670169</v>
      </c>
      <c r="AM28" s="231">
        <v>98983.90257425743</v>
      </c>
      <c r="AN28" s="240">
        <v>154251.28181572547</v>
      </c>
      <c r="AO28" s="240">
        <v>299018.32586343266</v>
      </c>
      <c r="AP28" s="230">
        <v>14.171847859612669</v>
      </c>
      <c r="AQ28" s="230">
        <v>5.7791269622246393</v>
      </c>
      <c r="AR28" s="239">
        <v>5.68</v>
      </c>
      <c r="AS28" s="230">
        <v>5.439560572631212</v>
      </c>
      <c r="AT28" s="230">
        <v>221.11837946626432</v>
      </c>
      <c r="AU28" s="230">
        <v>1.6953216388432093</v>
      </c>
      <c r="AV28" s="230">
        <v>1.5984461166235975</v>
      </c>
      <c r="AW28" s="236">
        <v>10702.470588235294</v>
      </c>
      <c r="AX28" s="236">
        <v>1935.5531914893618</v>
      </c>
      <c r="AY28" s="230">
        <v>1.6488771146848995</v>
      </c>
      <c r="AZ28" s="235">
        <v>290</v>
      </c>
      <c r="BA28" s="230">
        <v>0.85554406504222558</v>
      </c>
      <c r="BB28" s="230">
        <v>30.878462867890001</v>
      </c>
      <c r="BC28" s="230">
        <v>255.32197790753716</v>
      </c>
      <c r="BD28" s="230">
        <v>3.8121292997595067</v>
      </c>
      <c r="BE28" s="235">
        <v>2.2365678849184158</v>
      </c>
      <c r="BF28" s="230">
        <v>13.165251868042494</v>
      </c>
      <c r="BG28" s="230">
        <v>35.637360485607992</v>
      </c>
      <c r="BH28" s="230">
        <v>10.75268817204301</v>
      </c>
      <c r="BI28" s="238">
        <v>95.584988962472409</v>
      </c>
      <c r="BJ28" s="235">
        <v>2.6434305854709224</v>
      </c>
      <c r="BK28" s="237">
        <v>4.818148358818215</v>
      </c>
      <c r="BL28" s="233">
        <v>111.9</v>
      </c>
      <c r="BM28" s="233">
        <v>109.5</v>
      </c>
      <c r="BN28" s="230">
        <v>0.93686218088131967</v>
      </c>
      <c r="BO28" s="230">
        <v>56.84210526315789</v>
      </c>
      <c r="BP28" s="236">
        <v>14</v>
      </c>
      <c r="BQ28" s="230">
        <v>1.5548521316247721</v>
      </c>
      <c r="BR28" s="230">
        <v>24.085676711851026</v>
      </c>
      <c r="BS28" s="230">
        <v>10.636932339713395</v>
      </c>
      <c r="BT28" s="230">
        <v>216.49257328027784</v>
      </c>
      <c r="BU28" s="230">
        <v>30.665219992201521</v>
      </c>
      <c r="BV28" s="235">
        <v>18521.146715556515</v>
      </c>
      <c r="BW28" s="235">
        <v>1052.068171304986</v>
      </c>
      <c r="BX28" s="230">
        <v>2.4218880554902991</v>
      </c>
      <c r="BY28" s="234">
        <v>0.13371001765556392</v>
      </c>
      <c r="BZ28" s="230">
        <v>0.48437761109805982</v>
      </c>
      <c r="CA28" s="234">
        <v>0.30656743384007307</v>
      </c>
      <c r="CB28" s="230">
        <v>0.24218880554902991</v>
      </c>
      <c r="CC28" s="234">
        <v>7.1445697636963817E-2</v>
      </c>
      <c r="CD28" s="230">
        <v>1.4531328332941795</v>
      </c>
      <c r="CE28" s="230">
        <v>9.1426274094758782</v>
      </c>
      <c r="CF28" s="233">
        <v>49</v>
      </c>
      <c r="CG28" s="232">
        <v>1.7421602787456445</v>
      </c>
      <c r="CH28" s="232">
        <v>27.530751558188872</v>
      </c>
      <c r="CI28" s="231">
        <v>46</v>
      </c>
      <c r="CJ28" s="230">
        <v>363.67071041242332</v>
      </c>
      <c r="CK28" s="229">
        <v>295.58174962036907</v>
      </c>
      <c r="CL28" s="75">
        <v>23.2</v>
      </c>
      <c r="CM28" s="75">
        <v>753.50577419583112</v>
      </c>
      <c r="CN28" s="88">
        <v>100</v>
      </c>
      <c r="CO28" s="88">
        <v>99</v>
      </c>
      <c r="CP28" s="83">
        <v>98.93</v>
      </c>
      <c r="CQ28" s="83">
        <v>90.34</v>
      </c>
      <c r="CR28" s="152">
        <v>93.2</v>
      </c>
      <c r="CS28" s="153">
        <v>79.150000000000006</v>
      </c>
      <c r="CT28" s="75">
        <v>3.3527167998592953</v>
      </c>
      <c r="CU28" s="75">
        <v>1.2727272727272727</v>
      </c>
      <c r="CV28" s="87">
        <v>8.7390487078299675</v>
      </c>
      <c r="CW28" s="75">
        <v>71.255767861013908</v>
      </c>
      <c r="CX28" s="86">
        <v>49.307218921726999</v>
      </c>
      <c r="CY28" s="75">
        <v>1.19</v>
      </c>
      <c r="CZ28" s="75">
        <v>27.3</v>
      </c>
      <c r="DA28" s="75">
        <v>61.0556408582</v>
      </c>
      <c r="DB28" s="75">
        <v>3.0177983410445584</v>
      </c>
      <c r="DC28" s="75">
        <v>2.9650012957101097</v>
      </c>
      <c r="DD28" s="75">
        <v>1.2358870528286441</v>
      </c>
      <c r="DE28" s="75">
        <v>3.3010334196332778</v>
      </c>
      <c r="DF28" s="75">
        <v>7.5223843003528694</v>
      </c>
      <c r="DG28" s="78">
        <v>917.79632063074905</v>
      </c>
      <c r="DH28" s="78">
        <v>1759.5614503816794</v>
      </c>
      <c r="DI28" s="75" t="s">
        <v>9</v>
      </c>
      <c r="DJ28" s="75" t="s">
        <v>9</v>
      </c>
      <c r="DK28" s="75">
        <v>54.388272881037402</v>
      </c>
      <c r="DL28" s="75">
        <v>68.137847642079805</v>
      </c>
      <c r="DM28" s="85">
        <v>368</v>
      </c>
      <c r="DN28" s="85">
        <v>439</v>
      </c>
      <c r="DO28" s="75">
        <v>15.146180319253283</v>
      </c>
      <c r="DP28" s="75">
        <v>17.350406029532504</v>
      </c>
      <c r="DQ28" s="75">
        <v>91.666666666666671</v>
      </c>
      <c r="DR28" s="75">
        <v>99.953660797034289</v>
      </c>
      <c r="DS28" s="75">
        <v>4074.4169977543615</v>
      </c>
      <c r="DT28" s="81">
        <v>4.6620065392111067</v>
      </c>
      <c r="DU28" s="81">
        <v>14.57</v>
      </c>
      <c r="DV28" s="75">
        <v>85.410852713178301</v>
      </c>
      <c r="DW28" s="84">
        <v>3.1335787712288857E-2</v>
      </c>
      <c r="DX28" s="75">
        <v>48.4375</v>
      </c>
      <c r="DY28" s="83">
        <v>153.26676370364808</v>
      </c>
      <c r="DZ28" s="75">
        <v>1.5311417924393489</v>
      </c>
      <c r="EA28" s="75">
        <v>1010.0932018829816</v>
      </c>
      <c r="EB28" s="82">
        <v>26470</v>
      </c>
      <c r="EC28" s="81">
        <v>1.760258991415272</v>
      </c>
      <c r="ED28" s="81">
        <v>77.377860864485712</v>
      </c>
      <c r="EE28" s="75">
        <v>90.953698754207238</v>
      </c>
      <c r="EF28" s="75">
        <v>15.413488378576293</v>
      </c>
      <c r="EG28" s="75">
        <v>87.251948746688399</v>
      </c>
      <c r="EH28" s="75">
        <v>431.62106605401721</v>
      </c>
      <c r="EI28" s="152">
        <v>78.3</v>
      </c>
      <c r="EJ28" s="152">
        <v>61</v>
      </c>
      <c r="EK28" s="152">
        <v>39.4</v>
      </c>
      <c r="EL28" s="152">
        <v>69.7</v>
      </c>
      <c r="EM28" s="152">
        <v>25.5</v>
      </c>
      <c r="EN28" s="80">
        <v>84</v>
      </c>
      <c r="EO28" s="79">
        <v>0.51586215581943373</v>
      </c>
      <c r="EP28" s="55">
        <v>1.0578357050390985</v>
      </c>
      <c r="EQ28" s="78">
        <v>0.82699999999999996</v>
      </c>
      <c r="ER28" s="75">
        <v>89.3</v>
      </c>
      <c r="ES28" s="75">
        <v>7.7</v>
      </c>
      <c r="ET28" s="75">
        <v>2.5499999999999998</v>
      </c>
      <c r="EU28" s="75">
        <v>566.17837689906298</v>
      </c>
      <c r="EV28" s="77">
        <v>39</v>
      </c>
      <c r="EW28" s="75">
        <v>38.5</v>
      </c>
      <c r="EX28" s="110" t="s">
        <v>9</v>
      </c>
      <c r="EY28" s="110" t="s">
        <v>9</v>
      </c>
      <c r="EZ28" s="75">
        <v>124.8</v>
      </c>
      <c r="FA28" s="75">
        <v>9.7650526397368864</v>
      </c>
      <c r="FB28" s="152">
        <v>26.8</v>
      </c>
      <c r="FC28" s="75">
        <v>12.787498624408494</v>
      </c>
      <c r="FD28" s="75">
        <v>72.742474916387962</v>
      </c>
      <c r="FE28" s="75">
        <v>84.186763572293799</v>
      </c>
      <c r="FF28" s="75">
        <v>79.73371374227294</v>
      </c>
      <c r="FG28" s="75">
        <v>79.621749408983462</v>
      </c>
      <c r="FH28" s="75">
        <v>82.707799912571033</v>
      </c>
      <c r="FI28" s="75">
        <v>83.775855584806308</v>
      </c>
      <c r="FJ28" s="75">
        <v>81.88464662875711</v>
      </c>
      <c r="FK28" s="75">
        <v>73.904265163624132</v>
      </c>
      <c r="FL28" s="75">
        <v>55.456107690104538</v>
      </c>
      <c r="FM28" s="75">
        <v>36.516949633751636</v>
      </c>
      <c r="FN28" s="75">
        <v>20.971333147787362</v>
      </c>
      <c r="FO28" s="75">
        <v>10.377919320594479</v>
      </c>
      <c r="FP28" s="75">
        <v>4.6319737458977963</v>
      </c>
      <c r="FQ28" s="75">
        <v>1.7934446505875077</v>
      </c>
      <c r="FR28" s="75">
        <v>1.48</v>
      </c>
      <c r="FS28" s="75">
        <v>17.771814551187816</v>
      </c>
      <c r="FT28" s="75">
        <v>0.19580967299784607</v>
      </c>
    </row>
    <row r="29" spans="1:176" s="76" customFormat="1" ht="11.1" customHeight="1" x14ac:dyDescent="0.15">
      <c r="A29" s="136">
        <v>172014</v>
      </c>
      <c r="B29" s="154" t="s">
        <v>429</v>
      </c>
      <c r="C29" s="245">
        <v>102.91999359806519</v>
      </c>
      <c r="D29" s="237">
        <v>2141.3138192876067</v>
      </c>
      <c r="E29" s="230">
        <v>426.12878558853339</v>
      </c>
      <c r="F29" s="240">
        <v>415526.45269420202</v>
      </c>
      <c r="G29" s="230">
        <v>291.62956366874442</v>
      </c>
      <c r="H29" s="244">
        <v>76.580587711487084</v>
      </c>
      <c r="I29" s="244">
        <v>148.26357969723955</v>
      </c>
      <c r="J29" s="233">
        <v>35.4</v>
      </c>
      <c r="K29" s="239">
        <v>-2.0659233041861702</v>
      </c>
      <c r="L29" s="230">
        <v>179.71686587090355</v>
      </c>
      <c r="M29" s="239">
        <v>14.926321765722118</v>
      </c>
      <c r="N29" s="233">
        <v>80.570259587918258</v>
      </c>
      <c r="O29" s="233">
        <v>18.122881355932201</v>
      </c>
      <c r="P29" s="232">
        <v>23.07017543859649</v>
      </c>
      <c r="Q29" s="232">
        <v>0.68027210884353739</v>
      </c>
      <c r="R29" s="232">
        <v>3.251445086705202</v>
      </c>
      <c r="S29" s="240">
        <v>14053</v>
      </c>
      <c r="T29" s="233">
        <v>57.692307692307686</v>
      </c>
      <c r="U29" s="243">
        <v>138</v>
      </c>
      <c r="V29" s="236">
        <v>0</v>
      </c>
      <c r="W29" s="230">
        <v>13.033969966467415</v>
      </c>
      <c r="X29" s="242">
        <v>80.255379522345706</v>
      </c>
      <c r="Y29" s="230">
        <v>100.76923076923077</v>
      </c>
      <c r="Z29" s="230">
        <v>90.769230769230774</v>
      </c>
      <c r="AA29" s="230">
        <v>4.4768983352892597</v>
      </c>
      <c r="AB29" s="235">
        <v>113.8480831243282</v>
      </c>
      <c r="AC29" s="235">
        <v>8.0392332497312786</v>
      </c>
      <c r="AD29" s="235">
        <v>3.7620924399856683</v>
      </c>
      <c r="AE29" s="235">
        <v>91.113053613053623</v>
      </c>
      <c r="AF29" s="233">
        <v>98.8</v>
      </c>
      <c r="AG29" s="233">
        <v>98.2</v>
      </c>
      <c r="AH29" s="241">
        <v>572</v>
      </c>
      <c r="AI29" s="233">
        <v>73.8</v>
      </c>
      <c r="AJ29" s="234">
        <v>4.1164704262885043E-2</v>
      </c>
      <c r="AK29" s="234">
        <v>0.15642587619896317</v>
      </c>
      <c r="AL29" s="230">
        <v>0.49570536873366172</v>
      </c>
      <c r="AM29" s="231">
        <v>105939.78449332852</v>
      </c>
      <c r="AN29" s="240">
        <v>183955.47160161508</v>
      </c>
      <c r="AO29" s="240">
        <v>271224.24019607843</v>
      </c>
      <c r="AP29" s="230">
        <v>15.309834005687454</v>
      </c>
      <c r="AQ29" s="230">
        <v>5.2245221876859995</v>
      </c>
      <c r="AR29" s="239">
        <v>8.6999999999999993</v>
      </c>
      <c r="AS29" s="230">
        <v>3.4721604751658277</v>
      </c>
      <c r="AT29" s="230">
        <v>230.06953212526454</v>
      </c>
      <c r="AU29" s="230">
        <v>2.4451834332153717</v>
      </c>
      <c r="AV29" s="230">
        <v>1.756086283854676</v>
      </c>
      <c r="AW29" s="236">
        <v>17498.416666666668</v>
      </c>
      <c r="AX29" s="236">
        <v>3559</v>
      </c>
      <c r="AY29" s="230">
        <v>2.8574013839347372</v>
      </c>
      <c r="AZ29" s="235">
        <v>551.25</v>
      </c>
      <c r="BA29" s="230">
        <v>1.0136085572528586</v>
      </c>
      <c r="BB29" s="230">
        <v>39.018603033859257</v>
      </c>
      <c r="BC29" s="230">
        <v>367.03403695339034</v>
      </c>
      <c r="BD29" s="230">
        <v>4.1813814841818857</v>
      </c>
      <c r="BE29" s="235">
        <v>0.34772025905159298</v>
      </c>
      <c r="BF29" s="230">
        <v>11.474768548702569</v>
      </c>
      <c r="BG29" s="230">
        <v>47.614737032678562</v>
      </c>
      <c r="BH29" s="230">
        <v>56.962025316455701</v>
      </c>
      <c r="BI29" s="238">
        <v>100</v>
      </c>
      <c r="BJ29" s="235">
        <v>0.7241785100027156</v>
      </c>
      <c r="BK29" s="237">
        <v>0.99841428319727488</v>
      </c>
      <c r="BL29" s="233">
        <v>131.4</v>
      </c>
      <c r="BM29" s="233">
        <v>121</v>
      </c>
      <c r="BN29" s="230">
        <v>0.11746050390556176</v>
      </c>
      <c r="BO29" s="230">
        <v>18.478260869565215</v>
      </c>
      <c r="BP29" s="236">
        <v>21</v>
      </c>
      <c r="BQ29" s="230">
        <v>1.6493873704052779</v>
      </c>
      <c r="BR29" s="230">
        <v>38.527199331353479</v>
      </c>
      <c r="BS29" s="230">
        <v>9.8229687194352078</v>
      </c>
      <c r="BT29" s="230">
        <v>218.34598901001192</v>
      </c>
      <c r="BU29" s="230">
        <v>169.33406540643395</v>
      </c>
      <c r="BV29" s="235">
        <v>2021.4998310600536</v>
      </c>
      <c r="BW29" s="235" t="s">
        <v>11</v>
      </c>
      <c r="BX29" s="230">
        <v>2.4451834332153717</v>
      </c>
      <c r="BY29" s="234">
        <v>7.7527875091138662E-2</v>
      </c>
      <c r="BZ29" s="230">
        <v>0.4445788060391585</v>
      </c>
      <c r="CA29" s="234">
        <v>6.8798570234559778E-2</v>
      </c>
      <c r="CB29" s="230">
        <v>0.22228940301957925</v>
      </c>
      <c r="CC29" s="234">
        <v>7.9850799352693264E-2</v>
      </c>
      <c r="CD29" s="230">
        <v>0.66686820905873778</v>
      </c>
      <c r="CE29" s="230">
        <v>6.5553144950473925</v>
      </c>
      <c r="CF29" s="233">
        <v>46.5</v>
      </c>
      <c r="CG29" s="232">
        <v>19.892473118279568</v>
      </c>
      <c r="CH29" s="232">
        <v>10.92956029355037</v>
      </c>
      <c r="CI29" s="231">
        <v>143</v>
      </c>
      <c r="CJ29" s="230">
        <v>305.46565184144544</v>
      </c>
      <c r="CK29" s="229">
        <v>264.18206391264914</v>
      </c>
      <c r="CL29" s="75">
        <v>13.3</v>
      </c>
      <c r="CM29" s="75">
        <v>820.32097858981558</v>
      </c>
      <c r="CN29" s="88">
        <v>91.7</v>
      </c>
      <c r="CO29" s="88">
        <v>90.5</v>
      </c>
      <c r="CP29" s="83">
        <v>99.7</v>
      </c>
      <c r="CQ29" s="83">
        <v>93.5</v>
      </c>
      <c r="CR29" s="152">
        <v>98.1</v>
      </c>
      <c r="CS29" s="153">
        <v>57.2</v>
      </c>
      <c r="CT29" s="75">
        <v>3.1950509808030247</v>
      </c>
      <c r="CU29" s="75">
        <v>1.346774193548387</v>
      </c>
      <c r="CV29" s="87">
        <v>2.0954276815521404</v>
      </c>
      <c r="CW29" s="75">
        <v>58.28475888950436</v>
      </c>
      <c r="CX29" s="86">
        <v>58.390980385183077</v>
      </c>
      <c r="CY29" s="75">
        <v>1.28</v>
      </c>
      <c r="CZ29" s="75">
        <v>27</v>
      </c>
      <c r="DA29" s="75">
        <v>62.228002654299999</v>
      </c>
      <c r="DB29" s="75">
        <v>3.2604801146542455</v>
      </c>
      <c r="DC29" s="75">
        <v>4.6084016502765284</v>
      </c>
      <c r="DD29" s="75">
        <v>1.3184962566464531</v>
      </c>
      <c r="DE29" s="75">
        <v>4.4013301797876689</v>
      </c>
      <c r="DF29" s="75">
        <v>7.8290327743495807</v>
      </c>
      <c r="DG29" s="78">
        <v>383.48079658605974</v>
      </c>
      <c r="DH29" s="78">
        <v>809.71634453781508</v>
      </c>
      <c r="DI29" s="75">
        <v>52.681150303202749</v>
      </c>
      <c r="DJ29" s="75">
        <v>97.205759963011047</v>
      </c>
      <c r="DK29" s="75">
        <v>37.56214689265537</v>
      </c>
      <c r="DL29" s="75">
        <v>62.012223789374708</v>
      </c>
      <c r="DM29" s="85">
        <v>241</v>
      </c>
      <c r="DN29" s="85">
        <v>29</v>
      </c>
      <c r="DO29" s="75">
        <v>12.161453239201181</v>
      </c>
      <c r="DP29" s="75">
        <v>27.190439777354936</v>
      </c>
      <c r="DQ29" s="75">
        <v>100</v>
      </c>
      <c r="DR29" s="75">
        <v>98.536879682236403</v>
      </c>
      <c r="DS29" s="75">
        <v>6130.7534029756252</v>
      </c>
      <c r="DT29" s="81">
        <v>13.48156367360874</v>
      </c>
      <c r="DU29" s="81">
        <v>12.87</v>
      </c>
      <c r="DV29" s="75">
        <v>58.930836015998445</v>
      </c>
      <c r="DW29" s="84">
        <v>0.12980717581861576</v>
      </c>
      <c r="DX29" s="75">
        <v>57.961783439490446</v>
      </c>
      <c r="DY29" s="83">
        <v>192.51151459107641</v>
      </c>
      <c r="DZ29" s="75">
        <v>1.3530128916425772</v>
      </c>
      <c r="EA29" s="75">
        <v>593.23865063389633</v>
      </c>
      <c r="EB29" s="82">
        <v>38900</v>
      </c>
      <c r="EC29" s="81">
        <v>3.3497132127005806</v>
      </c>
      <c r="ED29" s="81">
        <v>85.187305583125863</v>
      </c>
      <c r="EE29" s="75">
        <v>100.33315404932344</v>
      </c>
      <c r="EF29" s="75">
        <v>27.236013536866892</v>
      </c>
      <c r="EG29" s="75">
        <v>82.986528449635628</v>
      </c>
      <c r="EH29" s="75" t="s">
        <v>9</v>
      </c>
      <c r="EI29" s="152">
        <v>71.900000000000006</v>
      </c>
      <c r="EJ29" s="152">
        <v>57.1</v>
      </c>
      <c r="EK29" s="152">
        <v>39.6</v>
      </c>
      <c r="EL29" s="152">
        <v>66.599999999999994</v>
      </c>
      <c r="EM29" s="152">
        <v>23.6</v>
      </c>
      <c r="EN29" s="80">
        <v>68.27</v>
      </c>
      <c r="EO29" s="79">
        <v>-0.30898227019721514</v>
      </c>
      <c r="EP29" s="55">
        <v>1.0791670156044999</v>
      </c>
      <c r="EQ29" s="78">
        <v>0.89200000000000002</v>
      </c>
      <c r="ER29" s="75">
        <v>90.1</v>
      </c>
      <c r="ES29" s="75">
        <v>4.8</v>
      </c>
      <c r="ET29" s="75">
        <v>3.4</v>
      </c>
      <c r="EU29" s="75">
        <v>471.68354436007326</v>
      </c>
      <c r="EV29" s="77">
        <v>40</v>
      </c>
      <c r="EW29" s="75">
        <v>40.6</v>
      </c>
      <c r="EX29" s="110" t="s">
        <v>9</v>
      </c>
      <c r="EY29" s="110" t="s">
        <v>9</v>
      </c>
      <c r="EZ29" s="75">
        <v>51</v>
      </c>
      <c r="FA29" s="75">
        <v>7.2866466309818074</v>
      </c>
      <c r="FB29" s="152">
        <v>26.77</v>
      </c>
      <c r="FC29" s="75">
        <v>14.408622482745582</v>
      </c>
      <c r="FD29" s="75">
        <v>67.402631811357423</v>
      </c>
      <c r="FE29" s="75">
        <v>84.281263907432134</v>
      </c>
      <c r="FF29" s="75">
        <v>78.453214513049019</v>
      </c>
      <c r="FG29" s="75">
        <v>78.80803692641868</v>
      </c>
      <c r="FH29" s="75">
        <v>81.221502955249079</v>
      </c>
      <c r="FI29" s="75">
        <v>82.45042108122793</v>
      </c>
      <c r="FJ29" s="75">
        <v>79.503059795030595</v>
      </c>
      <c r="FK29" s="75">
        <v>72.404600502703943</v>
      </c>
      <c r="FL29" s="75">
        <v>55.071117146737194</v>
      </c>
      <c r="FM29" s="75">
        <v>37.344746559248073</v>
      </c>
      <c r="FN29" s="75">
        <v>20.818782970503008</v>
      </c>
      <c r="FO29" s="75">
        <v>11.397931099933567</v>
      </c>
      <c r="FP29" s="75">
        <v>5.6988913066003528</v>
      </c>
      <c r="FQ29" s="75">
        <v>2.1232479057808744</v>
      </c>
      <c r="FR29" s="75">
        <v>1.47</v>
      </c>
      <c r="FS29" s="75">
        <v>12.354845019828215</v>
      </c>
      <c r="FT29" s="75">
        <v>0.45261156875169728</v>
      </c>
    </row>
    <row r="30" spans="1:176" s="76" customFormat="1" ht="11.1" customHeight="1" x14ac:dyDescent="0.15">
      <c r="A30" s="136">
        <v>182010</v>
      </c>
      <c r="B30" s="154" t="s">
        <v>705</v>
      </c>
      <c r="C30" s="245">
        <v>112.93705487818931</v>
      </c>
      <c r="D30" s="237">
        <v>2039.7815013713787</v>
      </c>
      <c r="E30" s="230">
        <v>376.07270995152157</v>
      </c>
      <c r="F30" s="240">
        <v>385557</v>
      </c>
      <c r="G30" s="230">
        <v>252.20638153428376</v>
      </c>
      <c r="H30" s="244">
        <v>80.787508486082814</v>
      </c>
      <c r="I30" s="244">
        <v>165.98778004073318</v>
      </c>
      <c r="J30" s="233">
        <v>26.8</v>
      </c>
      <c r="K30" s="239">
        <v>-4.9000000000000004</v>
      </c>
      <c r="L30" s="230">
        <v>95.165684352373674</v>
      </c>
      <c r="M30" s="239">
        <v>27.227668235326316</v>
      </c>
      <c r="N30" s="233">
        <v>81.492792559311681</v>
      </c>
      <c r="O30" s="233">
        <v>22.641910566224933</v>
      </c>
      <c r="P30" s="232">
        <v>19.400818265804407</v>
      </c>
      <c r="Q30" s="232">
        <v>0.2932551319648094</v>
      </c>
      <c r="R30" s="232">
        <v>1.9166267369429804</v>
      </c>
      <c r="S30" s="240">
        <v>17650</v>
      </c>
      <c r="T30" s="233">
        <v>75</v>
      </c>
      <c r="U30" s="243">
        <v>184</v>
      </c>
      <c r="V30" s="236">
        <v>0</v>
      </c>
      <c r="W30" s="230">
        <v>13.428633311674249</v>
      </c>
      <c r="X30" s="242">
        <v>79.186700350419699</v>
      </c>
      <c r="Y30" s="230">
        <v>98.91304347826086</v>
      </c>
      <c r="Z30" s="230">
        <v>100</v>
      </c>
      <c r="AA30" s="230">
        <v>6.0812815188371401</v>
      </c>
      <c r="AB30" s="235">
        <v>0</v>
      </c>
      <c r="AC30" s="235">
        <v>0</v>
      </c>
      <c r="AD30" s="235">
        <v>0</v>
      </c>
      <c r="AE30" s="235">
        <v>98.283038501560867</v>
      </c>
      <c r="AF30" s="233">
        <v>98.3</v>
      </c>
      <c r="AG30" s="233">
        <v>97.2</v>
      </c>
      <c r="AH30" s="241">
        <v>27</v>
      </c>
      <c r="AI30" s="233">
        <v>61.5</v>
      </c>
      <c r="AJ30" s="234">
        <v>1.311544712684312E-2</v>
      </c>
      <c r="AK30" s="234">
        <v>0.17050081264896055</v>
      </c>
      <c r="AL30" s="230">
        <v>1.0256528453223317</v>
      </c>
      <c r="AM30" s="231">
        <v>97154.573499941063</v>
      </c>
      <c r="AN30" s="240">
        <v>191287.50250626568</v>
      </c>
      <c r="AO30" s="240">
        <v>280575.78230088495</v>
      </c>
      <c r="AP30" s="230">
        <v>19.498607242339833</v>
      </c>
      <c r="AQ30" s="230">
        <v>10.905555263572817</v>
      </c>
      <c r="AR30" s="239">
        <v>9.91</v>
      </c>
      <c r="AS30" s="230">
        <v>4.4560198523367216</v>
      </c>
      <c r="AT30" s="230">
        <v>145.97306412827189</v>
      </c>
      <c r="AU30" s="230">
        <v>4.2255360668710296</v>
      </c>
      <c r="AV30" s="230">
        <v>1.7670423552369756</v>
      </c>
      <c r="AW30" s="236">
        <v>5852.6111111111113</v>
      </c>
      <c r="AX30" s="236">
        <v>870.63636363636363</v>
      </c>
      <c r="AY30" s="230">
        <v>3.7969757088479028</v>
      </c>
      <c r="AZ30" s="235">
        <v>393.25</v>
      </c>
      <c r="BA30" s="230">
        <v>1.3413772174460861</v>
      </c>
      <c r="BB30" s="230">
        <v>27.507935330762386</v>
      </c>
      <c r="BC30" s="230">
        <v>481.66501486620416</v>
      </c>
      <c r="BD30" s="230">
        <v>3.9230299398437318</v>
      </c>
      <c r="BE30" s="235">
        <v>1.5574013645802434</v>
      </c>
      <c r="BF30" s="230">
        <v>6.8970631859982205</v>
      </c>
      <c r="BG30" s="230">
        <v>33.247305298314863</v>
      </c>
      <c r="BH30" s="230">
        <v>0</v>
      </c>
      <c r="BI30" s="238">
        <v>100</v>
      </c>
      <c r="BJ30" s="235">
        <v>3.0362835888872017</v>
      </c>
      <c r="BK30" s="237">
        <v>0.34876189527178514</v>
      </c>
      <c r="BL30" s="233">
        <v>116.2</v>
      </c>
      <c r="BM30" s="233">
        <v>106</v>
      </c>
      <c r="BN30" s="230">
        <v>0.14946938368790791</v>
      </c>
      <c r="BO30" s="230">
        <v>5</v>
      </c>
      <c r="BP30" s="236">
        <v>15</v>
      </c>
      <c r="BQ30" s="230">
        <v>1.7785665445102603</v>
      </c>
      <c r="BR30" s="230">
        <v>30.596722520570676</v>
      </c>
      <c r="BS30" s="230">
        <v>26.11381289326296</v>
      </c>
      <c r="BT30" s="230">
        <v>504.24474304899314</v>
      </c>
      <c r="BU30" s="230">
        <v>28.397138927943089</v>
      </c>
      <c r="BV30" s="235">
        <v>737.16397384777315</v>
      </c>
      <c r="BW30" s="235">
        <v>617.6965450480559</v>
      </c>
      <c r="BX30" s="230">
        <v>2.6889774970997458</v>
      </c>
      <c r="BY30" s="234">
        <v>7.2836717603583248E-2</v>
      </c>
      <c r="BZ30" s="230">
        <v>0.38413964244282078</v>
      </c>
      <c r="CA30" s="234">
        <v>9.4498352040933917E-2</v>
      </c>
      <c r="CB30" s="230" t="s">
        <v>11</v>
      </c>
      <c r="CC30" s="234" t="s">
        <v>11</v>
      </c>
      <c r="CD30" s="230">
        <v>0.76827928488564157</v>
      </c>
      <c r="CE30" s="230">
        <v>5.5623420225720457</v>
      </c>
      <c r="CF30" s="233">
        <v>50.3</v>
      </c>
      <c r="CG30" s="232">
        <v>5.0359712230215825</v>
      </c>
      <c r="CH30" s="232">
        <v>24.433538686436254</v>
      </c>
      <c r="CI30" s="231">
        <v>102</v>
      </c>
      <c r="CJ30" s="230">
        <v>303.62397338680557</v>
      </c>
      <c r="CK30" s="229">
        <v>251.94950868539735</v>
      </c>
      <c r="CL30" s="75">
        <v>11.7</v>
      </c>
      <c r="CM30" s="75">
        <v>855.978891474026</v>
      </c>
      <c r="CN30" s="88">
        <v>100</v>
      </c>
      <c r="CO30" s="88">
        <v>100</v>
      </c>
      <c r="CP30" s="83">
        <v>99.9</v>
      </c>
      <c r="CQ30" s="83">
        <v>89.8</v>
      </c>
      <c r="CR30" s="152">
        <v>97</v>
      </c>
      <c r="CS30" s="153">
        <v>31.8</v>
      </c>
      <c r="CT30" s="75">
        <v>3.2255308646662937</v>
      </c>
      <c r="CU30" s="75">
        <v>0.53153153153153154</v>
      </c>
      <c r="CV30" s="87">
        <v>8.4482709521865829</v>
      </c>
      <c r="CW30" s="75">
        <v>67.351869334389065</v>
      </c>
      <c r="CX30" s="86">
        <v>60.651808145296975</v>
      </c>
      <c r="CY30" s="75">
        <v>1.58</v>
      </c>
      <c r="CZ30" s="75">
        <v>40.5</v>
      </c>
      <c r="DA30" s="75">
        <v>61.946034567700003</v>
      </c>
      <c r="DB30" s="75">
        <v>3.4354578504040618</v>
      </c>
      <c r="DC30" s="75">
        <v>3.1304538225735818</v>
      </c>
      <c r="DD30" s="75">
        <v>1.4262836026152226</v>
      </c>
      <c r="DE30" s="75">
        <v>4.0373076420740475</v>
      </c>
      <c r="DF30" s="75">
        <v>9.5573943039773823</v>
      </c>
      <c r="DG30" s="78">
        <v>838.61748633879779</v>
      </c>
      <c r="DH30" s="78">
        <v>826.57240574506284</v>
      </c>
      <c r="DI30" s="75">
        <v>29.681379214972228</v>
      </c>
      <c r="DJ30" s="75">
        <v>32.399843271025887</v>
      </c>
      <c r="DK30" s="75">
        <v>71.742691388920491</v>
      </c>
      <c r="DL30" s="75">
        <v>64.33421907292589</v>
      </c>
      <c r="DM30" s="85">
        <v>230</v>
      </c>
      <c r="DN30" s="85">
        <v>3649</v>
      </c>
      <c r="DO30" s="75">
        <v>9.3913921988921416</v>
      </c>
      <c r="DP30" s="75">
        <v>13.767564785150697</v>
      </c>
      <c r="DQ30" s="75">
        <v>70.454545454545453</v>
      </c>
      <c r="DR30" s="75">
        <v>99.598286020353513</v>
      </c>
      <c r="DS30" s="75">
        <v>4874.0170470167723</v>
      </c>
      <c r="DT30" s="81">
        <v>6.7802613672377472</v>
      </c>
      <c r="DU30" s="81">
        <v>15.4</v>
      </c>
      <c r="DV30" s="75">
        <v>100</v>
      </c>
      <c r="DW30" s="84">
        <v>2.2490776175722524E-2</v>
      </c>
      <c r="DX30" s="75">
        <v>56.465517241379317</v>
      </c>
      <c r="DY30" s="83">
        <v>989.69353339325914</v>
      </c>
      <c r="DZ30" s="75">
        <v>1.6776557471973572</v>
      </c>
      <c r="EA30" s="75">
        <v>615.57062154741345</v>
      </c>
      <c r="EB30" s="82">
        <v>0</v>
      </c>
      <c r="EC30" s="81">
        <v>2.667588225424582</v>
      </c>
      <c r="ED30" s="81">
        <v>79.189839894065244</v>
      </c>
      <c r="EE30" s="75">
        <v>98.167521367521374</v>
      </c>
      <c r="EF30" s="75">
        <v>16.107523775129408</v>
      </c>
      <c r="EG30" s="75">
        <v>84.012324546388228</v>
      </c>
      <c r="EH30" s="75">
        <v>771.79226745896892</v>
      </c>
      <c r="EI30" s="152">
        <v>75.400000000000006</v>
      </c>
      <c r="EJ30" s="152">
        <v>57.8</v>
      </c>
      <c r="EK30" s="152">
        <v>44.7</v>
      </c>
      <c r="EL30" s="152">
        <v>67.8</v>
      </c>
      <c r="EM30" s="152">
        <v>24.3</v>
      </c>
      <c r="EN30" s="80">
        <v>74.099999999999994</v>
      </c>
      <c r="EO30" s="79">
        <v>-2.2126443404706477</v>
      </c>
      <c r="EP30" s="55">
        <v>1.1013561285275888</v>
      </c>
      <c r="EQ30" s="78">
        <v>0.82899999999999996</v>
      </c>
      <c r="ER30" s="75">
        <v>92.8</v>
      </c>
      <c r="ES30" s="75">
        <v>10.4</v>
      </c>
      <c r="ET30" s="75">
        <v>4.9000000000000004</v>
      </c>
      <c r="EU30" s="75">
        <v>548.98839514140184</v>
      </c>
      <c r="EV30" s="77">
        <v>41.2</v>
      </c>
      <c r="EW30" s="75">
        <v>43.8</v>
      </c>
      <c r="EX30" s="110" t="s">
        <v>9</v>
      </c>
      <c r="EY30" s="110" t="s">
        <v>9</v>
      </c>
      <c r="EZ30" s="75">
        <v>67.3</v>
      </c>
      <c r="FA30" s="75">
        <v>8.7545424512718863</v>
      </c>
      <c r="FB30" s="152">
        <v>32.4</v>
      </c>
      <c r="FC30" s="75">
        <v>11.345416521436039</v>
      </c>
      <c r="FD30" s="75">
        <v>74.732160905599358</v>
      </c>
      <c r="FE30" s="75">
        <v>85.929734361610969</v>
      </c>
      <c r="FF30" s="75">
        <v>81.504243488440153</v>
      </c>
      <c r="FG30" s="75">
        <v>82.998971193415642</v>
      </c>
      <c r="FH30" s="75">
        <v>84.919680909190248</v>
      </c>
      <c r="FI30" s="75">
        <v>84.9691738594328</v>
      </c>
      <c r="FJ30" s="75">
        <v>82.77695351137487</v>
      </c>
      <c r="FK30" s="75">
        <v>76.838004272967197</v>
      </c>
      <c r="FL30" s="75">
        <v>59.276173079118621</v>
      </c>
      <c r="FM30" s="75">
        <v>39.083139083139088</v>
      </c>
      <c r="FN30" s="75">
        <v>22.473952023261447</v>
      </c>
      <c r="FO30" s="75">
        <v>12.019774011299434</v>
      </c>
      <c r="FP30" s="75">
        <v>6.0073372057474783</v>
      </c>
      <c r="FQ30" s="75">
        <v>2.3732470334412081</v>
      </c>
      <c r="FR30" s="75">
        <v>1.5</v>
      </c>
      <c r="FS30" s="75">
        <v>16.97897219597268</v>
      </c>
      <c r="FT30" s="75">
        <v>0.3036283588887202</v>
      </c>
    </row>
    <row r="31" spans="1:176" s="76" customFormat="1" ht="11.1" customHeight="1" x14ac:dyDescent="0.15">
      <c r="A31" s="136">
        <v>192015</v>
      </c>
      <c r="B31" s="154" t="s">
        <v>704</v>
      </c>
      <c r="C31" s="245">
        <v>128.19275040496038</v>
      </c>
      <c r="D31" s="237">
        <v>1889.0998616161939</v>
      </c>
      <c r="E31" s="230">
        <v>354.54145614091544</v>
      </c>
      <c r="F31" s="240">
        <v>353286</v>
      </c>
      <c r="G31" s="230">
        <v>255.59380378657488</v>
      </c>
      <c r="H31" s="244">
        <v>71.428571428571431</v>
      </c>
      <c r="I31" s="244">
        <v>127.79690189328744</v>
      </c>
      <c r="J31" s="233">
        <v>27.5</v>
      </c>
      <c r="K31" s="239">
        <v>-1.3</v>
      </c>
      <c r="L31" s="230">
        <v>176.2620971151421</v>
      </c>
      <c r="M31" s="239">
        <v>10.041160450411784</v>
      </c>
      <c r="N31" s="233">
        <v>79.984499771238532</v>
      </c>
      <c r="O31" s="233">
        <v>22.511955246774342</v>
      </c>
      <c r="P31" s="232">
        <v>14.136401233175427</v>
      </c>
      <c r="Q31" s="232">
        <v>1.3157894736842104</v>
      </c>
      <c r="R31" s="232">
        <v>1.6763848396501457</v>
      </c>
      <c r="S31" s="240">
        <v>13004</v>
      </c>
      <c r="T31" s="233">
        <v>33.898305084745758</v>
      </c>
      <c r="U31" s="243">
        <v>60</v>
      </c>
      <c r="V31" s="236" t="s">
        <v>9</v>
      </c>
      <c r="W31" s="230">
        <v>14.022689231913708</v>
      </c>
      <c r="X31" s="242">
        <v>84.736777216126242</v>
      </c>
      <c r="Y31" s="230">
        <v>89.830508474576277</v>
      </c>
      <c r="Z31" s="230">
        <v>66.101694915254242</v>
      </c>
      <c r="AA31" s="230">
        <v>4.8384987576827516</v>
      </c>
      <c r="AB31" s="235">
        <v>39.778092540132199</v>
      </c>
      <c r="AC31" s="235">
        <v>4.1902738432483471</v>
      </c>
      <c r="AD31" s="235">
        <v>1.5934844192634561</v>
      </c>
      <c r="AE31" s="235">
        <v>51.877394636015325</v>
      </c>
      <c r="AF31" s="233">
        <v>99.8</v>
      </c>
      <c r="AG31" s="233">
        <v>96.1</v>
      </c>
      <c r="AH31" s="241">
        <v>196</v>
      </c>
      <c r="AI31" s="233">
        <v>54.7</v>
      </c>
      <c r="AJ31" s="234">
        <v>9.0298205489314609E-2</v>
      </c>
      <c r="AK31" s="234">
        <v>0.16253676988076629</v>
      </c>
      <c r="AL31" s="230">
        <v>0.691919029382422</v>
      </c>
      <c r="AM31" s="231">
        <v>112148.27899818105</v>
      </c>
      <c r="AN31" s="240">
        <v>164660.20981252493</v>
      </c>
      <c r="AO31" s="240">
        <v>274623.87377850164</v>
      </c>
      <c r="AP31" s="230">
        <v>13.562337733074312</v>
      </c>
      <c r="AQ31" s="230">
        <v>3.0864757893207937</v>
      </c>
      <c r="AR31" s="239">
        <v>15.3</v>
      </c>
      <c r="AS31" s="230">
        <v>4.7468863643677794</v>
      </c>
      <c r="AT31" s="230">
        <v>320.75006168270414</v>
      </c>
      <c r="AU31" s="230">
        <v>2.6818567030326435</v>
      </c>
      <c r="AV31" s="230">
        <v>2.6282195689719905</v>
      </c>
      <c r="AW31" s="236">
        <v>11466.25</v>
      </c>
      <c r="AX31" s="236">
        <v>2479.1891891891892</v>
      </c>
      <c r="AY31" s="230">
        <v>2.1803117845851956</v>
      </c>
      <c r="AZ31" s="235">
        <v>444</v>
      </c>
      <c r="BA31" s="230">
        <v>0.53727780817215376</v>
      </c>
      <c r="BB31" s="230">
        <v>19.371518242448019</v>
      </c>
      <c r="BC31" s="230">
        <v>213.2590995397934</v>
      </c>
      <c r="BD31" s="230">
        <v>1.8311610294038769</v>
      </c>
      <c r="BE31" s="235">
        <v>1.7000130770236694</v>
      </c>
      <c r="BF31" s="230">
        <v>11.377010592389173</v>
      </c>
      <c r="BG31" s="230">
        <v>53.356713426853702</v>
      </c>
      <c r="BH31" s="230" t="s">
        <v>11</v>
      </c>
      <c r="BI31" s="238">
        <v>100</v>
      </c>
      <c r="BJ31" s="235">
        <v>1.503006012024048</v>
      </c>
      <c r="BK31" s="237">
        <v>7.3889509408024745</v>
      </c>
      <c r="BL31" s="233">
        <v>133.1</v>
      </c>
      <c r="BM31" s="233">
        <v>116.8</v>
      </c>
      <c r="BN31" s="230">
        <v>0.77326230775839844</v>
      </c>
      <c r="BO31" s="230">
        <v>20</v>
      </c>
      <c r="BP31" s="236">
        <v>8</v>
      </c>
      <c r="BQ31" s="230">
        <v>2.5102178740385543</v>
      </c>
      <c r="BR31" s="230">
        <v>45.924114182730982</v>
      </c>
      <c r="BS31" s="230">
        <v>21.395852776794431</v>
      </c>
      <c r="BT31" s="230">
        <v>298.08300882867229</v>
      </c>
      <c r="BU31" s="230" t="s">
        <v>11</v>
      </c>
      <c r="BV31" s="235">
        <v>232.24879048262693</v>
      </c>
      <c r="BW31" s="235">
        <v>325.04103240755643</v>
      </c>
      <c r="BX31" s="230">
        <v>0.53637134060652869</v>
      </c>
      <c r="BY31" s="234">
        <v>5.9859041611688606E-3</v>
      </c>
      <c r="BZ31" s="230">
        <v>0.53637134060652869</v>
      </c>
      <c r="CA31" s="234">
        <v>0.11226252158894647</v>
      </c>
      <c r="CB31" s="230">
        <v>0.53637134060652869</v>
      </c>
      <c r="CC31" s="234">
        <v>0.13386755918857743</v>
      </c>
      <c r="CD31" s="230">
        <v>1.0727426812130574</v>
      </c>
      <c r="CE31" s="230">
        <v>6.8011885988907839</v>
      </c>
      <c r="CF31" s="233">
        <v>40</v>
      </c>
      <c r="CG31" s="232">
        <v>78.787878787878782</v>
      </c>
      <c r="CH31" s="232">
        <v>46.288019186743703</v>
      </c>
      <c r="CI31" s="231">
        <v>131</v>
      </c>
      <c r="CJ31" s="230">
        <v>342.42482755661405</v>
      </c>
      <c r="CK31" s="229">
        <v>291.80746414357588</v>
      </c>
      <c r="CL31" s="75">
        <v>19.100000000000001</v>
      </c>
      <c r="CM31" s="75">
        <v>922.10315758134436</v>
      </c>
      <c r="CN31" s="88">
        <v>100</v>
      </c>
      <c r="CO31" s="88">
        <v>100</v>
      </c>
      <c r="CP31" s="83">
        <v>99.32</v>
      </c>
      <c r="CQ31" s="83">
        <v>85.36</v>
      </c>
      <c r="CR31" s="152">
        <v>96.92</v>
      </c>
      <c r="CS31" s="153">
        <v>57.7</v>
      </c>
      <c r="CT31" s="75">
        <v>5.6840728224136052</v>
      </c>
      <c r="CU31" s="75" t="s">
        <v>11</v>
      </c>
      <c r="CV31" s="87">
        <v>6.5409353537555868</v>
      </c>
      <c r="CW31" s="75">
        <v>57.869505739606254</v>
      </c>
      <c r="CX31" s="86">
        <v>59.167122582306185</v>
      </c>
      <c r="CY31" s="75">
        <v>1.1499999999999999</v>
      </c>
      <c r="CZ31" s="75">
        <v>29.6</v>
      </c>
      <c r="DA31" s="75">
        <v>58.528137979900002</v>
      </c>
      <c r="DB31" s="75">
        <v>4.7848805132144054</v>
      </c>
      <c r="DC31" s="75">
        <v>2.3760714017528617</v>
      </c>
      <c r="DD31" s="75">
        <v>1.3784743453587789</v>
      </c>
      <c r="DE31" s="75">
        <v>4.0335124813610967</v>
      </c>
      <c r="DF31" s="75">
        <v>9.0646756562503352</v>
      </c>
      <c r="DG31" s="78">
        <v>460.53070175438597</v>
      </c>
      <c r="DH31" s="78">
        <v>1081.3235344827585</v>
      </c>
      <c r="DI31" s="75">
        <v>47.136131046245936</v>
      </c>
      <c r="DJ31" s="75">
        <v>33.473084886128362</v>
      </c>
      <c r="DK31" s="75">
        <v>28.693790149892934</v>
      </c>
      <c r="DL31" s="75">
        <v>52.549019607843142</v>
      </c>
      <c r="DM31" s="85">
        <v>256</v>
      </c>
      <c r="DN31" s="85">
        <v>8</v>
      </c>
      <c r="DO31" s="75">
        <v>18.072324311567385</v>
      </c>
      <c r="DP31" s="75">
        <v>19.910104163314347</v>
      </c>
      <c r="DQ31" s="75">
        <v>100</v>
      </c>
      <c r="DR31" s="75">
        <v>92.142857142857139</v>
      </c>
      <c r="DS31" s="75">
        <v>4771.8711276332097</v>
      </c>
      <c r="DT31" s="81">
        <v>15.192733091730599</v>
      </c>
      <c r="DU31" s="81">
        <v>13.56</v>
      </c>
      <c r="DV31" s="75">
        <v>42.339576297206015</v>
      </c>
      <c r="DW31" s="84">
        <v>3.9194828733691921E-2</v>
      </c>
      <c r="DX31" s="75" t="s">
        <v>9</v>
      </c>
      <c r="DY31" s="83">
        <v>177.48527660670035</v>
      </c>
      <c r="DZ31" s="75">
        <v>1.3453068788836804</v>
      </c>
      <c r="EA31" s="75">
        <v>1862.751537952975</v>
      </c>
      <c r="EB31" s="82">
        <v>14355</v>
      </c>
      <c r="EC31" s="81">
        <v>1.9057735209676661</v>
      </c>
      <c r="ED31" s="81">
        <v>69.40454542762204</v>
      </c>
      <c r="EE31" s="75">
        <v>97.418986074667274</v>
      </c>
      <c r="EF31" s="75">
        <v>20.784195843131215</v>
      </c>
      <c r="EG31" s="75">
        <v>58.611941504403333</v>
      </c>
      <c r="EH31" s="75">
        <v>862.08437806606344</v>
      </c>
      <c r="EI31" s="152">
        <v>69.3</v>
      </c>
      <c r="EJ31" s="152">
        <v>53.2</v>
      </c>
      <c r="EK31" s="152">
        <v>32.799999999999997</v>
      </c>
      <c r="EL31" s="152">
        <v>63.1</v>
      </c>
      <c r="EM31" s="152">
        <v>20.6</v>
      </c>
      <c r="EN31" s="80">
        <v>68.94</v>
      </c>
      <c r="EO31" s="79">
        <v>1.7378431435651531</v>
      </c>
      <c r="EP31" s="55">
        <v>1.1422912621359222</v>
      </c>
      <c r="EQ31" s="78">
        <v>0.76200000000000001</v>
      </c>
      <c r="ER31" s="75">
        <v>95.8</v>
      </c>
      <c r="ES31" s="75">
        <v>7</v>
      </c>
      <c r="ET31" s="75">
        <v>3.3</v>
      </c>
      <c r="EU31" s="75">
        <v>419.39773007648654</v>
      </c>
      <c r="EV31" s="77">
        <v>35.700000000000003</v>
      </c>
      <c r="EW31" s="75">
        <v>42.6</v>
      </c>
      <c r="EX31" s="110" t="s">
        <v>9</v>
      </c>
      <c r="EY31" s="110" t="s">
        <v>9</v>
      </c>
      <c r="EZ31" s="75">
        <v>58.2</v>
      </c>
      <c r="FA31" s="75">
        <v>9.4454993080809704</v>
      </c>
      <c r="FB31" s="152">
        <v>23.6</v>
      </c>
      <c r="FC31" s="75">
        <v>12.764932562620423</v>
      </c>
      <c r="FD31" s="75">
        <v>63.051916545366325</v>
      </c>
      <c r="FE31" s="75">
        <v>81.356809943034705</v>
      </c>
      <c r="FF31" s="75">
        <v>74.283882000855058</v>
      </c>
      <c r="FG31" s="75">
        <v>73.790022338049141</v>
      </c>
      <c r="FH31" s="75">
        <v>76.220903696942031</v>
      </c>
      <c r="FI31" s="75">
        <v>77.283950617283949</v>
      </c>
      <c r="FJ31" s="75">
        <v>77.220210381100188</v>
      </c>
      <c r="FK31" s="75">
        <v>71.124676285608572</v>
      </c>
      <c r="FL31" s="75">
        <v>55.590947191953056</v>
      </c>
      <c r="FM31" s="75">
        <v>37.622056289488796</v>
      </c>
      <c r="FN31" s="75">
        <v>21.684993531694698</v>
      </c>
      <c r="FO31" s="75">
        <v>13.015184381778742</v>
      </c>
      <c r="FP31" s="75">
        <v>6.2438253309622604</v>
      </c>
      <c r="FQ31" s="75">
        <v>2.9096001244748719</v>
      </c>
      <c r="FR31" s="75">
        <v>1.45</v>
      </c>
      <c r="FS31" s="75">
        <v>29.505787446765144</v>
      </c>
      <c r="FT31" s="75">
        <v>0.25050100200400799</v>
      </c>
    </row>
    <row r="32" spans="1:176" s="76" customFormat="1" ht="11.1" customHeight="1" x14ac:dyDescent="0.15">
      <c r="A32" s="136">
        <v>202011</v>
      </c>
      <c r="B32" s="154" t="s">
        <v>428</v>
      </c>
      <c r="C32" s="245">
        <v>86.809288325091387</v>
      </c>
      <c r="D32" s="237">
        <v>1393.7862825198881</v>
      </c>
      <c r="E32" s="230">
        <v>259.89034616211569</v>
      </c>
      <c r="F32" s="240">
        <v>376642</v>
      </c>
      <c r="G32" s="230">
        <v>271.86311787072242</v>
      </c>
      <c r="H32" s="244">
        <v>88.640684410646386</v>
      </c>
      <c r="I32" s="244">
        <v>125.712927756654</v>
      </c>
      <c r="J32" s="233">
        <v>43.8</v>
      </c>
      <c r="K32" s="239">
        <v>-1.5</v>
      </c>
      <c r="L32" s="230">
        <v>130.96645882605893</v>
      </c>
      <c r="M32" s="239">
        <v>17.532071955851791</v>
      </c>
      <c r="N32" s="233">
        <v>81.239697556081126</v>
      </c>
      <c r="O32" s="233">
        <v>21.97602788787546</v>
      </c>
      <c r="P32" s="232">
        <v>24.81455316142706</v>
      </c>
      <c r="Q32" s="232">
        <v>4.1666666666666661</v>
      </c>
      <c r="R32" s="232">
        <v>2.1853146853146854</v>
      </c>
      <c r="S32" s="240">
        <v>14877</v>
      </c>
      <c r="T32" s="233">
        <v>60.215053763440864</v>
      </c>
      <c r="U32" s="243">
        <v>150</v>
      </c>
      <c r="V32" s="236">
        <v>7</v>
      </c>
      <c r="W32" s="230">
        <v>17.057276780610493</v>
      </c>
      <c r="X32" s="242">
        <v>71.302947733465444</v>
      </c>
      <c r="Y32" s="230">
        <v>98.924731182795696</v>
      </c>
      <c r="Z32" s="230">
        <v>62.365591397849464</v>
      </c>
      <c r="AA32" s="230">
        <v>4.9206612484104602</v>
      </c>
      <c r="AB32" s="235">
        <v>37.810803086596174</v>
      </c>
      <c r="AC32" s="235">
        <v>12.146327522149186</v>
      </c>
      <c r="AD32" s="235">
        <v>1.1146041726207487</v>
      </c>
      <c r="AE32" s="235">
        <v>88.096176586519519</v>
      </c>
      <c r="AF32" s="233">
        <v>98.4</v>
      </c>
      <c r="AG32" s="233">
        <v>94.7</v>
      </c>
      <c r="AH32" s="241">
        <v>171</v>
      </c>
      <c r="AI32" s="233">
        <v>72.44</v>
      </c>
      <c r="AJ32" s="234">
        <v>9.8545115745717768E-2</v>
      </c>
      <c r="AK32" s="234">
        <v>0.1702142908335125</v>
      </c>
      <c r="AL32" s="230">
        <v>1.2819823693829284</v>
      </c>
      <c r="AM32" s="231">
        <v>88141.715303067089</v>
      </c>
      <c r="AN32" s="240">
        <v>170740.0790960452</v>
      </c>
      <c r="AO32" s="240">
        <v>281773.28198713367</v>
      </c>
      <c r="AP32" s="230">
        <v>15.000269304655379</v>
      </c>
      <c r="AQ32" s="230">
        <v>2.827698881487998</v>
      </c>
      <c r="AR32" s="239">
        <v>8.6999999999999993</v>
      </c>
      <c r="AS32" s="230">
        <v>3.4454955923457322</v>
      </c>
      <c r="AT32" s="230">
        <v>266.60933132659642</v>
      </c>
      <c r="AU32" s="230">
        <v>1.3437970328961513</v>
      </c>
      <c r="AV32" s="230">
        <v>2.687594065792303</v>
      </c>
      <c r="AW32" s="236">
        <v>9033.2777777777774</v>
      </c>
      <c r="AX32" s="236">
        <v>1642.4141414141413</v>
      </c>
      <c r="AY32" s="230">
        <v>2.4600397296416339</v>
      </c>
      <c r="AZ32" s="235">
        <v>553.75</v>
      </c>
      <c r="BA32" s="230">
        <v>0.13898892711244892</v>
      </c>
      <c r="BB32" s="230">
        <v>28.303754077514238</v>
      </c>
      <c r="BC32" s="230">
        <v>288.79004515158033</v>
      </c>
      <c r="BD32" s="230">
        <v>3.8177273704579662</v>
      </c>
      <c r="BE32" s="235">
        <v>2.9855697462265716</v>
      </c>
      <c r="BF32" s="230">
        <v>11.112954055398905</v>
      </c>
      <c r="BG32" s="230">
        <v>43.024914937987049</v>
      </c>
      <c r="BH32" s="230" t="s">
        <v>11</v>
      </c>
      <c r="BI32" s="238">
        <v>100</v>
      </c>
      <c r="BJ32" s="235">
        <v>1.0975743606629349</v>
      </c>
      <c r="BK32" s="237">
        <v>3.3090668431502319</v>
      </c>
      <c r="BL32" s="233">
        <v>120.6</v>
      </c>
      <c r="BM32" s="233">
        <v>113.9</v>
      </c>
      <c r="BN32" s="230">
        <v>0.51474373115670269</v>
      </c>
      <c r="BO32" s="230">
        <v>18.390804597701148</v>
      </c>
      <c r="BP32" s="236">
        <v>18</v>
      </c>
      <c r="BQ32" s="230">
        <v>1.1852289830144056</v>
      </c>
      <c r="BR32" s="230">
        <v>14.359815093528274</v>
      </c>
      <c r="BS32" s="230">
        <v>8.7696194366802835</v>
      </c>
      <c r="BT32" s="230">
        <v>417.87250053751876</v>
      </c>
      <c r="BU32" s="230">
        <v>2.4045904106643734</v>
      </c>
      <c r="BV32" s="235">
        <v>1917.9934422704794</v>
      </c>
      <c r="BW32" s="235">
        <v>536.66953343367015</v>
      </c>
      <c r="BX32" s="230">
        <v>1.075037626316921</v>
      </c>
      <c r="BY32" s="234">
        <v>9.6965706299720497E-2</v>
      </c>
      <c r="BZ32" s="230">
        <v>0.26875940657923025</v>
      </c>
      <c r="CA32" s="234">
        <v>0.10185981509352827</v>
      </c>
      <c r="CB32" s="230">
        <v>0.53751881315846051</v>
      </c>
      <c r="CC32" s="234">
        <v>0.11541603956138465</v>
      </c>
      <c r="CD32" s="230">
        <v>2.150075252633842</v>
      </c>
      <c r="CE32" s="230">
        <v>26.22823048806708</v>
      </c>
      <c r="CF32" s="233">
        <v>59.9</v>
      </c>
      <c r="CG32" s="232">
        <v>1.9677996422182469</v>
      </c>
      <c r="CH32" s="232">
        <v>64.975799359159652</v>
      </c>
      <c r="CI32" s="231">
        <v>164</v>
      </c>
      <c r="CJ32" s="230">
        <v>299.09159320576219</v>
      </c>
      <c r="CK32" s="229">
        <v>239.37056546979144</v>
      </c>
      <c r="CL32" s="75">
        <v>27.2</v>
      </c>
      <c r="CM32" s="75">
        <v>723.2352447404154</v>
      </c>
      <c r="CN32" s="88">
        <v>100</v>
      </c>
      <c r="CO32" s="88">
        <v>100</v>
      </c>
      <c r="CP32" s="83">
        <v>99.83</v>
      </c>
      <c r="CQ32" s="83">
        <v>85.8</v>
      </c>
      <c r="CR32" s="152">
        <v>94.2</v>
      </c>
      <c r="CS32" s="153">
        <v>33.799999999999997</v>
      </c>
      <c r="CT32" s="75">
        <v>4.9219244890804985</v>
      </c>
      <c r="CU32" s="75">
        <v>2.6971830985915495</v>
      </c>
      <c r="CV32" s="87">
        <v>3.5670576079803689</v>
      </c>
      <c r="CW32" s="75">
        <v>64.898408432539014</v>
      </c>
      <c r="CX32" s="86">
        <v>51.419049666738331</v>
      </c>
      <c r="CY32" s="75">
        <v>1.5</v>
      </c>
      <c r="CZ32" s="75">
        <v>47.6</v>
      </c>
      <c r="DA32" s="75">
        <v>62.135415027199997</v>
      </c>
      <c r="DB32" s="75">
        <v>3.2614312201744697</v>
      </c>
      <c r="DC32" s="75">
        <v>3.2763814233498172</v>
      </c>
      <c r="DD32" s="75">
        <v>1.2522307030746076</v>
      </c>
      <c r="DE32" s="75">
        <v>3.0799827993979791</v>
      </c>
      <c r="DF32" s="75">
        <v>7.1516878090733176</v>
      </c>
      <c r="DG32" s="78">
        <v>599.75669642857144</v>
      </c>
      <c r="DH32" s="78">
        <v>1293.6457080610021</v>
      </c>
      <c r="DI32" s="75" t="s">
        <v>9</v>
      </c>
      <c r="DJ32" s="75" t="s">
        <v>9</v>
      </c>
      <c r="DK32" s="75" t="s">
        <v>9</v>
      </c>
      <c r="DL32" s="75">
        <v>38.618460916986471</v>
      </c>
      <c r="DM32" s="85">
        <v>310</v>
      </c>
      <c r="DN32" s="85">
        <v>122</v>
      </c>
      <c r="DO32" s="75">
        <v>12.053321866265319</v>
      </c>
      <c r="DP32" s="75">
        <v>15.803053106858741</v>
      </c>
      <c r="DQ32" s="75">
        <v>100</v>
      </c>
      <c r="DR32" s="75">
        <v>99.945498146936998</v>
      </c>
      <c r="DS32" s="75">
        <v>5231.5326376099856</v>
      </c>
      <c r="DT32" s="81">
        <v>5.8540266647500632</v>
      </c>
      <c r="DU32" s="81">
        <v>7.86</v>
      </c>
      <c r="DV32" s="75">
        <v>170.07874015748033</v>
      </c>
      <c r="DW32" s="84">
        <v>4.0210538019515615E-2</v>
      </c>
      <c r="DX32" s="75">
        <v>43.07692307692308</v>
      </c>
      <c r="DY32" s="83">
        <v>306.43141259944093</v>
      </c>
      <c r="DZ32" s="75">
        <v>1.4541417843898179</v>
      </c>
      <c r="EA32" s="75">
        <v>2261.260650972099</v>
      </c>
      <c r="EB32" s="82">
        <v>14700</v>
      </c>
      <c r="EC32" s="81">
        <v>2.4525966387561242</v>
      </c>
      <c r="ED32" s="81">
        <v>47.13202649687085</v>
      </c>
      <c r="EE32" s="75">
        <v>82.556295128438464</v>
      </c>
      <c r="EF32" s="75">
        <v>7.6540204190250583</v>
      </c>
      <c r="EG32" s="75">
        <v>60.385545869974266</v>
      </c>
      <c r="EH32" s="75">
        <v>306.99450796130355</v>
      </c>
      <c r="EI32" s="152">
        <v>75.599999999999994</v>
      </c>
      <c r="EJ32" s="152">
        <v>52.2</v>
      </c>
      <c r="EK32" s="152">
        <v>37.4</v>
      </c>
      <c r="EL32" s="152">
        <v>61.1</v>
      </c>
      <c r="EM32" s="152">
        <v>14.8</v>
      </c>
      <c r="EN32" s="80">
        <v>95.8</v>
      </c>
      <c r="EO32" s="79">
        <v>-0.35207482261879169</v>
      </c>
      <c r="EP32" s="55">
        <v>1.0364011461925116</v>
      </c>
      <c r="EQ32" s="78">
        <v>0.74</v>
      </c>
      <c r="ER32" s="75">
        <v>90.6</v>
      </c>
      <c r="ES32" s="75">
        <v>3.6</v>
      </c>
      <c r="ET32" s="75">
        <v>5</v>
      </c>
      <c r="EU32" s="75">
        <v>414.98657278004731</v>
      </c>
      <c r="EV32" s="77">
        <v>39</v>
      </c>
      <c r="EW32" s="75">
        <v>33.200000000000003</v>
      </c>
      <c r="EX32" s="110" t="s">
        <v>9</v>
      </c>
      <c r="EY32" s="110" t="s">
        <v>9</v>
      </c>
      <c r="EZ32" s="75">
        <v>42.8</v>
      </c>
      <c r="FA32" s="75">
        <v>7.6112663943238008</v>
      </c>
      <c r="FB32" s="152">
        <v>32.6</v>
      </c>
      <c r="FC32" s="75">
        <v>11.349842194707453</v>
      </c>
      <c r="FD32" s="75">
        <v>74.984966927239924</v>
      </c>
      <c r="FE32" s="75">
        <v>82.129697862932943</v>
      </c>
      <c r="FF32" s="75">
        <v>72.419539631288416</v>
      </c>
      <c r="FG32" s="75">
        <v>74.935930292157877</v>
      </c>
      <c r="FH32" s="75">
        <v>80.442515651679003</v>
      </c>
      <c r="FI32" s="75">
        <v>82.339503741630566</v>
      </c>
      <c r="FJ32" s="75">
        <v>81.619494222073357</v>
      </c>
      <c r="FK32" s="75">
        <v>74.264770049742552</v>
      </c>
      <c r="FL32" s="75">
        <v>57.50139876908321</v>
      </c>
      <c r="FM32" s="75">
        <v>38.291914595729786</v>
      </c>
      <c r="FN32" s="75">
        <v>26.109072715143427</v>
      </c>
      <c r="FO32" s="75">
        <v>18.056486357108664</v>
      </c>
      <c r="FP32" s="75">
        <v>11.665078861014079</v>
      </c>
      <c r="FQ32" s="75">
        <v>4.8555003107520198</v>
      </c>
      <c r="FR32" s="75">
        <v>1.41</v>
      </c>
      <c r="FS32" s="75">
        <v>10.882068372393032</v>
      </c>
      <c r="FT32" s="75">
        <v>0.1097574360662935</v>
      </c>
    </row>
    <row r="33" spans="1:176" s="76" customFormat="1" ht="11.1" customHeight="1" x14ac:dyDescent="0.15">
      <c r="A33" s="275">
        <v>202029</v>
      </c>
      <c r="B33" s="154" t="s">
        <v>727</v>
      </c>
      <c r="C33" s="245">
        <v>109.48105977665864</v>
      </c>
      <c r="D33" s="237">
        <v>1548.7359148405787</v>
      </c>
      <c r="E33" s="230">
        <v>538.14151690219137</v>
      </c>
      <c r="F33" s="240">
        <v>379633.67534671305</v>
      </c>
      <c r="G33" s="230">
        <v>253.55906117737592</v>
      </c>
      <c r="H33" s="244">
        <v>86.571758368603312</v>
      </c>
      <c r="I33" s="244">
        <v>148.51866102347054</v>
      </c>
      <c r="J33" s="233">
        <v>38</v>
      </c>
      <c r="K33" s="239">
        <v>-1.229845037958242</v>
      </c>
      <c r="L33" s="230">
        <v>77.033931722283398</v>
      </c>
      <c r="M33" s="239">
        <v>22.636836691409506</v>
      </c>
      <c r="N33" s="233">
        <v>80.854253294376477</v>
      </c>
      <c r="O33" s="233">
        <v>20.870379036031821</v>
      </c>
      <c r="P33" s="232">
        <v>17.853506211390943</v>
      </c>
      <c r="Q33" s="232">
        <v>0.44843049327354262</v>
      </c>
      <c r="R33" s="232">
        <v>0.67618332081141996</v>
      </c>
      <c r="S33" s="240">
        <v>12968</v>
      </c>
      <c r="T33" s="233">
        <v>69.696969696969703</v>
      </c>
      <c r="U33" s="243">
        <v>207</v>
      </c>
      <c r="V33" s="236">
        <v>2</v>
      </c>
      <c r="W33" s="230">
        <v>12.241521918941274</v>
      </c>
      <c r="X33" s="242">
        <v>67.192743764172334</v>
      </c>
      <c r="Y33" s="230">
        <v>71.212121212121218</v>
      </c>
      <c r="Z33" s="230">
        <v>71.212121212121218</v>
      </c>
      <c r="AA33" s="230">
        <v>3.3781000247178055</v>
      </c>
      <c r="AB33" s="235">
        <v>112.40555485205351</v>
      </c>
      <c r="AC33" s="235">
        <v>7.9355029336034777</v>
      </c>
      <c r="AD33" s="235">
        <v>2.32155670929889</v>
      </c>
      <c r="AE33" s="235">
        <v>37.916414294367051</v>
      </c>
      <c r="AF33" s="233">
        <v>77.5</v>
      </c>
      <c r="AG33" s="233">
        <v>79.900000000000006</v>
      </c>
      <c r="AH33" s="241">
        <v>42</v>
      </c>
      <c r="AI33" s="233">
        <v>66.3</v>
      </c>
      <c r="AJ33" s="234">
        <v>1.4931950324148751E-2</v>
      </c>
      <c r="AK33" s="234">
        <v>0.17918340388978501</v>
      </c>
      <c r="AL33" s="230">
        <v>0.63583230870290208</v>
      </c>
      <c r="AM33" s="231">
        <v>100175.41001100111</v>
      </c>
      <c r="AN33" s="240">
        <v>139111.51712521055</v>
      </c>
      <c r="AO33" s="240">
        <v>283104.05493863235</v>
      </c>
      <c r="AP33" s="230">
        <v>11.136621146162563</v>
      </c>
      <c r="AQ33" s="230">
        <v>2.3555370028027909</v>
      </c>
      <c r="AR33" s="239">
        <v>7.8</v>
      </c>
      <c r="AS33" s="230">
        <v>4.4424045409374946</v>
      </c>
      <c r="AT33" s="230">
        <v>304.86264337808024</v>
      </c>
      <c r="AU33" s="230">
        <v>0.84216199828198957</v>
      </c>
      <c r="AV33" s="230">
        <v>2.6107021946741673</v>
      </c>
      <c r="AW33" s="236">
        <v>11896.555555555555</v>
      </c>
      <c r="AX33" s="236">
        <v>2489.9767441860463</v>
      </c>
      <c r="AY33" s="230">
        <v>0</v>
      </c>
      <c r="AZ33" s="235">
        <v>576.5</v>
      </c>
      <c r="BA33" s="230">
        <v>1.5659581277054455</v>
      </c>
      <c r="BB33" s="230">
        <v>47.029331795336574</v>
      </c>
      <c r="BC33" s="230">
        <v>543.8130568796214</v>
      </c>
      <c r="BD33" s="230">
        <v>5.9227779555675326</v>
      </c>
      <c r="BE33" s="235">
        <v>0.32957073411881022</v>
      </c>
      <c r="BF33" s="230">
        <v>15.901787921232595</v>
      </c>
      <c r="BG33" s="230">
        <v>38.539898132427844</v>
      </c>
      <c r="BH33" s="230">
        <v>0</v>
      </c>
      <c r="BI33" s="238">
        <v>100</v>
      </c>
      <c r="BJ33" s="235">
        <v>1.8675721561969438</v>
      </c>
      <c r="BK33" s="237">
        <v>1.7196427580850946</v>
      </c>
      <c r="BL33" s="233">
        <v>127.4</v>
      </c>
      <c r="BM33" s="233">
        <v>105.9</v>
      </c>
      <c r="BN33" s="230">
        <v>0.72114051145503966</v>
      </c>
      <c r="BO33" s="230">
        <v>23.214285714285715</v>
      </c>
      <c r="BP33" s="236">
        <v>15</v>
      </c>
      <c r="BQ33" s="230">
        <v>3.3728588031193683</v>
      </c>
      <c r="BR33" s="230">
        <v>28.983005170874669</v>
      </c>
      <c r="BS33" s="230">
        <v>16.001077967357801</v>
      </c>
      <c r="BT33" s="230">
        <v>830.97387613481328</v>
      </c>
      <c r="BU33" s="230">
        <v>43.845901197554362</v>
      </c>
      <c r="BV33" s="235">
        <v>805.73849185629354</v>
      </c>
      <c r="BW33" s="235">
        <v>842.16199828198944</v>
      </c>
      <c r="BX33" s="230">
        <v>10.527024978524869</v>
      </c>
      <c r="BY33" s="234">
        <v>0.181943625675835</v>
      </c>
      <c r="BZ33" s="230">
        <v>0.84216199828198957</v>
      </c>
      <c r="CA33" s="234">
        <v>0.23267251688534807</v>
      </c>
      <c r="CB33" s="230">
        <v>0</v>
      </c>
      <c r="CC33" s="234">
        <v>0</v>
      </c>
      <c r="CD33" s="230">
        <v>2.1054049957049741</v>
      </c>
      <c r="CE33" s="230">
        <v>13.297737952872614</v>
      </c>
      <c r="CF33" s="233">
        <v>49.5</v>
      </c>
      <c r="CG33" s="232">
        <v>5.1671732522796354</v>
      </c>
      <c r="CH33" s="232">
        <v>53.264717145018629</v>
      </c>
      <c r="CI33" s="231">
        <v>50</v>
      </c>
      <c r="CJ33" s="230">
        <v>349.7288238365532</v>
      </c>
      <c r="CK33" s="229">
        <v>315.19176028700878</v>
      </c>
      <c r="CL33" s="75">
        <v>12.8</v>
      </c>
      <c r="CM33" s="75">
        <v>928.23556909270076</v>
      </c>
      <c r="CN33" s="88">
        <v>100</v>
      </c>
      <c r="CO33" s="88">
        <v>100</v>
      </c>
      <c r="CP33" s="83">
        <v>99.6</v>
      </c>
      <c r="CQ33" s="83">
        <v>85.6</v>
      </c>
      <c r="CR33" s="152">
        <v>97.1</v>
      </c>
      <c r="CS33" s="153">
        <v>19.7</v>
      </c>
      <c r="CT33" s="75">
        <v>5.0873735628426529</v>
      </c>
      <c r="CU33" s="75">
        <v>1.4347826086956521</v>
      </c>
      <c r="CV33" s="87">
        <v>9.7133624111554226</v>
      </c>
      <c r="CW33" s="75">
        <v>58.844776393522913</v>
      </c>
      <c r="CX33" s="86">
        <v>54.083643529669367</v>
      </c>
      <c r="CY33" s="75">
        <v>1.08</v>
      </c>
      <c r="CZ33" s="75">
        <v>30.3</v>
      </c>
      <c r="DA33" s="75">
        <v>63.135415027199997</v>
      </c>
      <c r="DB33" s="75">
        <v>3.2868407024020754</v>
      </c>
      <c r="DC33" s="75">
        <v>3.2304323659699179</v>
      </c>
      <c r="DD33" s="75">
        <v>1.2407067423489582</v>
      </c>
      <c r="DE33" s="75">
        <v>3.7602533223290835</v>
      </c>
      <c r="DF33" s="75">
        <v>7.6594633743746945</v>
      </c>
      <c r="DG33" s="78" t="s">
        <v>9</v>
      </c>
      <c r="DH33" s="78">
        <v>1955.119899328859</v>
      </c>
      <c r="DI33" s="75">
        <v>84.820712132185747</v>
      </c>
      <c r="DJ33" s="75">
        <v>62.476432096478078</v>
      </c>
      <c r="DK33" s="75">
        <v>76.842236957337661</v>
      </c>
      <c r="DL33" s="75">
        <v>49.054163298302342</v>
      </c>
      <c r="DM33" s="85">
        <v>547</v>
      </c>
      <c r="DN33" s="85">
        <v>366</v>
      </c>
      <c r="DO33" s="75">
        <v>10.721737043337656</v>
      </c>
      <c r="DP33" s="75">
        <v>31.871620824981893</v>
      </c>
      <c r="DQ33" s="75">
        <v>100</v>
      </c>
      <c r="DR33" s="75">
        <v>98.760074395536265</v>
      </c>
      <c r="DS33" s="75">
        <v>4672.4401913875599</v>
      </c>
      <c r="DT33" s="81">
        <v>3.2039817265731192</v>
      </c>
      <c r="DU33" s="81">
        <v>14.66</v>
      </c>
      <c r="DV33" s="75">
        <v>46.984831668516463</v>
      </c>
      <c r="DW33" s="84">
        <v>2.006236382644264E-2</v>
      </c>
      <c r="DX33" s="75">
        <v>49.411764705882355</v>
      </c>
      <c r="DY33" s="83">
        <v>1515.5926293981909</v>
      </c>
      <c r="DZ33" s="75">
        <v>1.461057822525661</v>
      </c>
      <c r="EA33" s="75">
        <v>1986.8101280017017</v>
      </c>
      <c r="EB33" s="82">
        <v>9350</v>
      </c>
      <c r="EC33" s="81">
        <v>1.2268077713164429</v>
      </c>
      <c r="ED33" s="81">
        <v>70.342207122578586</v>
      </c>
      <c r="EE33" s="75">
        <v>93.856723273121673</v>
      </c>
      <c r="EF33" s="75">
        <v>8.5837659518906086</v>
      </c>
      <c r="EG33" s="75">
        <v>43.284620737647877</v>
      </c>
      <c r="EH33" s="75">
        <v>433.22530330908103</v>
      </c>
      <c r="EI33" s="152">
        <v>77.400000000000006</v>
      </c>
      <c r="EJ33" s="152">
        <v>62.4</v>
      </c>
      <c r="EK33" s="152">
        <v>49</v>
      </c>
      <c r="EL33" s="152">
        <v>59.1</v>
      </c>
      <c r="EM33" s="152">
        <v>24.5</v>
      </c>
      <c r="EN33" s="80">
        <v>76.3</v>
      </c>
      <c r="EO33" s="79">
        <v>1.520102406898991</v>
      </c>
      <c r="EP33" s="55">
        <v>1.0655177090997274</v>
      </c>
      <c r="EQ33" s="78">
        <v>0.73899999999999999</v>
      </c>
      <c r="ER33" s="75">
        <v>87.4</v>
      </c>
      <c r="ES33" s="75">
        <v>3.7</v>
      </c>
      <c r="ET33" s="75">
        <v>4.4000000000000004</v>
      </c>
      <c r="EU33" s="75">
        <v>301.93154486196966</v>
      </c>
      <c r="EV33" s="77">
        <v>40.299999999999997</v>
      </c>
      <c r="EW33" s="75">
        <v>35.1</v>
      </c>
      <c r="EX33" s="110" t="s">
        <v>9</v>
      </c>
      <c r="EY33" s="110" t="s">
        <v>9</v>
      </c>
      <c r="EZ33" s="75" t="s">
        <v>9</v>
      </c>
      <c r="FA33" s="75">
        <v>8.8384901719694788</v>
      </c>
      <c r="FB33" s="152">
        <v>32.6</v>
      </c>
      <c r="FC33" s="75">
        <v>13.233743409490334</v>
      </c>
      <c r="FD33" s="75">
        <v>67.517447657028924</v>
      </c>
      <c r="FE33" s="75">
        <v>79.634805291596805</v>
      </c>
      <c r="FF33" s="75">
        <v>70.638297872340431</v>
      </c>
      <c r="FG33" s="75">
        <v>72.638146167557935</v>
      </c>
      <c r="FH33" s="75">
        <v>78.554083885209707</v>
      </c>
      <c r="FI33" s="75">
        <v>81.135101789019132</v>
      </c>
      <c r="FJ33" s="75">
        <v>81.485649971862699</v>
      </c>
      <c r="FK33" s="75">
        <v>75.765806548966353</v>
      </c>
      <c r="FL33" s="75">
        <v>59.926986801460266</v>
      </c>
      <c r="FM33" s="75">
        <v>41.78146159234182</v>
      </c>
      <c r="FN33" s="75">
        <v>26.771016057212254</v>
      </c>
      <c r="FO33" s="75">
        <v>16.495006242197253</v>
      </c>
      <c r="FP33" s="75">
        <v>10.236756940895928</v>
      </c>
      <c r="FQ33" s="75">
        <v>3.2374564684638201</v>
      </c>
      <c r="FR33" s="75">
        <v>1.46</v>
      </c>
      <c r="FS33" s="75">
        <v>16.8053426757171</v>
      </c>
      <c r="FT33" s="75">
        <v>0.50933786078098464</v>
      </c>
    </row>
    <row r="34" spans="1:176" s="76" customFormat="1" ht="11.1" customHeight="1" x14ac:dyDescent="0.15">
      <c r="A34" s="135">
        <v>210005</v>
      </c>
      <c r="B34" s="154" t="s">
        <v>427</v>
      </c>
      <c r="C34" s="245">
        <v>108.01979296616445</v>
      </c>
      <c r="D34" s="237">
        <v>1683.7800530010556</v>
      </c>
      <c r="E34" s="230">
        <v>400.33759261036346</v>
      </c>
      <c r="F34" s="240">
        <v>389320</v>
      </c>
      <c r="G34" s="230">
        <v>277.2747849705749</v>
      </c>
      <c r="H34" s="244">
        <v>68.356722498868265</v>
      </c>
      <c r="I34" s="244">
        <v>152.55771842462653</v>
      </c>
      <c r="J34" s="233">
        <v>40</v>
      </c>
      <c r="K34" s="239">
        <v>-0.8</v>
      </c>
      <c r="L34" s="230">
        <v>181.32886364583288</v>
      </c>
      <c r="M34" s="239">
        <v>16.940493649204395</v>
      </c>
      <c r="N34" s="233">
        <v>79.188488571226273</v>
      </c>
      <c r="O34" s="233">
        <v>19.938612645794969</v>
      </c>
      <c r="P34" s="232">
        <v>13.147964250248263</v>
      </c>
      <c r="Q34" s="232">
        <v>0.96852300242130751</v>
      </c>
      <c r="R34" s="232">
        <v>1.5460030165912519</v>
      </c>
      <c r="S34" s="240">
        <v>15410</v>
      </c>
      <c r="T34" s="233">
        <v>74.358974358974365</v>
      </c>
      <c r="U34" s="243">
        <v>128</v>
      </c>
      <c r="V34" s="236" t="s">
        <v>9</v>
      </c>
      <c r="W34" s="230">
        <v>14.87171106389933</v>
      </c>
      <c r="X34" s="242">
        <v>67.498064373410017</v>
      </c>
      <c r="Y34" s="230">
        <v>76.923076923076934</v>
      </c>
      <c r="Z34" s="230">
        <v>62.820512820512818</v>
      </c>
      <c r="AA34" s="230">
        <v>6.2941753082598151</v>
      </c>
      <c r="AB34" s="235">
        <v>29.813826324697306</v>
      </c>
      <c r="AC34" s="235">
        <v>12.342142950136701</v>
      </c>
      <c r="AD34" s="235">
        <v>0.46868897279000132</v>
      </c>
      <c r="AE34" s="235">
        <v>96.486090775988288</v>
      </c>
      <c r="AF34" s="233">
        <v>90.3</v>
      </c>
      <c r="AG34" s="233">
        <v>92.5</v>
      </c>
      <c r="AH34" s="241">
        <v>252</v>
      </c>
      <c r="AI34" s="233">
        <v>72.8</v>
      </c>
      <c r="AJ34" s="234">
        <v>7.665381741721447E-2</v>
      </c>
      <c r="AK34" s="234">
        <v>0.1618247256585639</v>
      </c>
      <c r="AL34" s="230">
        <v>0.26574345422199913</v>
      </c>
      <c r="AM34" s="231">
        <v>110608.55353075171</v>
      </c>
      <c r="AN34" s="240">
        <v>173965.61455718896</v>
      </c>
      <c r="AO34" s="240">
        <v>280189.93561786087</v>
      </c>
      <c r="AP34" s="230">
        <v>15.244084289816541</v>
      </c>
      <c r="AQ34" s="230">
        <v>5.0529580681169426</v>
      </c>
      <c r="AR34" s="239">
        <v>14.9</v>
      </c>
      <c r="AS34" s="230">
        <v>6.8527362963728482</v>
      </c>
      <c r="AT34" s="230">
        <v>207.18147079159561</v>
      </c>
      <c r="AU34" s="230">
        <v>1.4763525234555508</v>
      </c>
      <c r="AV34" s="230">
        <v>3.3463990531659151</v>
      </c>
      <c r="AW34" s="236">
        <v>8728</v>
      </c>
      <c r="AX34" s="236">
        <v>1929.3473684210526</v>
      </c>
      <c r="AY34" s="230">
        <v>1.6367683645410502</v>
      </c>
      <c r="AZ34" s="235">
        <v>586.66666666666663</v>
      </c>
      <c r="BA34" s="230">
        <v>0.78731419488345422</v>
      </c>
      <c r="BB34" s="230">
        <v>33.558943404013824</v>
      </c>
      <c r="BC34" s="230">
        <v>203.71794777156887</v>
      </c>
      <c r="BD34" s="230">
        <v>4.3696417630601836</v>
      </c>
      <c r="BE34" s="235">
        <v>0.46432440798637981</v>
      </c>
      <c r="BF34" s="230">
        <v>15.116339060001032</v>
      </c>
      <c r="BG34" s="230">
        <v>46.742067861074965</v>
      </c>
      <c r="BH34" s="230">
        <v>100</v>
      </c>
      <c r="BI34" s="238">
        <v>100</v>
      </c>
      <c r="BJ34" s="235">
        <v>4.4039635672104902</v>
      </c>
      <c r="BK34" s="237">
        <v>5.8214747736093146</v>
      </c>
      <c r="BL34" s="233">
        <v>126.4</v>
      </c>
      <c r="BM34" s="233">
        <v>114.2</v>
      </c>
      <c r="BN34" s="230">
        <v>1.6681418941921429</v>
      </c>
      <c r="BO34" s="230">
        <v>98.648648648648646</v>
      </c>
      <c r="BP34" s="236">
        <v>31</v>
      </c>
      <c r="BQ34" s="230">
        <v>3.6638148457088584</v>
      </c>
      <c r="BR34" s="230">
        <v>26.207717878875116</v>
      </c>
      <c r="BS34" s="230">
        <v>16.333380084496575</v>
      </c>
      <c r="BT34" s="230">
        <v>184.71876714721941</v>
      </c>
      <c r="BU34" s="230">
        <v>1.1454034994475981</v>
      </c>
      <c r="BV34" s="235">
        <v>508.35738557652797</v>
      </c>
      <c r="BW34" s="235">
        <v>321.10667385158229</v>
      </c>
      <c r="BX34" s="230">
        <v>2.7066462930018429</v>
      </c>
      <c r="BY34" s="234">
        <v>7.3357496302967229E-2</v>
      </c>
      <c r="BZ34" s="230">
        <v>0.7381762617277754</v>
      </c>
      <c r="CA34" s="234">
        <v>8.5628446360421939E-2</v>
      </c>
      <c r="CB34" s="230" t="s">
        <v>11</v>
      </c>
      <c r="CC34" s="234" t="s">
        <v>11</v>
      </c>
      <c r="CD34" s="230">
        <v>0.7381762617277754</v>
      </c>
      <c r="CE34" s="230">
        <v>4.9408597784979102</v>
      </c>
      <c r="CF34" s="233">
        <v>64.900000000000006</v>
      </c>
      <c r="CG34" s="232">
        <v>5.2631578947368416</v>
      </c>
      <c r="CH34" s="232">
        <v>63.233817816769232</v>
      </c>
      <c r="CI34" s="231">
        <v>200</v>
      </c>
      <c r="CJ34" s="230">
        <v>309.84456468515555</v>
      </c>
      <c r="CK34" s="229">
        <v>277.5026020713226</v>
      </c>
      <c r="CL34" s="75">
        <v>11.6</v>
      </c>
      <c r="CM34" s="75">
        <v>834.39534650988071</v>
      </c>
      <c r="CN34" s="88">
        <v>100</v>
      </c>
      <c r="CO34" s="88">
        <v>100</v>
      </c>
      <c r="CP34" s="83">
        <v>85.5</v>
      </c>
      <c r="CQ34" s="83">
        <v>73.400000000000006</v>
      </c>
      <c r="CR34" s="152">
        <v>93.9</v>
      </c>
      <c r="CS34" s="153">
        <v>25.5</v>
      </c>
      <c r="CT34" s="75">
        <v>2.7110340011348257</v>
      </c>
      <c r="CU34" s="75">
        <v>1.4710144927536233</v>
      </c>
      <c r="CV34" s="87">
        <v>0</v>
      </c>
      <c r="CW34" s="75">
        <v>64.135342502779707</v>
      </c>
      <c r="CX34" s="86">
        <v>51.837197686063476</v>
      </c>
      <c r="CY34" s="75">
        <v>1.49</v>
      </c>
      <c r="CZ34" s="75">
        <v>25.97</v>
      </c>
      <c r="DA34" s="75">
        <v>60.4760631499</v>
      </c>
      <c r="DB34" s="75">
        <v>3.6216111165095719</v>
      </c>
      <c r="DC34" s="75">
        <v>2.5422126095269029</v>
      </c>
      <c r="DD34" s="75">
        <v>1.1322245925882182</v>
      </c>
      <c r="DE34" s="75">
        <v>3.6441301453961175</v>
      </c>
      <c r="DF34" s="75">
        <v>7.170152088915791</v>
      </c>
      <c r="DG34" s="78" t="s">
        <v>9</v>
      </c>
      <c r="DH34" s="78">
        <v>554.20469827586214</v>
      </c>
      <c r="DI34" s="75">
        <v>114.16739869145955</v>
      </c>
      <c r="DJ34" s="75">
        <v>16.870888050648734</v>
      </c>
      <c r="DK34" s="75">
        <v>171.64740661112606</v>
      </c>
      <c r="DL34" s="75">
        <v>44.156692056583239</v>
      </c>
      <c r="DM34" s="85">
        <v>141</v>
      </c>
      <c r="DN34" s="85">
        <v>0</v>
      </c>
      <c r="DO34" s="75">
        <v>10.613874761015435</v>
      </c>
      <c r="DP34" s="75">
        <v>9.4043655744118588</v>
      </c>
      <c r="DQ34" s="75">
        <v>81.05263157894737</v>
      </c>
      <c r="DR34" s="75">
        <v>99.762658227848107</v>
      </c>
      <c r="DS34" s="75">
        <v>5210.6947981084031</v>
      </c>
      <c r="DT34" s="81">
        <v>27.003929273084477</v>
      </c>
      <c r="DU34" s="81">
        <v>8.9</v>
      </c>
      <c r="DV34" s="75">
        <v>73.366834170854261</v>
      </c>
      <c r="DW34" s="84">
        <v>8.2051702606918353E-2</v>
      </c>
      <c r="DX34" s="75">
        <v>43.653250773993804</v>
      </c>
      <c r="DY34" s="83">
        <v>1423.6615018934222</v>
      </c>
      <c r="DZ34" s="75">
        <v>1.3587741696128497</v>
      </c>
      <c r="EA34" s="75" t="s">
        <v>9</v>
      </c>
      <c r="EB34" s="82">
        <v>260</v>
      </c>
      <c r="EC34" s="81">
        <v>7.3432072691552071</v>
      </c>
      <c r="ED34" s="81">
        <v>52.583887663358965</v>
      </c>
      <c r="EE34" s="75">
        <v>96.526620434502775</v>
      </c>
      <c r="EF34" s="75">
        <v>12.710990594569083</v>
      </c>
      <c r="EG34" s="75">
        <v>62.825477787223328</v>
      </c>
      <c r="EH34" s="75">
        <v>152.56317925887129</v>
      </c>
      <c r="EI34" s="152">
        <v>71.900000000000006</v>
      </c>
      <c r="EJ34" s="152">
        <v>58.1</v>
      </c>
      <c r="EK34" s="152">
        <v>40.4</v>
      </c>
      <c r="EL34" s="152">
        <v>62.3</v>
      </c>
      <c r="EM34" s="152">
        <v>25.3</v>
      </c>
      <c r="EN34" s="80">
        <v>61</v>
      </c>
      <c r="EO34" s="79">
        <v>0.83167858821329355</v>
      </c>
      <c r="EP34" s="55">
        <v>1.0337000749873997</v>
      </c>
      <c r="EQ34" s="78">
        <v>0.875</v>
      </c>
      <c r="ER34" s="75">
        <v>95.3</v>
      </c>
      <c r="ES34" s="75">
        <v>4.0999999999999996</v>
      </c>
      <c r="ET34" s="75">
        <v>9</v>
      </c>
      <c r="EU34" s="75">
        <v>356.26330993314582</v>
      </c>
      <c r="EV34" s="77">
        <v>49.6</v>
      </c>
      <c r="EW34" s="75">
        <v>34.6</v>
      </c>
      <c r="EX34" s="110" t="s">
        <v>9</v>
      </c>
      <c r="EY34" s="110" t="s">
        <v>9</v>
      </c>
      <c r="EZ34" s="75" t="s">
        <v>9</v>
      </c>
      <c r="FA34" s="75">
        <v>10.250807687859707</v>
      </c>
      <c r="FB34" s="152">
        <v>27.9</v>
      </c>
      <c r="FC34" s="75">
        <v>16.250511665984448</v>
      </c>
      <c r="FD34" s="75">
        <v>68.237082066869306</v>
      </c>
      <c r="FE34" s="75">
        <v>80.694399656024942</v>
      </c>
      <c r="FF34" s="75">
        <v>70.446096654275095</v>
      </c>
      <c r="FG34" s="75">
        <v>72.097224503202497</v>
      </c>
      <c r="FH34" s="75">
        <v>77.14620950394368</v>
      </c>
      <c r="FI34" s="75">
        <v>79.510464703795662</v>
      </c>
      <c r="FJ34" s="75">
        <v>78.152424942263281</v>
      </c>
      <c r="FK34" s="75">
        <v>71.837668389392533</v>
      </c>
      <c r="FL34" s="75">
        <v>55.823231548258399</v>
      </c>
      <c r="FM34" s="75">
        <v>39.230007427581079</v>
      </c>
      <c r="FN34" s="75">
        <v>23.450442730648387</v>
      </c>
      <c r="FO34" s="75">
        <v>12.547622991552096</v>
      </c>
      <c r="FP34" s="75">
        <v>6.3464486458865617</v>
      </c>
      <c r="FQ34" s="75">
        <v>2.9682801435638764</v>
      </c>
      <c r="FR34" s="75">
        <v>1.44</v>
      </c>
      <c r="FS34" s="75">
        <v>23.350975745988627</v>
      </c>
      <c r="FT34" s="75">
        <v>0.90081072965669107</v>
      </c>
    </row>
    <row r="35" spans="1:176" s="76" customFormat="1" ht="11.1" customHeight="1" x14ac:dyDescent="0.15">
      <c r="A35" s="135">
        <v>232017</v>
      </c>
      <c r="B35" s="154" t="s">
        <v>426</v>
      </c>
      <c r="C35" s="245">
        <v>74.364756455422608</v>
      </c>
      <c r="D35" s="237">
        <v>1387.785455002635</v>
      </c>
      <c r="E35" s="230">
        <v>207.31182105378608</v>
      </c>
      <c r="F35" s="240">
        <v>331286</v>
      </c>
      <c r="G35" s="230">
        <v>274.45652173913044</v>
      </c>
      <c r="H35" s="244">
        <v>67.391304347826093</v>
      </c>
      <c r="I35" s="244">
        <v>115.21739130434783</v>
      </c>
      <c r="J35" s="233">
        <v>35.200000000000003</v>
      </c>
      <c r="K35" s="239">
        <v>-3.5</v>
      </c>
      <c r="L35" s="230">
        <v>145.2582452094795</v>
      </c>
      <c r="M35" s="239">
        <v>19.315925112438279</v>
      </c>
      <c r="N35" s="233">
        <v>84.635389466386329</v>
      </c>
      <c r="O35" s="233">
        <v>18.489776638099737</v>
      </c>
      <c r="P35" s="232">
        <v>21.137259077840486</v>
      </c>
      <c r="Q35" s="232">
        <v>0.41322314049586778</v>
      </c>
      <c r="R35" s="232">
        <v>3.974793989335919</v>
      </c>
      <c r="S35" s="240">
        <v>16964</v>
      </c>
      <c r="T35" s="233">
        <v>76.5625</v>
      </c>
      <c r="U35" s="243">
        <v>356</v>
      </c>
      <c r="V35" s="236">
        <v>0</v>
      </c>
      <c r="W35" s="230">
        <v>13.804325005248794</v>
      </c>
      <c r="X35" s="242">
        <v>68.171237154374609</v>
      </c>
      <c r="Y35" s="230">
        <v>98.4375</v>
      </c>
      <c r="Z35" s="230">
        <v>42.1875</v>
      </c>
      <c r="AA35" s="230">
        <v>4.6934584922264593</v>
      </c>
      <c r="AB35" s="235">
        <v>40.92545255360217</v>
      </c>
      <c r="AC35" s="235">
        <v>8.8684855756690499</v>
      </c>
      <c r="AD35" s="235">
        <v>4.2777401012050706</v>
      </c>
      <c r="AE35" s="235">
        <v>92.307692307692307</v>
      </c>
      <c r="AF35" s="233">
        <v>96.8</v>
      </c>
      <c r="AG35" s="233">
        <v>96.4</v>
      </c>
      <c r="AH35" s="241">
        <v>494</v>
      </c>
      <c r="AI35" s="233">
        <v>50.2</v>
      </c>
      <c r="AJ35" s="234">
        <v>5.1840915492319589E-2</v>
      </c>
      <c r="AK35" s="234">
        <v>0.18662729577235052</v>
      </c>
      <c r="AL35" s="230">
        <v>0.38252374723472782</v>
      </c>
      <c r="AM35" s="231">
        <v>89449.243098842388</v>
      </c>
      <c r="AN35" s="240">
        <v>167841.38901923978</v>
      </c>
      <c r="AO35" s="240">
        <v>285383.69053842133</v>
      </c>
      <c r="AP35" s="230">
        <v>7.897191418799876</v>
      </c>
      <c r="AQ35" s="230">
        <v>1.2021971188724221</v>
      </c>
      <c r="AR35" s="239">
        <v>5.6</v>
      </c>
      <c r="AS35" s="230">
        <v>4.3789606589038428</v>
      </c>
      <c r="AT35" s="230">
        <v>441.90855274948973</v>
      </c>
      <c r="AU35" s="230">
        <v>1.0699964957614765</v>
      </c>
      <c r="AV35" s="230">
        <v>2.7017411517977274</v>
      </c>
      <c r="AW35" s="236">
        <v>20221.25</v>
      </c>
      <c r="AX35" s="236">
        <v>3110.9615384615386</v>
      </c>
      <c r="AY35" s="230">
        <v>1.2363231748779131</v>
      </c>
      <c r="AZ35" s="235">
        <v>424.83333333333331</v>
      </c>
      <c r="BA35" s="230">
        <v>1.5782394812656988</v>
      </c>
      <c r="BB35" s="230">
        <v>21.502737850787131</v>
      </c>
      <c r="BC35" s="230">
        <v>281.20818654318907</v>
      </c>
      <c r="BD35" s="230">
        <v>3.6891446180513761</v>
      </c>
      <c r="BE35" s="235">
        <v>2.9334115576415369</v>
      </c>
      <c r="BF35" s="230">
        <v>11.538085460056713</v>
      </c>
      <c r="BG35" s="230">
        <v>53.356448040065494</v>
      </c>
      <c r="BH35" s="230">
        <v>0</v>
      </c>
      <c r="BI35" s="238">
        <v>100</v>
      </c>
      <c r="BJ35" s="235">
        <v>2.2151593951651738</v>
      </c>
      <c r="BK35" s="237">
        <v>50.394007199143886</v>
      </c>
      <c r="BL35" s="233">
        <v>101.6</v>
      </c>
      <c r="BM35" s="233">
        <v>115</v>
      </c>
      <c r="BN35" s="230">
        <v>0.42157148879592693</v>
      </c>
      <c r="BO35" s="230">
        <v>21.794871794871796</v>
      </c>
      <c r="BP35" s="236">
        <v>26</v>
      </c>
      <c r="BQ35" s="230">
        <v>1.1662961803800092</v>
      </c>
      <c r="BR35" s="230">
        <v>14.605452167144152</v>
      </c>
      <c r="BS35" s="230" t="s">
        <v>11</v>
      </c>
      <c r="BT35" s="230">
        <v>994.66606746862908</v>
      </c>
      <c r="BU35" s="230">
        <v>26.868414505942496</v>
      </c>
      <c r="BV35" s="235">
        <v>360.93924292397941</v>
      </c>
      <c r="BW35" s="235">
        <v>807.25618123600634</v>
      </c>
      <c r="BX35" s="230">
        <v>3.209989487284429</v>
      </c>
      <c r="BY35" s="234">
        <v>7.3096810607945262E-2</v>
      </c>
      <c r="BZ35" s="230">
        <v>0.80249737182110725</v>
      </c>
      <c r="CA35" s="234">
        <v>0.18051643380867927</v>
      </c>
      <c r="CB35" s="230">
        <v>0.26749912394036912</v>
      </c>
      <c r="CC35" s="234">
        <v>7.3396409626758474E-2</v>
      </c>
      <c r="CD35" s="230">
        <v>0.53499824788073824</v>
      </c>
      <c r="CE35" s="230">
        <v>6.6339782737211541</v>
      </c>
      <c r="CF35" s="233">
        <v>45.5</v>
      </c>
      <c r="CG35" s="232">
        <v>10.455764075067025</v>
      </c>
      <c r="CH35" s="232">
        <v>59.961673981578784</v>
      </c>
      <c r="CI35" s="231">
        <v>252</v>
      </c>
      <c r="CJ35" s="230">
        <v>277.30564182402298</v>
      </c>
      <c r="CK35" s="229">
        <v>189.94845291881668</v>
      </c>
      <c r="CL35" s="75">
        <v>27.2</v>
      </c>
      <c r="CM35" s="75">
        <v>697.20531939230489</v>
      </c>
      <c r="CN35" s="88">
        <v>100</v>
      </c>
      <c r="CO35" s="88">
        <v>100</v>
      </c>
      <c r="CP35" s="83">
        <v>99.78</v>
      </c>
      <c r="CQ35" s="83">
        <v>93.1</v>
      </c>
      <c r="CR35" s="152">
        <v>79.900000000000006</v>
      </c>
      <c r="CS35" s="153">
        <v>68.400000000000006</v>
      </c>
      <c r="CT35" s="75">
        <v>3.9723063608827345</v>
      </c>
      <c r="CU35" s="75">
        <v>2.1</v>
      </c>
      <c r="CV35" s="87">
        <v>4.6980280645360697</v>
      </c>
      <c r="CW35" s="75">
        <v>63.747521009002838</v>
      </c>
      <c r="CX35" s="86">
        <v>41.251039902844319</v>
      </c>
      <c r="CY35" s="75">
        <v>0.98</v>
      </c>
      <c r="CZ35" s="75">
        <v>25.4</v>
      </c>
      <c r="DA35" s="75">
        <v>63.530856437499999</v>
      </c>
      <c r="DB35" s="75">
        <v>3.4424549038407597</v>
      </c>
      <c r="DC35" s="75">
        <v>1.8697974764132648</v>
      </c>
      <c r="DD35" s="75">
        <v>1.0455765007369602</v>
      </c>
      <c r="DE35" s="75">
        <v>2.5760165635457541</v>
      </c>
      <c r="DF35" s="75">
        <v>6.2969293775562889</v>
      </c>
      <c r="DG35" s="78">
        <v>1042.5258620689656</v>
      </c>
      <c r="DH35" s="78">
        <v>1944.1090349650349</v>
      </c>
      <c r="DI35" s="75" t="s">
        <v>9</v>
      </c>
      <c r="DJ35" s="75" t="s">
        <v>9</v>
      </c>
      <c r="DK35" s="75">
        <v>81.896354047236883</v>
      </c>
      <c r="DL35" s="75">
        <v>62.39962210675484</v>
      </c>
      <c r="DM35" s="85">
        <v>649</v>
      </c>
      <c r="DN35" s="85">
        <v>291</v>
      </c>
      <c r="DO35" s="75">
        <v>8.2840011448962496</v>
      </c>
      <c r="DP35" s="75">
        <v>7.2840011448962505</v>
      </c>
      <c r="DQ35" s="75">
        <v>0</v>
      </c>
      <c r="DR35" s="75">
        <v>99.087574917255566</v>
      </c>
      <c r="DS35" s="75">
        <v>5968.1634485855411</v>
      </c>
      <c r="DT35" s="81">
        <v>17.005841701347791</v>
      </c>
      <c r="DU35" s="81">
        <v>10.199999999999999</v>
      </c>
      <c r="DV35" s="75">
        <v>100</v>
      </c>
      <c r="DW35" s="84" t="s">
        <v>9</v>
      </c>
      <c r="DX35" s="75" t="s">
        <v>9</v>
      </c>
      <c r="DY35" s="83">
        <v>219.54188100033971</v>
      </c>
      <c r="DZ35" s="75">
        <v>1.4558447178092353</v>
      </c>
      <c r="EA35" s="75">
        <v>1354.4983037440825</v>
      </c>
      <c r="EB35" s="82">
        <v>23030</v>
      </c>
      <c r="EC35" s="81">
        <v>7.0369749150471534</v>
      </c>
      <c r="ED35" s="81">
        <v>60.493114791383995</v>
      </c>
      <c r="EE35" s="75">
        <v>80.851673050428673</v>
      </c>
      <c r="EF35" s="75">
        <v>10.711346328299721</v>
      </c>
      <c r="EG35" s="75">
        <v>917.10173697270466</v>
      </c>
      <c r="EH35" s="75">
        <v>276.67676330592815</v>
      </c>
      <c r="EI35" s="152">
        <v>59.5</v>
      </c>
      <c r="EJ35" s="152">
        <v>64.599999999999994</v>
      </c>
      <c r="EK35" s="152">
        <v>41.5</v>
      </c>
      <c r="EL35" s="152">
        <v>68.900000000000006</v>
      </c>
      <c r="EM35" s="152">
        <v>23.2</v>
      </c>
      <c r="EN35" s="80">
        <v>70</v>
      </c>
      <c r="EO35" s="79">
        <v>-2.7231410817129573</v>
      </c>
      <c r="EP35" s="55">
        <v>0.97100583032033405</v>
      </c>
      <c r="EQ35" s="78">
        <v>1</v>
      </c>
      <c r="ER35" s="75">
        <v>87.6</v>
      </c>
      <c r="ES35" s="75">
        <v>3.8</v>
      </c>
      <c r="ET35" s="75">
        <v>6.4</v>
      </c>
      <c r="EU35" s="75">
        <v>268.42625182902526</v>
      </c>
      <c r="EV35" s="77">
        <v>45.1</v>
      </c>
      <c r="EW35" s="75">
        <v>37.5</v>
      </c>
      <c r="EX35" s="110" t="s">
        <v>9</v>
      </c>
      <c r="EY35" s="110" t="s">
        <v>9</v>
      </c>
      <c r="EZ35" s="75">
        <v>46.4</v>
      </c>
      <c r="FA35" s="75">
        <v>10.020517182806227</v>
      </c>
      <c r="FB35" s="152">
        <v>29.5</v>
      </c>
      <c r="FC35" s="75">
        <v>16.176632529457109</v>
      </c>
      <c r="FD35" s="75">
        <v>74.99379806499627</v>
      </c>
      <c r="FE35" s="75">
        <v>77.607151042860409</v>
      </c>
      <c r="FF35" s="75">
        <v>69.492525570417001</v>
      </c>
      <c r="FG35" s="75">
        <v>72.457299802592061</v>
      </c>
      <c r="FH35" s="75">
        <v>78.598827531302021</v>
      </c>
      <c r="FI35" s="75">
        <v>78.795261698731409</v>
      </c>
      <c r="FJ35" s="75">
        <v>76.805849189570125</v>
      </c>
      <c r="FK35" s="75">
        <v>70.950620794237523</v>
      </c>
      <c r="FL35" s="75">
        <v>56.242382030297755</v>
      </c>
      <c r="FM35" s="75">
        <v>38.802386495925496</v>
      </c>
      <c r="FN35" s="75">
        <v>24.713007321702975</v>
      </c>
      <c r="FO35" s="75">
        <v>15.91892507401503</v>
      </c>
      <c r="FP35" s="75">
        <v>8.5537190082644621</v>
      </c>
      <c r="FQ35" s="75">
        <v>3.4019474916800201</v>
      </c>
      <c r="FR35" s="75">
        <v>1.47</v>
      </c>
      <c r="FS35" s="75">
        <v>49.736112114232824</v>
      </c>
      <c r="FT35" s="75">
        <v>0.38524511220263891</v>
      </c>
    </row>
    <row r="36" spans="1:176" s="76" customFormat="1" ht="11.1" customHeight="1" x14ac:dyDescent="0.15">
      <c r="A36" s="135">
        <v>232025</v>
      </c>
      <c r="B36" s="154" t="s">
        <v>425</v>
      </c>
      <c r="C36" s="245">
        <v>64.018993165259715</v>
      </c>
      <c r="D36" s="237">
        <v>730.90510415397739</v>
      </c>
      <c r="E36" s="230">
        <v>138.40543461639146</v>
      </c>
      <c r="F36" s="240">
        <v>332884</v>
      </c>
      <c r="G36" s="230">
        <v>280.28350515463916</v>
      </c>
      <c r="H36" s="244">
        <v>88.917525773195877</v>
      </c>
      <c r="I36" s="244">
        <v>134.98711340206185</v>
      </c>
      <c r="J36" s="233">
        <v>43.8</v>
      </c>
      <c r="K36" s="239">
        <v>-1.9</v>
      </c>
      <c r="L36" s="230">
        <v>209.42770693136572</v>
      </c>
      <c r="M36" s="239">
        <v>11.028269177035662</v>
      </c>
      <c r="N36" s="233">
        <v>83.969623017666024</v>
      </c>
      <c r="O36" s="233">
        <v>16.455091455091456</v>
      </c>
      <c r="P36" s="232">
        <v>13.131839499739447</v>
      </c>
      <c r="Q36" s="232">
        <v>0.5181347150259068</v>
      </c>
      <c r="R36" s="232">
        <v>3.7058152793614596</v>
      </c>
      <c r="S36" s="240">
        <v>16147</v>
      </c>
      <c r="T36" s="233">
        <v>100</v>
      </c>
      <c r="U36" s="243">
        <v>369</v>
      </c>
      <c r="V36" s="236">
        <v>72</v>
      </c>
      <c r="W36" s="230">
        <v>8.0690112806901126</v>
      </c>
      <c r="X36" s="242">
        <v>62.074692973625936</v>
      </c>
      <c r="Y36" s="230">
        <v>94.642857142857139</v>
      </c>
      <c r="Z36" s="230">
        <v>76.785714285714292</v>
      </c>
      <c r="AA36" s="230">
        <v>2.3200820952125998</v>
      </c>
      <c r="AB36" s="235">
        <v>32.787267805469995</v>
      </c>
      <c r="AC36" s="235">
        <v>2.6603192383085972</v>
      </c>
      <c r="AD36" s="235">
        <v>1.7968822925417718</v>
      </c>
      <c r="AE36" s="235">
        <v>102.01159222638935</v>
      </c>
      <c r="AF36" s="233">
        <v>97.5</v>
      </c>
      <c r="AG36" s="233">
        <v>95.5</v>
      </c>
      <c r="AH36" s="241">
        <v>621</v>
      </c>
      <c r="AI36" s="233">
        <v>62.4</v>
      </c>
      <c r="AJ36" s="234">
        <v>6.5644459387117035E-2</v>
      </c>
      <c r="AK36" s="234">
        <v>0.21881486462372346</v>
      </c>
      <c r="AL36" s="230">
        <v>0.19438965536010036</v>
      </c>
      <c r="AM36" s="231">
        <v>99914.67827004219</v>
      </c>
      <c r="AN36" s="240">
        <v>168246.08853681266</v>
      </c>
      <c r="AO36" s="240">
        <v>281413.47449584818</v>
      </c>
      <c r="AP36" s="230">
        <v>7.8540028143510092</v>
      </c>
      <c r="AQ36" s="230">
        <v>0.90539199109879687</v>
      </c>
      <c r="AR36" s="239">
        <v>5.74</v>
      </c>
      <c r="AS36" s="230">
        <v>4.2091840040640394</v>
      </c>
      <c r="AT36" s="230">
        <v>304.80297960463736</v>
      </c>
      <c r="AU36" s="230">
        <v>2.3326758643212044</v>
      </c>
      <c r="AV36" s="230">
        <v>2.306757243606524</v>
      </c>
      <c r="AW36" s="236">
        <v>16577.5</v>
      </c>
      <c r="AX36" s="236">
        <v>2181.25</v>
      </c>
      <c r="AY36" s="230">
        <v>3.0161363293620873</v>
      </c>
      <c r="AZ36" s="235">
        <v>447.2</v>
      </c>
      <c r="BA36" s="230">
        <v>0.24844034699849413</v>
      </c>
      <c r="BB36" s="230">
        <v>31.509927274349707</v>
      </c>
      <c r="BC36" s="230">
        <v>262.07742928752305</v>
      </c>
      <c r="BD36" s="230">
        <v>4.6241903670854247</v>
      </c>
      <c r="BE36" s="235">
        <v>2.0969972783652344</v>
      </c>
      <c r="BF36" s="230" t="s">
        <v>11</v>
      </c>
      <c r="BG36" s="230" t="s">
        <v>11</v>
      </c>
      <c r="BH36" s="230">
        <v>100</v>
      </c>
      <c r="BI36" s="238">
        <v>100</v>
      </c>
      <c r="BJ36" s="235">
        <v>2.9709404883483428</v>
      </c>
      <c r="BK36" s="237">
        <v>17.90019286403086</v>
      </c>
      <c r="BL36" s="233">
        <v>131.69999999999999</v>
      </c>
      <c r="BM36" s="233">
        <v>115.6</v>
      </c>
      <c r="BN36" s="230">
        <v>0.36162005785920931</v>
      </c>
      <c r="BO36" s="230">
        <v>5.6338028169014089</v>
      </c>
      <c r="BP36" s="236">
        <v>24</v>
      </c>
      <c r="BQ36" s="230">
        <v>5.3755219362246418</v>
      </c>
      <c r="BR36" s="230">
        <v>10.986903320952873</v>
      </c>
      <c r="BS36" s="230" t="s">
        <v>11</v>
      </c>
      <c r="BT36" s="230">
        <v>233.85593912234367</v>
      </c>
      <c r="BU36" s="230">
        <v>36.275442366059046</v>
      </c>
      <c r="BV36" s="235">
        <v>665.84936616013033</v>
      </c>
      <c r="BW36" s="235">
        <v>422.73270385643161</v>
      </c>
      <c r="BX36" s="230">
        <v>1.5551172428808029</v>
      </c>
      <c r="BY36" s="234">
        <v>0.1040865889280836</v>
      </c>
      <c r="BZ36" s="230">
        <v>0.51837241429360092</v>
      </c>
      <c r="CA36" s="234">
        <v>0.12828939695145183</v>
      </c>
      <c r="CB36" s="230">
        <v>0.25918620714680046</v>
      </c>
      <c r="CC36" s="234">
        <v>6.2552724954188829E-2</v>
      </c>
      <c r="CD36" s="230" t="s">
        <v>11</v>
      </c>
      <c r="CE36" s="230" t="s">
        <v>11</v>
      </c>
      <c r="CF36" s="233">
        <v>38.9</v>
      </c>
      <c r="CG36" s="232">
        <v>4.3280182232346238</v>
      </c>
      <c r="CH36" s="232">
        <v>44.288945860352889</v>
      </c>
      <c r="CI36" s="231">
        <v>239</v>
      </c>
      <c r="CJ36" s="230">
        <v>283.29311627352439</v>
      </c>
      <c r="CK36" s="229">
        <v>251.78125720861638</v>
      </c>
      <c r="CL36" s="75">
        <v>18.8</v>
      </c>
      <c r="CM36" s="75">
        <v>855.50621036781047</v>
      </c>
      <c r="CN36" s="88">
        <v>100</v>
      </c>
      <c r="CO36" s="88">
        <v>100</v>
      </c>
      <c r="CP36" s="83">
        <v>99.95</v>
      </c>
      <c r="CQ36" s="83">
        <v>97.85</v>
      </c>
      <c r="CR36" s="152">
        <v>89.1</v>
      </c>
      <c r="CS36" s="153">
        <v>86</v>
      </c>
      <c r="CT36" s="75">
        <v>2.6873774694616199</v>
      </c>
      <c r="CU36" s="75">
        <v>2.6206896551724137</v>
      </c>
      <c r="CV36" s="87" t="s">
        <v>11</v>
      </c>
      <c r="CW36" s="75">
        <v>66.583187771394094</v>
      </c>
      <c r="CX36" s="86">
        <v>36.10204679347784</v>
      </c>
      <c r="CY36" s="75">
        <v>1.06</v>
      </c>
      <c r="CZ36" s="75">
        <v>22</v>
      </c>
      <c r="DA36" s="75">
        <v>63.513706702900002</v>
      </c>
      <c r="DB36" s="75">
        <v>3.0801704647766153</v>
      </c>
      <c r="DC36" s="75">
        <v>1.4139307402617263</v>
      </c>
      <c r="DD36" s="75">
        <v>1.0915912218815365</v>
      </c>
      <c r="DE36" s="75">
        <v>1.8194871741705394</v>
      </c>
      <c r="DF36" s="75">
        <v>5.7565256607304383</v>
      </c>
      <c r="DG36" s="78">
        <v>546.54716981132071</v>
      </c>
      <c r="DH36" s="78">
        <v>3880.1255873493978</v>
      </c>
      <c r="DI36" s="75" t="s">
        <v>9</v>
      </c>
      <c r="DJ36" s="75" t="s">
        <v>9</v>
      </c>
      <c r="DK36" s="75">
        <v>68.831275720164612</v>
      </c>
      <c r="DL36" s="75">
        <v>33.99873257287706</v>
      </c>
      <c r="DM36" s="85">
        <v>128</v>
      </c>
      <c r="DN36" s="85">
        <v>51</v>
      </c>
      <c r="DO36" s="75">
        <v>7.452292890781524</v>
      </c>
      <c r="DP36" s="75">
        <v>4.7405157287149802</v>
      </c>
      <c r="DQ36" s="75">
        <v>100</v>
      </c>
      <c r="DR36" s="75">
        <v>98.773324118866611</v>
      </c>
      <c r="DS36" s="75">
        <v>5760.7847042421827</v>
      </c>
      <c r="DT36" s="81">
        <v>12.967458677685951</v>
      </c>
      <c r="DU36" s="81">
        <v>11.16</v>
      </c>
      <c r="DV36" s="75">
        <v>978.57142857142867</v>
      </c>
      <c r="DW36" s="84">
        <v>7.4406828399096625E-2</v>
      </c>
      <c r="DX36" s="75">
        <v>59.150326797385624</v>
      </c>
      <c r="DY36" s="83">
        <v>165.72884457380715</v>
      </c>
      <c r="DZ36" s="75">
        <v>1.4404343236314281</v>
      </c>
      <c r="EA36" s="75">
        <v>1433.5482602409886</v>
      </c>
      <c r="EB36" s="82">
        <v>0</v>
      </c>
      <c r="EC36" s="81">
        <v>3.2060129132231405</v>
      </c>
      <c r="ED36" s="81">
        <v>67.865439498791403</v>
      </c>
      <c r="EE36" s="75">
        <v>86.546020677866551</v>
      </c>
      <c r="EF36" s="75">
        <v>15.820619884185874</v>
      </c>
      <c r="EG36" s="75">
        <v>79.492723492723499</v>
      </c>
      <c r="EH36" s="75">
        <v>410.14025033931534</v>
      </c>
      <c r="EI36" s="152">
        <v>73.599999999999994</v>
      </c>
      <c r="EJ36" s="152">
        <v>65.400000000000006</v>
      </c>
      <c r="EK36" s="152">
        <v>44.9</v>
      </c>
      <c r="EL36" s="152">
        <v>68.3</v>
      </c>
      <c r="EM36" s="152">
        <v>26.4</v>
      </c>
      <c r="EN36" s="80">
        <v>89.02</v>
      </c>
      <c r="EO36" s="79">
        <v>-3.4471765550524465</v>
      </c>
      <c r="EP36" s="55">
        <v>0.93523439119697893</v>
      </c>
      <c r="EQ36" s="78">
        <v>1.034</v>
      </c>
      <c r="ER36" s="75">
        <v>88.8</v>
      </c>
      <c r="ES36" s="75">
        <v>-0.6</v>
      </c>
      <c r="ET36" s="75">
        <v>6.9</v>
      </c>
      <c r="EU36" s="75">
        <v>161.37256980532524</v>
      </c>
      <c r="EV36" s="77">
        <v>50.7</v>
      </c>
      <c r="EW36" s="75">
        <v>34.4</v>
      </c>
      <c r="EX36" s="110" t="s">
        <v>9</v>
      </c>
      <c r="EY36" s="110" t="s">
        <v>9</v>
      </c>
      <c r="EZ36" s="75" t="s">
        <v>9</v>
      </c>
      <c r="FA36" s="75">
        <v>10.414101803158443</v>
      </c>
      <c r="FB36" s="152">
        <v>24.9</v>
      </c>
      <c r="FC36" s="75">
        <v>16.466937727369999</v>
      </c>
      <c r="FD36" s="75">
        <v>74.101205905556185</v>
      </c>
      <c r="FE36" s="75">
        <v>76.923844695079353</v>
      </c>
      <c r="FF36" s="75">
        <v>65.953904127596175</v>
      </c>
      <c r="FG36" s="75">
        <v>67.546608177972743</v>
      </c>
      <c r="FH36" s="75">
        <v>73.670396463599943</v>
      </c>
      <c r="FI36" s="75">
        <v>76.716944801026955</v>
      </c>
      <c r="FJ36" s="75">
        <v>75.12512073052946</v>
      </c>
      <c r="FK36" s="75">
        <v>67.383107088989448</v>
      </c>
      <c r="FL36" s="75">
        <v>50.696954052658747</v>
      </c>
      <c r="FM36" s="75">
        <v>32.611513534121237</v>
      </c>
      <c r="FN36" s="75">
        <v>19.422070076520338</v>
      </c>
      <c r="FO36" s="75">
        <v>11.488458477049615</v>
      </c>
      <c r="FP36" s="75">
        <v>6.1059380247290491</v>
      </c>
      <c r="FQ36" s="75">
        <v>2.4161259146762393</v>
      </c>
      <c r="FR36" s="75">
        <v>1.53</v>
      </c>
      <c r="FS36" s="75">
        <v>31.128263478330737</v>
      </c>
      <c r="FT36" s="75">
        <v>2.6924148175656857</v>
      </c>
    </row>
    <row r="37" spans="1:176" s="76" customFormat="1" ht="11.1" customHeight="1" x14ac:dyDescent="0.15">
      <c r="A37" s="275">
        <v>232033</v>
      </c>
      <c r="B37" s="154" t="s">
        <v>726</v>
      </c>
      <c r="C37" s="245">
        <v>71.431923291499601</v>
      </c>
      <c r="D37" s="237">
        <v>1000.0469260809945</v>
      </c>
      <c r="E37" s="230">
        <v>204.91055367561563</v>
      </c>
      <c r="F37" s="240">
        <v>354818</v>
      </c>
      <c r="G37" s="230">
        <v>287.65690376569034</v>
      </c>
      <c r="H37" s="244">
        <v>66.68410041841004</v>
      </c>
      <c r="I37" s="244">
        <v>125</v>
      </c>
      <c r="J37" s="233">
        <v>44.5</v>
      </c>
      <c r="K37" s="239">
        <v>-1.06</v>
      </c>
      <c r="L37" s="230">
        <v>227.11836978408402</v>
      </c>
      <c r="M37" s="239">
        <v>9.9355838154843319</v>
      </c>
      <c r="N37" s="233">
        <v>83.100817498677671</v>
      </c>
      <c r="O37" s="233">
        <v>19.757741972346018</v>
      </c>
      <c r="P37" s="232">
        <v>20.248913472935598</v>
      </c>
      <c r="Q37" s="232">
        <v>0.49504950495049505</v>
      </c>
      <c r="R37" s="232">
        <v>2.5565388397246802</v>
      </c>
      <c r="S37" s="240">
        <v>15106</v>
      </c>
      <c r="T37" s="233">
        <v>70.329670329670336</v>
      </c>
      <c r="U37" s="243">
        <v>258</v>
      </c>
      <c r="V37" s="236">
        <v>0</v>
      </c>
      <c r="W37" s="230">
        <v>15.715738334651451</v>
      </c>
      <c r="X37" s="242">
        <v>71.786816269284714</v>
      </c>
      <c r="Y37" s="230">
        <v>91.208791208791212</v>
      </c>
      <c r="Z37" s="230">
        <v>52.747252747252752</v>
      </c>
      <c r="AA37" s="230">
        <v>2.8123361456694789</v>
      </c>
      <c r="AB37" s="235">
        <v>15.32865679397246</v>
      </c>
      <c r="AC37" s="235">
        <v>1.7407118732138218</v>
      </c>
      <c r="AD37" s="235">
        <v>1.6367887763055338</v>
      </c>
      <c r="AE37" s="235">
        <v>81.725697061039938</v>
      </c>
      <c r="AF37" s="233">
        <v>97.3</v>
      </c>
      <c r="AG37" s="233">
        <v>94.7</v>
      </c>
      <c r="AH37" s="241">
        <v>150</v>
      </c>
      <c r="AI37" s="233">
        <v>66.3</v>
      </c>
      <c r="AJ37" s="234">
        <v>3.8622288884292831E-2</v>
      </c>
      <c r="AK37" s="234">
        <v>6.758900554751246E-2</v>
      </c>
      <c r="AL37" s="230">
        <v>0.80817139490382761</v>
      </c>
      <c r="AM37" s="231">
        <v>115701.42370317644</v>
      </c>
      <c r="AN37" s="240">
        <v>180623.44039735099</v>
      </c>
      <c r="AO37" s="240">
        <v>280222.4806165343</v>
      </c>
      <c r="AP37" s="230">
        <v>13.509210386652899</v>
      </c>
      <c r="AQ37" s="230">
        <v>4.7378730713189814</v>
      </c>
      <c r="AR37" s="239">
        <v>8.8000000000000007</v>
      </c>
      <c r="AS37" s="230">
        <v>4.4501566809704309</v>
      </c>
      <c r="AT37" s="230">
        <v>290.68100171540897</v>
      </c>
      <c r="AU37" s="230">
        <v>1.8249031497828363</v>
      </c>
      <c r="AV37" s="230">
        <v>1.4859925648231669</v>
      </c>
      <c r="AW37" s="236">
        <v>13683.166666666666</v>
      </c>
      <c r="AX37" s="236">
        <v>2736.6333333333332</v>
      </c>
      <c r="AY37" s="230">
        <v>0</v>
      </c>
      <c r="AZ37" s="235">
        <v>519</v>
      </c>
      <c r="BA37" s="230">
        <v>0.87936608078585543</v>
      </c>
      <c r="BB37" s="230">
        <v>43.688831688831691</v>
      </c>
      <c r="BC37" s="230">
        <v>306.30686528564951</v>
      </c>
      <c r="BD37" s="230">
        <v>6.0390086083288583</v>
      </c>
      <c r="BE37" s="235">
        <v>2.0020020020020022</v>
      </c>
      <c r="BF37" s="230">
        <v>18.637685304351972</v>
      </c>
      <c r="BG37" s="230">
        <v>68.572496263079216</v>
      </c>
      <c r="BH37" s="230">
        <v>100</v>
      </c>
      <c r="BI37" s="238">
        <v>100</v>
      </c>
      <c r="BJ37" s="235">
        <v>0.74738415545590431</v>
      </c>
      <c r="BK37" s="237">
        <v>3.0615787646371868</v>
      </c>
      <c r="BL37" s="233">
        <v>123.9</v>
      </c>
      <c r="BM37" s="233">
        <v>125.6</v>
      </c>
      <c r="BN37" s="230">
        <v>0.63125335353344059</v>
      </c>
      <c r="BO37" s="230">
        <v>34.920634920634917</v>
      </c>
      <c r="BP37" s="236">
        <v>20</v>
      </c>
      <c r="BQ37" s="230" t="s">
        <v>11</v>
      </c>
      <c r="BR37" s="230" t="s">
        <v>11</v>
      </c>
      <c r="BS37" s="230">
        <v>4.1399231455073497</v>
      </c>
      <c r="BT37" s="230">
        <v>287.18240167682529</v>
      </c>
      <c r="BU37" s="230">
        <v>10.647788478082914</v>
      </c>
      <c r="BV37" s="235">
        <v>658.58147671162874</v>
      </c>
      <c r="BW37" s="235">
        <v>298.50201521447826</v>
      </c>
      <c r="BX37" s="230">
        <v>1.3035022498448832</v>
      </c>
      <c r="BY37" s="234">
        <v>8.3724731608886757E-2</v>
      </c>
      <c r="BZ37" s="230">
        <v>0.26070044996897668</v>
      </c>
      <c r="CA37" s="234">
        <v>6.1512271170180037E-2</v>
      </c>
      <c r="CB37" s="230" t="s">
        <v>11</v>
      </c>
      <c r="CC37" s="234" t="s">
        <v>11</v>
      </c>
      <c r="CD37" s="230">
        <v>0.78210134990692992</v>
      </c>
      <c r="CE37" s="230">
        <v>8.0759785391389585</v>
      </c>
      <c r="CF37" s="233">
        <v>57.9</v>
      </c>
      <c r="CG37" s="232">
        <v>6.1904761904761907</v>
      </c>
      <c r="CH37" s="232">
        <v>45.152803322817576</v>
      </c>
      <c r="CI37" s="231">
        <v>462</v>
      </c>
      <c r="CJ37" s="230">
        <v>288.09224624721702</v>
      </c>
      <c r="CK37" s="229">
        <v>230.58433398856045</v>
      </c>
      <c r="CL37" s="75">
        <v>14.9</v>
      </c>
      <c r="CM37" s="75">
        <v>735.8038069836723</v>
      </c>
      <c r="CN37" s="88">
        <v>100</v>
      </c>
      <c r="CO37" s="88">
        <v>100</v>
      </c>
      <c r="CP37" s="83">
        <v>100</v>
      </c>
      <c r="CQ37" s="83">
        <v>92.1</v>
      </c>
      <c r="CR37" s="152">
        <v>68.5</v>
      </c>
      <c r="CS37" s="153">
        <v>19.899999999999999</v>
      </c>
      <c r="CT37" s="75">
        <v>3.3800655306398371</v>
      </c>
      <c r="CU37" s="75">
        <v>1.4344827586206896</v>
      </c>
      <c r="CV37" s="87">
        <v>0</v>
      </c>
      <c r="CW37" s="75">
        <v>69.706244951749355</v>
      </c>
      <c r="CX37" s="86">
        <v>41.571293752053016</v>
      </c>
      <c r="CY37" s="75">
        <v>0.95</v>
      </c>
      <c r="CZ37" s="75">
        <v>21.6</v>
      </c>
      <c r="DA37" s="75">
        <v>64.513706702899995</v>
      </c>
      <c r="DB37" s="75">
        <v>3.5943058628173263</v>
      </c>
      <c r="DC37" s="75">
        <v>1.1936013681559614</v>
      </c>
      <c r="DD37" s="75">
        <v>0.9503000662179143</v>
      </c>
      <c r="DE37" s="75">
        <v>1.7701560552893514</v>
      </c>
      <c r="DF37" s="75">
        <v>5.4721024448488196</v>
      </c>
      <c r="DG37" s="78">
        <v>583.60442600276622</v>
      </c>
      <c r="DH37" s="78">
        <v>756.40870879120882</v>
      </c>
      <c r="DI37" s="75" t="s">
        <v>9</v>
      </c>
      <c r="DJ37" s="75" t="s">
        <v>9</v>
      </c>
      <c r="DK37" s="75">
        <v>161.56744775174164</v>
      </c>
      <c r="DL37" s="75">
        <v>24.61706783369803</v>
      </c>
      <c r="DM37" s="85">
        <v>95</v>
      </c>
      <c r="DN37" s="85">
        <v>89</v>
      </c>
      <c r="DO37" s="75">
        <v>7.0115881350011211</v>
      </c>
      <c r="DP37" s="75">
        <v>3.4542809620889408</v>
      </c>
      <c r="DQ37" s="75" t="s">
        <v>9</v>
      </c>
      <c r="DR37" s="75">
        <v>97.886021315951737</v>
      </c>
      <c r="DS37" s="75">
        <v>5420.4671417260488</v>
      </c>
      <c r="DT37" s="81">
        <v>44.38587243015288</v>
      </c>
      <c r="DU37" s="81">
        <v>4.8</v>
      </c>
      <c r="DV37" s="75">
        <v>58.188153310104532</v>
      </c>
      <c r="DW37" s="84">
        <v>2.6285612127870644E-2</v>
      </c>
      <c r="DX37" s="75">
        <v>93.406593406593402</v>
      </c>
      <c r="DY37" s="83">
        <v>61.830325719142188</v>
      </c>
      <c r="DZ37" s="75">
        <v>1.3253815515414318</v>
      </c>
      <c r="EA37" s="75" t="s">
        <v>9</v>
      </c>
      <c r="EB37" s="82">
        <v>0</v>
      </c>
      <c r="EC37" s="81">
        <v>10.937080477947637</v>
      </c>
      <c r="ED37" s="81">
        <v>66.047851645261446</v>
      </c>
      <c r="EE37" s="75">
        <v>97.048569432780937</v>
      </c>
      <c r="EF37" s="75">
        <v>11.991161411879919</v>
      </c>
      <c r="EG37" s="75">
        <v>64.132827606723183</v>
      </c>
      <c r="EH37" s="75">
        <v>351.59380747633958</v>
      </c>
      <c r="EI37" s="152">
        <v>70.900000000000006</v>
      </c>
      <c r="EJ37" s="152">
        <v>63.8</v>
      </c>
      <c r="EK37" s="152">
        <v>39.1</v>
      </c>
      <c r="EL37" s="152">
        <v>65.400000000000006</v>
      </c>
      <c r="EM37" s="152">
        <v>21.6</v>
      </c>
      <c r="EN37" s="80">
        <v>78</v>
      </c>
      <c r="EO37" s="79">
        <v>0.5370429269360919</v>
      </c>
      <c r="EP37" s="55">
        <v>0.86384784229706879</v>
      </c>
      <c r="EQ37" s="78">
        <v>0.83599999999999997</v>
      </c>
      <c r="ER37" s="75">
        <v>91</v>
      </c>
      <c r="ES37" s="75">
        <v>3.5</v>
      </c>
      <c r="ET37" s="75">
        <v>5.5</v>
      </c>
      <c r="EU37" s="75">
        <v>278.42057500091244</v>
      </c>
      <c r="EV37" s="77">
        <v>38.4</v>
      </c>
      <c r="EW37" s="75">
        <v>40.6</v>
      </c>
      <c r="EX37" s="110" t="s">
        <v>9</v>
      </c>
      <c r="EY37" s="110" t="s">
        <v>9</v>
      </c>
      <c r="EZ37" s="75">
        <v>37.1</v>
      </c>
      <c r="FA37" s="75">
        <v>10.018718292307772</v>
      </c>
      <c r="FB37" s="152">
        <v>32.33</v>
      </c>
      <c r="FC37" s="75">
        <v>16.309148264984227</v>
      </c>
      <c r="FD37" s="75">
        <v>72.305720610509155</v>
      </c>
      <c r="FE37" s="75">
        <v>80.962466172490878</v>
      </c>
      <c r="FF37" s="75">
        <v>70.319445880285329</v>
      </c>
      <c r="FG37" s="75">
        <v>71.3277686946046</v>
      </c>
      <c r="FH37" s="75">
        <v>77.412136369619589</v>
      </c>
      <c r="FI37" s="75">
        <v>79.267393867924525</v>
      </c>
      <c r="FJ37" s="75">
        <v>75.59397087626671</v>
      </c>
      <c r="FK37" s="75">
        <v>68.976964088119914</v>
      </c>
      <c r="FL37" s="75">
        <v>53.249913103927703</v>
      </c>
      <c r="FM37" s="75">
        <v>34.166609436165096</v>
      </c>
      <c r="FN37" s="75">
        <v>19.532528243085316</v>
      </c>
      <c r="FO37" s="75">
        <v>11.407064273306311</v>
      </c>
      <c r="FP37" s="75">
        <v>5.4509018036072145</v>
      </c>
      <c r="FQ37" s="75">
        <v>2.3617747440273038</v>
      </c>
      <c r="FR37" s="75">
        <v>1.36</v>
      </c>
      <c r="FS37" s="75">
        <v>18.222961452831466</v>
      </c>
      <c r="FT37" s="75">
        <v>0.37369207772795215</v>
      </c>
    </row>
    <row r="38" spans="1:176" s="76" customFormat="1" ht="11.1" customHeight="1" x14ac:dyDescent="0.15">
      <c r="A38" s="136">
        <v>232114</v>
      </c>
      <c r="B38" s="154" t="s">
        <v>424</v>
      </c>
      <c r="C38" s="245">
        <v>59.342954804405622</v>
      </c>
      <c r="D38" s="237">
        <v>764.8120015191796</v>
      </c>
      <c r="E38" s="230">
        <v>177.79149259399924</v>
      </c>
      <c r="F38" s="240">
        <v>348482</v>
      </c>
      <c r="G38" s="230">
        <v>290.17998105462584</v>
      </c>
      <c r="H38" s="244">
        <v>62.835491000947265</v>
      </c>
      <c r="I38" s="244">
        <v>87.78023365961478</v>
      </c>
      <c r="J38" s="233">
        <v>34.6</v>
      </c>
      <c r="K38" s="239">
        <v>-1.3</v>
      </c>
      <c r="L38" s="230">
        <v>220.45404803440042</v>
      </c>
      <c r="M38" s="239">
        <v>21.433870625116676</v>
      </c>
      <c r="N38" s="233">
        <v>84.497407416944</v>
      </c>
      <c r="O38" s="233">
        <v>21.163952507623435</v>
      </c>
      <c r="P38" s="232">
        <v>14.699939381693271</v>
      </c>
      <c r="Q38" s="232">
        <v>0</v>
      </c>
      <c r="R38" s="232">
        <v>2.9994340690435766</v>
      </c>
      <c r="S38" s="240">
        <v>17642.7</v>
      </c>
      <c r="T38" s="233">
        <v>100</v>
      </c>
      <c r="U38" s="243">
        <v>253</v>
      </c>
      <c r="V38" s="236">
        <v>0</v>
      </c>
      <c r="W38" s="230">
        <v>17.812814491781282</v>
      </c>
      <c r="X38" s="242">
        <v>52.761124920797386</v>
      </c>
      <c r="Y38" s="230">
        <v>88.372093023255815</v>
      </c>
      <c r="Z38" s="230">
        <v>108.13953488372093</v>
      </c>
      <c r="AA38" s="230">
        <v>3.0795190887998314</v>
      </c>
      <c r="AB38" s="235">
        <v>24.237187940521125</v>
      </c>
      <c r="AC38" s="235">
        <v>5.866036105679596</v>
      </c>
      <c r="AD38" s="235">
        <v>2.0008185166659089</v>
      </c>
      <c r="AE38" s="235">
        <v>16</v>
      </c>
      <c r="AF38" s="233">
        <v>94.7</v>
      </c>
      <c r="AG38" s="233">
        <v>97.4</v>
      </c>
      <c r="AH38" s="241">
        <v>506</v>
      </c>
      <c r="AI38" s="233">
        <v>68.3</v>
      </c>
      <c r="AJ38" s="234">
        <v>3.0174383798850315E-2</v>
      </c>
      <c r="AK38" s="234">
        <v>0.28162758212260297</v>
      </c>
      <c r="AL38" s="230">
        <v>1.1773642233194075</v>
      </c>
      <c r="AM38" s="231">
        <v>96184.156952169084</v>
      </c>
      <c r="AN38" s="240">
        <v>166821.69317118803</v>
      </c>
      <c r="AO38" s="240">
        <v>285393.40452907875</v>
      </c>
      <c r="AP38" s="230">
        <v>11.081921671649003</v>
      </c>
      <c r="AQ38" s="230">
        <v>0.442874253907862</v>
      </c>
      <c r="AR38" s="239">
        <v>5.6</v>
      </c>
      <c r="AS38" s="230">
        <v>3.8477971895176601</v>
      </c>
      <c r="AT38" s="230">
        <v>259.44739840486136</v>
      </c>
      <c r="AU38" s="230">
        <v>3.7979491074819598</v>
      </c>
      <c r="AV38" s="230">
        <v>2.8009874667679449</v>
      </c>
      <c r="AW38" s="236">
        <v>11447.9375</v>
      </c>
      <c r="AX38" s="236">
        <v>1711.8411214953271</v>
      </c>
      <c r="AY38" s="230">
        <v>3.2756992252971333</v>
      </c>
      <c r="AZ38" s="235">
        <v>394.85714285714283</v>
      </c>
      <c r="BA38" s="230">
        <v>3.069787314849981</v>
      </c>
      <c r="BB38" s="230">
        <v>42.718877873866276</v>
      </c>
      <c r="BC38" s="230">
        <v>415.89536650208885</v>
      </c>
      <c r="BD38" s="230">
        <v>5.7438354538549188</v>
      </c>
      <c r="BE38" s="235">
        <v>1.5186669479012866</v>
      </c>
      <c r="BF38" s="230">
        <v>8.4370385994515917</v>
      </c>
      <c r="BG38" s="230">
        <v>35.752979414951241</v>
      </c>
      <c r="BH38" s="230">
        <v>100</v>
      </c>
      <c r="BI38" s="238">
        <v>100</v>
      </c>
      <c r="BJ38" s="235">
        <v>2.4168680723393616</v>
      </c>
      <c r="BK38" s="237">
        <v>25.48734035402196</v>
      </c>
      <c r="BL38" s="233">
        <v>100</v>
      </c>
      <c r="BM38" s="233">
        <v>100</v>
      </c>
      <c r="BN38" s="230">
        <v>0.50414519381581901</v>
      </c>
      <c r="BO38" s="230">
        <v>22.727272727272727</v>
      </c>
      <c r="BP38" s="236">
        <v>33</v>
      </c>
      <c r="BQ38" s="230">
        <v>0</v>
      </c>
      <c r="BR38" s="230">
        <v>25.17090770983669</v>
      </c>
      <c r="BS38" s="230">
        <v>6.4375237371819223</v>
      </c>
      <c r="BT38" s="230">
        <v>138.40438663121915</v>
      </c>
      <c r="BU38" s="230">
        <v>61.242641473604252</v>
      </c>
      <c r="BV38" s="235">
        <v>1009.0699772123055</v>
      </c>
      <c r="BW38" s="235">
        <v>1274.8409608811241</v>
      </c>
      <c r="BX38" s="230">
        <v>3.323205469046715</v>
      </c>
      <c r="BY38" s="234">
        <v>0.13088207368021268</v>
      </c>
      <c r="BZ38" s="230">
        <v>0.47474363843524497</v>
      </c>
      <c r="CA38" s="234">
        <v>8.0397835169008738E-2</v>
      </c>
      <c r="CB38" s="230">
        <v>0.23737181921762249</v>
      </c>
      <c r="CC38" s="234">
        <v>6.6464109380934291E-2</v>
      </c>
      <c r="CD38" s="230">
        <v>1.4242309153057349</v>
      </c>
      <c r="CE38" s="230">
        <v>5.3384922142043303</v>
      </c>
      <c r="CF38" s="233">
        <v>55.7</v>
      </c>
      <c r="CG38" s="232">
        <v>22.958057395143488</v>
      </c>
      <c r="CH38" s="232">
        <v>64.236461808076783</v>
      </c>
      <c r="CI38" s="231">
        <v>350</v>
      </c>
      <c r="CJ38" s="230">
        <v>333.40770983668824</v>
      </c>
      <c r="CK38" s="229">
        <v>284.55421572350929</v>
      </c>
      <c r="CL38" s="75">
        <v>19.5</v>
      </c>
      <c r="CM38" s="75">
        <v>826.26854101524907</v>
      </c>
      <c r="CN38" s="88">
        <v>100</v>
      </c>
      <c r="CO38" s="88">
        <v>100</v>
      </c>
      <c r="CP38" s="83">
        <v>100</v>
      </c>
      <c r="CQ38" s="83">
        <v>89.5</v>
      </c>
      <c r="CR38" s="152">
        <v>75.2</v>
      </c>
      <c r="CS38" s="153">
        <v>32</v>
      </c>
      <c r="CT38" s="75">
        <v>4.4385724502776158</v>
      </c>
      <c r="CU38" s="75">
        <v>1.5</v>
      </c>
      <c r="CV38" s="87">
        <v>13.37577183662996</v>
      </c>
      <c r="CW38" s="75">
        <v>65.129234662259861</v>
      </c>
      <c r="CX38" s="86">
        <v>32.061811621724274</v>
      </c>
      <c r="CY38" s="75">
        <v>0.71</v>
      </c>
      <c r="CZ38" s="75">
        <v>19.3</v>
      </c>
      <c r="DA38" s="75">
        <v>64.156949962200002</v>
      </c>
      <c r="DB38" s="75">
        <v>2.8015969926049911</v>
      </c>
      <c r="DC38" s="75">
        <v>4.5042394606912266</v>
      </c>
      <c r="DD38" s="75">
        <v>0.89774734143562473</v>
      </c>
      <c r="DE38" s="75">
        <v>1.0634257500949489</v>
      </c>
      <c r="DF38" s="75">
        <v>4.7047094568932781</v>
      </c>
      <c r="DG38" s="78">
        <v>1584.1752021563343</v>
      </c>
      <c r="DH38" s="78">
        <v>19228.967870722434</v>
      </c>
      <c r="DI38" s="75" t="s">
        <v>9</v>
      </c>
      <c r="DJ38" s="75" t="s">
        <v>9</v>
      </c>
      <c r="DK38" s="75">
        <v>110.06663830993904</v>
      </c>
      <c r="DL38" s="75">
        <v>36.293363499245849</v>
      </c>
      <c r="DM38" s="85">
        <v>211</v>
      </c>
      <c r="DN38" s="85">
        <v>123</v>
      </c>
      <c r="DO38" s="75">
        <v>17.489954424610712</v>
      </c>
      <c r="DP38" s="75">
        <v>7.2968097227497157</v>
      </c>
      <c r="DQ38" s="75">
        <v>100</v>
      </c>
      <c r="DR38" s="75">
        <v>98.096810637003557</v>
      </c>
      <c r="DS38" s="75">
        <v>5967.6900584795321</v>
      </c>
      <c r="DT38" s="81">
        <v>4.469030403345239</v>
      </c>
      <c r="DU38" s="81">
        <v>11.1</v>
      </c>
      <c r="DV38" s="75">
        <v>94.246031746031747</v>
      </c>
      <c r="DW38" s="84">
        <v>2.4531486558902027E-2</v>
      </c>
      <c r="DX38" s="75" t="s">
        <v>9</v>
      </c>
      <c r="DY38" s="83">
        <v>129.20148120015193</v>
      </c>
      <c r="DZ38" s="75">
        <v>1.5552364781865728</v>
      </c>
      <c r="EA38" s="75">
        <v>1192.842166599899</v>
      </c>
      <c r="EB38" s="82">
        <v>320</v>
      </c>
      <c r="EC38" s="81">
        <v>1.8867946903040334</v>
      </c>
      <c r="ED38" s="81">
        <v>75.839184395091735</v>
      </c>
      <c r="EE38" s="75">
        <v>95.708767051804784</v>
      </c>
      <c r="EF38" s="75">
        <v>17.158116912197077</v>
      </c>
      <c r="EG38" s="75">
        <v>67.495848663432426</v>
      </c>
      <c r="EH38" s="75">
        <v>647.93876626248186</v>
      </c>
      <c r="EI38" s="152">
        <v>65.599999999999994</v>
      </c>
      <c r="EJ38" s="152">
        <v>68.599999999999994</v>
      </c>
      <c r="EK38" s="152">
        <v>44.8</v>
      </c>
      <c r="EL38" s="152">
        <v>71.599999999999994</v>
      </c>
      <c r="EM38" s="152">
        <v>24.9</v>
      </c>
      <c r="EN38" s="80">
        <v>78.790000000000006</v>
      </c>
      <c r="EO38" s="79">
        <v>-6.3496961640714016</v>
      </c>
      <c r="EP38" s="55">
        <v>1.1048274491056511</v>
      </c>
      <c r="EQ38" s="78">
        <v>1.393</v>
      </c>
      <c r="ER38" s="75">
        <v>77.099999999999994</v>
      </c>
      <c r="ES38" s="75">
        <v>2.2999999999999998</v>
      </c>
      <c r="ET38" s="75">
        <v>5.9</v>
      </c>
      <c r="EU38" s="75">
        <v>122.55656570451956</v>
      </c>
      <c r="EV38" s="77">
        <v>58.6</v>
      </c>
      <c r="EW38" s="75">
        <v>29.7</v>
      </c>
      <c r="EX38" s="110">
        <v>-5.86</v>
      </c>
      <c r="EY38" s="110">
        <v>-21.43</v>
      </c>
      <c r="EZ38" s="75">
        <v>-61.3</v>
      </c>
      <c r="FA38" s="75">
        <v>8.1347322445879229</v>
      </c>
      <c r="FB38" s="152">
        <v>26.6</v>
      </c>
      <c r="FC38" s="75">
        <v>16.134555342934835</v>
      </c>
      <c r="FD38" s="75">
        <v>72.647119130613078</v>
      </c>
      <c r="FE38" s="75">
        <v>76.963498170216766</v>
      </c>
      <c r="FF38" s="75">
        <v>63.821908370651045</v>
      </c>
      <c r="FG38" s="75">
        <v>67.530264476829359</v>
      </c>
      <c r="FH38" s="75">
        <v>73.155858632220841</v>
      </c>
      <c r="FI38" s="75">
        <v>76.487361282367445</v>
      </c>
      <c r="FJ38" s="75">
        <v>73.873233176282341</v>
      </c>
      <c r="FK38" s="75">
        <v>66.186191700330525</v>
      </c>
      <c r="FL38" s="75">
        <v>49.101652958556258</v>
      </c>
      <c r="FM38" s="75">
        <v>31.369150779896017</v>
      </c>
      <c r="FN38" s="75">
        <v>18.18349299926308</v>
      </c>
      <c r="FO38" s="75">
        <v>11.677367576243981</v>
      </c>
      <c r="FP38" s="75">
        <v>6.6499821237039676</v>
      </c>
      <c r="FQ38" s="75">
        <v>2.8142879233029228</v>
      </c>
      <c r="FR38" s="75">
        <v>1.49</v>
      </c>
      <c r="FS38" s="75">
        <v>42.470565894417014</v>
      </c>
      <c r="FT38" s="75">
        <v>1.9168264022001833</v>
      </c>
    </row>
    <row r="39" spans="1:176" s="76" customFormat="1" ht="11.1" customHeight="1" x14ac:dyDescent="0.15">
      <c r="A39" s="136">
        <v>252018</v>
      </c>
      <c r="B39" s="154" t="s">
        <v>423</v>
      </c>
      <c r="C39" s="245">
        <v>91.613710064420431</v>
      </c>
      <c r="D39" s="237">
        <v>1165.9662338040048</v>
      </c>
      <c r="E39" s="230">
        <v>363.54646850960489</v>
      </c>
      <c r="F39" s="240">
        <v>380425</v>
      </c>
      <c r="G39" s="230">
        <v>296.24960605105576</v>
      </c>
      <c r="H39" s="244">
        <v>69.019855026788534</v>
      </c>
      <c r="I39" s="244">
        <v>148.12480302552788</v>
      </c>
      <c r="J39" s="233">
        <v>32.5</v>
      </c>
      <c r="K39" s="239">
        <v>-2.7</v>
      </c>
      <c r="L39" s="230">
        <v>65.314028736550867</v>
      </c>
      <c r="M39" s="239">
        <v>17.147500343679802</v>
      </c>
      <c r="N39" s="233">
        <v>80.607971868585054</v>
      </c>
      <c r="O39" s="233">
        <v>18.789027653880463</v>
      </c>
      <c r="P39" s="232">
        <v>15.079222182211019</v>
      </c>
      <c r="Q39" s="232">
        <v>3.0487804878048781</v>
      </c>
      <c r="R39" s="232">
        <v>0.60639470782800442</v>
      </c>
      <c r="S39" s="240">
        <v>15643</v>
      </c>
      <c r="T39" s="233">
        <v>64.566929133858267</v>
      </c>
      <c r="U39" s="243">
        <v>435</v>
      </c>
      <c r="V39" s="236">
        <v>1</v>
      </c>
      <c r="W39" s="230">
        <v>17.912568306010929</v>
      </c>
      <c r="X39" s="242">
        <v>73.109144542772867</v>
      </c>
      <c r="Y39" s="230">
        <v>97.637795275590548</v>
      </c>
      <c r="Z39" s="230">
        <v>78.740157480314963</v>
      </c>
      <c r="AA39" s="230">
        <v>3.4409306898246768</v>
      </c>
      <c r="AB39" s="235">
        <v>39.068328129748842</v>
      </c>
      <c r="AC39" s="235">
        <v>11.576824247782721</v>
      </c>
      <c r="AD39" s="235">
        <v>9.587489293509794</v>
      </c>
      <c r="AE39" s="235">
        <v>90.262941659819234</v>
      </c>
      <c r="AF39" s="233">
        <v>89.2</v>
      </c>
      <c r="AG39" s="233">
        <v>88.3</v>
      </c>
      <c r="AH39" s="241">
        <v>221</v>
      </c>
      <c r="AI39" s="233">
        <v>82.5</v>
      </c>
      <c r="AJ39" s="234">
        <v>5.4058954425220053E-2</v>
      </c>
      <c r="AK39" s="234">
        <v>0.11892969973548413</v>
      </c>
      <c r="AL39" s="230">
        <v>0.7445431675076708</v>
      </c>
      <c r="AM39" s="231">
        <v>98938.040619469029</v>
      </c>
      <c r="AN39" s="240">
        <v>144064.86245847176</v>
      </c>
      <c r="AO39" s="240">
        <v>275968.72173464118</v>
      </c>
      <c r="AP39" s="230">
        <v>13.995998053106916</v>
      </c>
      <c r="AQ39" s="230">
        <v>4.7266237629116867</v>
      </c>
      <c r="AR39" s="239">
        <v>11.22</v>
      </c>
      <c r="AS39" s="230">
        <v>4.5690520162287145</v>
      </c>
      <c r="AT39" s="230">
        <v>213.18364913403232</v>
      </c>
      <c r="AU39" s="230">
        <v>2.6175345732691553</v>
      </c>
      <c r="AV39" s="230">
        <v>2.1812788110576293</v>
      </c>
      <c r="AW39" s="236">
        <v>15268.2</v>
      </c>
      <c r="AX39" s="236">
        <v>2936.1923076923076</v>
      </c>
      <c r="AY39" s="230">
        <v>2.6198242097955227</v>
      </c>
      <c r="AZ39" s="235">
        <v>473.66666666666669</v>
      </c>
      <c r="BA39" s="230">
        <v>1.1959486381549289</v>
      </c>
      <c r="BB39" s="230">
        <v>23.733027472827573</v>
      </c>
      <c r="BC39" s="230">
        <v>254.50143237308592</v>
      </c>
      <c r="BD39" s="230">
        <v>3.7526546163130572</v>
      </c>
      <c r="BE39" s="235">
        <v>0</v>
      </c>
      <c r="BF39" s="230">
        <v>6.1718280627014037</v>
      </c>
      <c r="BG39" s="230">
        <v>25.994397759103641</v>
      </c>
      <c r="BH39" s="230">
        <v>100</v>
      </c>
      <c r="BI39" s="238">
        <v>100</v>
      </c>
      <c r="BJ39" s="235">
        <v>1.2324929971988796</v>
      </c>
      <c r="BK39" s="237">
        <v>1.3585958728060512</v>
      </c>
      <c r="BL39" s="233">
        <v>89.7</v>
      </c>
      <c r="BM39" s="233">
        <v>69.400000000000006</v>
      </c>
      <c r="BN39" s="230">
        <v>0.11015642211940956</v>
      </c>
      <c r="BO39" s="230">
        <v>10.344827586206897</v>
      </c>
      <c r="BP39" s="236">
        <v>11</v>
      </c>
      <c r="BQ39" s="230">
        <v>1.7857402533191793</v>
      </c>
      <c r="BR39" s="230">
        <v>30.974159117018338</v>
      </c>
      <c r="BS39" s="230">
        <v>9.1555542629458913</v>
      </c>
      <c r="BT39" s="230">
        <v>87.242427327060952</v>
      </c>
      <c r="BU39" s="230" t="s">
        <v>11</v>
      </c>
      <c r="BV39" s="235">
        <v>441.49083135806421</v>
      </c>
      <c r="BW39" s="235">
        <v>284.43875696191486</v>
      </c>
      <c r="BX39" s="230">
        <v>2.0358602236537875</v>
      </c>
      <c r="BY39" s="234">
        <v>4.2488402867654547E-2</v>
      </c>
      <c r="BZ39" s="230">
        <v>0.2908371748076839</v>
      </c>
      <c r="CA39" s="234">
        <v>6.2375848881003969E-2</v>
      </c>
      <c r="CB39" s="230">
        <v>0.2908371748076839</v>
      </c>
      <c r="CC39" s="234">
        <v>9.2640365291491555E-2</v>
      </c>
      <c r="CD39" s="230">
        <v>3.7808832724998909</v>
      </c>
      <c r="CE39" s="230">
        <v>17.671266741314877</v>
      </c>
      <c r="CF39" s="233">
        <v>54</v>
      </c>
      <c r="CG39" s="232">
        <v>0.93457943925233633</v>
      </c>
      <c r="CH39" s="232">
        <v>9.4837636394597915</v>
      </c>
      <c r="CI39" s="231">
        <v>39</v>
      </c>
      <c r="CJ39" s="230">
        <v>274.84403856500938</v>
      </c>
      <c r="CK39" s="229">
        <v>242.23828289731995</v>
      </c>
      <c r="CL39" s="75">
        <v>15.7</v>
      </c>
      <c r="CM39" s="75">
        <v>703.18054355077527</v>
      </c>
      <c r="CN39" s="88">
        <v>100</v>
      </c>
      <c r="CO39" s="88">
        <v>100</v>
      </c>
      <c r="CP39" s="83">
        <v>100</v>
      </c>
      <c r="CQ39" s="83">
        <v>95.3</v>
      </c>
      <c r="CR39" s="152">
        <v>98.5</v>
      </c>
      <c r="CS39" s="153">
        <v>75.7</v>
      </c>
      <c r="CT39" s="75">
        <v>3.9113975452247152</v>
      </c>
      <c r="CU39" s="75">
        <v>1.7165354330708662</v>
      </c>
      <c r="CV39" s="87">
        <v>5.6981176563052616</v>
      </c>
      <c r="CW39" s="75">
        <v>73.044282369084385</v>
      </c>
      <c r="CX39" s="86">
        <v>33.059461660389431</v>
      </c>
      <c r="CY39" s="75">
        <v>0.82839671934904635</v>
      </c>
      <c r="CZ39" s="75">
        <v>28.600209525344507</v>
      </c>
      <c r="DA39" s="75">
        <v>58.2390521632</v>
      </c>
      <c r="DB39" s="75">
        <v>3.7948041340747021</v>
      </c>
      <c r="DC39" s="75">
        <v>0.59816772579871158</v>
      </c>
      <c r="DD39" s="75">
        <v>0.76625997935056056</v>
      </c>
      <c r="DE39" s="75">
        <v>1.0528305728038156</v>
      </c>
      <c r="DF39" s="75">
        <v>4.5748687597248683</v>
      </c>
      <c r="DG39" s="78">
        <v>1086.9492385786803</v>
      </c>
      <c r="DH39" s="78">
        <v>1894.3410731707315</v>
      </c>
      <c r="DI39" s="75" t="s">
        <v>9</v>
      </c>
      <c r="DJ39" s="75" t="s">
        <v>9</v>
      </c>
      <c r="DK39" s="75">
        <v>33.152693656359574</v>
      </c>
      <c r="DL39" s="75">
        <v>51.131994873985477</v>
      </c>
      <c r="DM39" s="85">
        <v>29</v>
      </c>
      <c r="DN39" s="85">
        <v>2</v>
      </c>
      <c r="DO39" s="75">
        <v>21.995724693530327</v>
      </c>
      <c r="DP39" s="75">
        <v>11.522968865880436</v>
      </c>
      <c r="DQ39" s="75">
        <v>100</v>
      </c>
      <c r="DR39" s="75">
        <v>100</v>
      </c>
      <c r="DS39" s="75">
        <v>6909.1306584362137</v>
      </c>
      <c r="DT39" s="81">
        <v>8.3701104389571821</v>
      </c>
      <c r="DU39" s="81">
        <v>10</v>
      </c>
      <c r="DV39" s="75">
        <v>72.534332084893876</v>
      </c>
      <c r="DW39" s="84" t="s">
        <v>9</v>
      </c>
      <c r="DX39" s="75" t="s">
        <v>9</v>
      </c>
      <c r="DY39" s="83">
        <v>120.0459522736196</v>
      </c>
      <c r="DZ39" s="75">
        <v>1.036618592892417</v>
      </c>
      <c r="EA39" s="75">
        <v>5388.2965128821943</v>
      </c>
      <c r="EB39" s="82">
        <v>4700</v>
      </c>
      <c r="EC39" s="81">
        <v>2.1831883059568149</v>
      </c>
      <c r="ED39" s="81">
        <v>73.256617363815906</v>
      </c>
      <c r="EE39" s="75">
        <v>96.988497360255934</v>
      </c>
      <c r="EF39" s="75">
        <v>13.64385229390396</v>
      </c>
      <c r="EG39" s="75">
        <v>40.600752786046392</v>
      </c>
      <c r="EH39" s="75">
        <v>203.57998978268557</v>
      </c>
      <c r="EI39" s="152">
        <v>70.5</v>
      </c>
      <c r="EJ39" s="152">
        <v>68</v>
      </c>
      <c r="EK39" s="152">
        <v>44.4</v>
      </c>
      <c r="EL39" s="152">
        <v>74</v>
      </c>
      <c r="EM39" s="152">
        <v>26.9</v>
      </c>
      <c r="EN39" s="80">
        <v>56</v>
      </c>
      <c r="EO39" s="79">
        <v>3.3824363430133637</v>
      </c>
      <c r="EP39" s="55">
        <v>0.91075539705489883</v>
      </c>
      <c r="EQ39" s="78">
        <v>0.82399999999999995</v>
      </c>
      <c r="ER39" s="75">
        <v>91.5</v>
      </c>
      <c r="ES39" s="75">
        <v>1.7</v>
      </c>
      <c r="ET39" s="75">
        <v>4.5999999999999996</v>
      </c>
      <c r="EU39" s="75">
        <v>357.22794654412729</v>
      </c>
      <c r="EV39" s="77">
        <v>37.29</v>
      </c>
      <c r="EW39" s="75">
        <v>42.17</v>
      </c>
      <c r="EX39" s="110" t="s">
        <v>9</v>
      </c>
      <c r="EY39" s="110" t="s">
        <v>9</v>
      </c>
      <c r="EZ39" s="75" t="s">
        <v>9</v>
      </c>
      <c r="FA39" s="75">
        <v>6.9830005671324908</v>
      </c>
      <c r="FB39" s="152">
        <v>38</v>
      </c>
      <c r="FC39" s="75">
        <v>14.113892979872361</v>
      </c>
      <c r="FD39" s="75">
        <v>66.078824315297254</v>
      </c>
      <c r="FE39" s="75">
        <v>80.477715505737919</v>
      </c>
      <c r="FF39" s="75">
        <v>68.564582382473759</v>
      </c>
      <c r="FG39" s="75">
        <v>67.7723332076894</v>
      </c>
      <c r="FH39" s="75">
        <v>72.700924330252235</v>
      </c>
      <c r="FI39" s="75">
        <v>75.996831264853455</v>
      </c>
      <c r="FJ39" s="75">
        <v>73.696483536983493</v>
      </c>
      <c r="FK39" s="75">
        <v>65.437009048423988</v>
      </c>
      <c r="FL39" s="75">
        <v>47.304669440591773</v>
      </c>
      <c r="FM39" s="75">
        <v>28.534508969291579</v>
      </c>
      <c r="FN39" s="75">
        <v>14.93908528060715</v>
      </c>
      <c r="FO39" s="75">
        <v>8.7155380510735618</v>
      </c>
      <c r="FP39" s="75">
        <v>4.2398546335554208</v>
      </c>
      <c r="FQ39" s="75">
        <v>1.783621924228616</v>
      </c>
      <c r="FR39" s="75">
        <v>1.38</v>
      </c>
      <c r="FS39" s="75">
        <v>13.145840301307313</v>
      </c>
      <c r="FT39" s="75">
        <v>0.56022408963585435</v>
      </c>
    </row>
    <row r="40" spans="1:176" s="76" customFormat="1" ht="11.1" customHeight="1" x14ac:dyDescent="0.15">
      <c r="A40" s="136">
        <v>272035</v>
      </c>
      <c r="B40" s="154" t="s">
        <v>422</v>
      </c>
      <c r="C40" s="245">
        <v>105.69169341579894</v>
      </c>
      <c r="D40" s="237">
        <v>995.75275972755026</v>
      </c>
      <c r="E40" s="230">
        <v>212.60667032020666</v>
      </c>
      <c r="F40" s="240">
        <v>390075</v>
      </c>
      <c r="G40" s="230">
        <v>301.17035110533158</v>
      </c>
      <c r="H40" s="244">
        <v>53.055916775032514</v>
      </c>
      <c r="I40" s="244">
        <v>168.27048114434331</v>
      </c>
      <c r="J40" s="233">
        <v>21.8</v>
      </c>
      <c r="K40" s="239">
        <v>-3</v>
      </c>
      <c r="L40" s="230">
        <v>72.865971523022466</v>
      </c>
      <c r="M40" s="239">
        <v>16.367343421230711</v>
      </c>
      <c r="N40" s="233">
        <v>76.46269808468324</v>
      </c>
      <c r="O40" s="233">
        <v>17.932395955038071</v>
      </c>
      <c r="P40" s="232">
        <v>21.858687546607012</v>
      </c>
      <c r="Q40" s="232">
        <v>3.8961038961038961</v>
      </c>
      <c r="R40" s="232">
        <v>3.7488708220415536</v>
      </c>
      <c r="S40" s="240">
        <v>9074</v>
      </c>
      <c r="T40" s="233">
        <v>57.391304347826086</v>
      </c>
      <c r="U40" s="243">
        <v>322</v>
      </c>
      <c r="V40" s="236">
        <v>0</v>
      </c>
      <c r="W40" s="230">
        <v>16.002922908293751</v>
      </c>
      <c r="X40" s="242">
        <v>67.010019664762623</v>
      </c>
      <c r="Y40" s="230">
        <v>101.7391304347826</v>
      </c>
      <c r="Z40" s="230">
        <v>128.69565217391303</v>
      </c>
      <c r="AA40" s="230">
        <v>1.8370821758222062</v>
      </c>
      <c r="AB40" s="235">
        <v>42.542666336878554</v>
      </c>
      <c r="AC40" s="235">
        <v>7.7575157961010053</v>
      </c>
      <c r="AD40" s="235">
        <v>2.5183819396038047</v>
      </c>
      <c r="AE40" s="235">
        <v>92.642427712567994</v>
      </c>
      <c r="AF40" s="233">
        <v>93.2</v>
      </c>
      <c r="AG40" s="233">
        <v>92.6</v>
      </c>
      <c r="AH40" s="241">
        <v>544</v>
      </c>
      <c r="AI40" s="233">
        <v>70</v>
      </c>
      <c r="AJ40" s="234">
        <v>0</v>
      </c>
      <c r="AK40" s="234">
        <v>0.13275944837614712</v>
      </c>
      <c r="AL40" s="230">
        <v>0.10275581304313787</v>
      </c>
      <c r="AM40" s="231">
        <v>116500.72660538324</v>
      </c>
      <c r="AN40" s="240">
        <v>156864.91234010534</v>
      </c>
      <c r="AO40" s="240">
        <v>287245.48582995951</v>
      </c>
      <c r="AP40" s="230">
        <v>11.016458208685908</v>
      </c>
      <c r="AQ40" s="230">
        <v>4.8434428331291492</v>
      </c>
      <c r="AR40" s="239">
        <v>24.08</v>
      </c>
      <c r="AS40" s="230">
        <v>4.575080247396853</v>
      </c>
      <c r="AT40" s="230">
        <v>223.37156501996401</v>
      </c>
      <c r="AU40" s="230">
        <v>0.48931339544351371</v>
      </c>
      <c r="AV40" s="230">
        <v>2.0306505910905814</v>
      </c>
      <c r="AW40" s="236">
        <v>19517</v>
      </c>
      <c r="AX40" s="236">
        <v>2673.5616438356165</v>
      </c>
      <c r="AY40" s="230">
        <v>0.51237382794486852</v>
      </c>
      <c r="AZ40" s="235">
        <v>453.85714285714283</v>
      </c>
      <c r="BA40" s="230">
        <v>0.39783870273232602</v>
      </c>
      <c r="BB40" s="230">
        <v>42.747468411147949</v>
      </c>
      <c r="BC40" s="230">
        <v>257.74901158694121</v>
      </c>
      <c r="BD40" s="230">
        <v>6.8966227589446492</v>
      </c>
      <c r="BE40" s="235">
        <v>1.7474684111479524</v>
      </c>
      <c r="BF40" s="230">
        <v>14.248588583206381</v>
      </c>
      <c r="BG40" s="230">
        <v>48.847828395455025</v>
      </c>
      <c r="BH40" s="230">
        <v>60.344827586206897</v>
      </c>
      <c r="BI40" s="238">
        <v>94.150417827298043</v>
      </c>
      <c r="BJ40" s="235">
        <v>2.9733460762450887</v>
      </c>
      <c r="BK40" s="237">
        <v>4.285489207499606</v>
      </c>
      <c r="BL40" s="233">
        <v>109.5</v>
      </c>
      <c r="BM40" s="233">
        <v>105.4</v>
      </c>
      <c r="BN40" s="230">
        <v>0.31510950055144166</v>
      </c>
      <c r="BO40" s="230">
        <v>18.333333333333332</v>
      </c>
      <c r="BP40" s="236">
        <v>10</v>
      </c>
      <c r="BQ40" s="230">
        <v>0.57005010569169345</v>
      </c>
      <c r="BR40" s="230">
        <v>16.988961089798792</v>
      </c>
      <c r="BS40" s="230" t="s">
        <v>11</v>
      </c>
      <c r="BT40" s="230">
        <v>397.14387771079623</v>
      </c>
      <c r="BU40" s="230" t="s">
        <v>11</v>
      </c>
      <c r="BV40" s="235">
        <v>18.104595631410007</v>
      </c>
      <c r="BW40" s="235">
        <v>1204.6895795819307</v>
      </c>
      <c r="BX40" s="230">
        <v>1.467940186330541</v>
      </c>
      <c r="BY40" s="234">
        <v>6.5739254677836062E-2</v>
      </c>
      <c r="BZ40" s="230">
        <v>0.97862679088702742</v>
      </c>
      <c r="CA40" s="234">
        <v>9.8325080247396848E-2</v>
      </c>
      <c r="CB40" s="230" t="s">
        <v>11</v>
      </c>
      <c r="CC40" s="234" t="s">
        <v>11</v>
      </c>
      <c r="CD40" s="230">
        <v>0.48931339544351371</v>
      </c>
      <c r="CE40" s="230">
        <v>25.911590855711268</v>
      </c>
      <c r="CF40" s="233">
        <v>55.4</v>
      </c>
      <c r="CG40" s="232">
        <v>5.5194805194805197</v>
      </c>
      <c r="CH40" s="232">
        <v>6.8555618179023421</v>
      </c>
      <c r="CI40" s="231">
        <v>151</v>
      </c>
      <c r="CJ40" s="230">
        <v>271.47841149299302</v>
      </c>
      <c r="CK40" s="229">
        <v>228.3454356846473</v>
      </c>
      <c r="CL40" s="75">
        <v>14.7</v>
      </c>
      <c r="CM40" s="75">
        <v>699.0344573152488</v>
      </c>
      <c r="CN40" s="88">
        <v>100</v>
      </c>
      <c r="CO40" s="88">
        <v>100</v>
      </c>
      <c r="CP40" s="83">
        <v>100</v>
      </c>
      <c r="CQ40" s="83">
        <v>97.8</v>
      </c>
      <c r="CR40" s="152">
        <v>99.9</v>
      </c>
      <c r="CS40" s="153">
        <v>82</v>
      </c>
      <c r="CT40" s="75">
        <v>8.4285494696930883</v>
      </c>
      <c r="CU40" s="75">
        <v>10.776315789473685</v>
      </c>
      <c r="CV40" s="87">
        <v>0</v>
      </c>
      <c r="CW40" s="75">
        <v>55.44856363344568</v>
      </c>
      <c r="CX40" s="86">
        <v>31.913019650825962</v>
      </c>
      <c r="CY40" s="75">
        <v>0.66</v>
      </c>
      <c r="CZ40" s="75">
        <v>18.600000000000001</v>
      </c>
      <c r="DA40" s="75">
        <v>58.022150998500003</v>
      </c>
      <c r="DB40" s="75">
        <v>4.4686681157288621</v>
      </c>
      <c r="DC40" s="75">
        <v>1.8745155797385109</v>
      </c>
      <c r="DD40" s="75">
        <v>0.78628503483911372</v>
      </c>
      <c r="DE40" s="75">
        <v>1.2159437876771313</v>
      </c>
      <c r="DF40" s="75">
        <v>4.1395913254521259</v>
      </c>
      <c r="DG40" s="78">
        <v>382.34567901234567</v>
      </c>
      <c r="DH40" s="78">
        <v>636.86657841140527</v>
      </c>
      <c r="DI40" s="75" t="s">
        <v>9</v>
      </c>
      <c r="DJ40" s="75" t="s">
        <v>9</v>
      </c>
      <c r="DK40" s="75">
        <v>0</v>
      </c>
      <c r="DL40" s="75">
        <v>28.15126050420168</v>
      </c>
      <c r="DM40" s="85">
        <v>0</v>
      </c>
      <c r="DN40" s="85">
        <v>0</v>
      </c>
      <c r="DO40" s="75" t="s">
        <v>9</v>
      </c>
      <c r="DP40" s="75">
        <v>3.2074493071322321</v>
      </c>
      <c r="DQ40" s="75">
        <v>51.428571428571438</v>
      </c>
      <c r="DR40" s="75">
        <v>100</v>
      </c>
      <c r="DS40" s="75">
        <v>10867.793349821379</v>
      </c>
      <c r="DT40" s="81">
        <v>99.426229508196712</v>
      </c>
      <c r="DU40" s="81">
        <v>3.9</v>
      </c>
      <c r="DV40" s="75" t="s">
        <v>9</v>
      </c>
      <c r="DW40" s="84">
        <v>0.10509717764033508</v>
      </c>
      <c r="DX40" s="75">
        <v>63.04347826086957</v>
      </c>
      <c r="DY40" s="83">
        <v>88.323514444531426</v>
      </c>
      <c r="DZ40" s="75">
        <v>0.5793462109955424</v>
      </c>
      <c r="EA40" s="75">
        <v>3935.554342475406</v>
      </c>
      <c r="EB40" s="82">
        <v>8860</v>
      </c>
      <c r="EC40" s="81">
        <v>11.40054918032787</v>
      </c>
      <c r="ED40" s="81">
        <v>78.581627841930711</v>
      </c>
      <c r="EE40" s="75">
        <v>99.034578655052542</v>
      </c>
      <c r="EF40" s="75">
        <v>34.459711511567505</v>
      </c>
      <c r="EG40" s="75">
        <v>87.235128925197856</v>
      </c>
      <c r="EH40" s="75">
        <v>759.58907618998819</v>
      </c>
      <c r="EI40" s="152">
        <v>72.900000000000006</v>
      </c>
      <c r="EJ40" s="152">
        <v>65</v>
      </c>
      <c r="EK40" s="152">
        <v>37.200000000000003</v>
      </c>
      <c r="EL40" s="152">
        <v>68.599999999999994</v>
      </c>
      <c r="EM40" s="152">
        <v>28.5</v>
      </c>
      <c r="EN40" s="80">
        <v>37.9</v>
      </c>
      <c r="EO40" s="79">
        <v>3.3371173569247632</v>
      </c>
      <c r="EP40" s="55">
        <v>0.88473977126471948</v>
      </c>
      <c r="EQ40" s="78">
        <v>0.91100000000000003</v>
      </c>
      <c r="ER40" s="75">
        <v>90.8</v>
      </c>
      <c r="ES40" s="75">
        <v>3.1</v>
      </c>
      <c r="ET40" s="75">
        <v>4.7</v>
      </c>
      <c r="EU40" s="75">
        <v>211.96247210913646</v>
      </c>
      <c r="EV40" s="77">
        <v>42</v>
      </c>
      <c r="EW40" s="75">
        <v>45.6</v>
      </c>
      <c r="EX40" s="110" t="s">
        <v>9</v>
      </c>
      <c r="EY40" s="110" t="s">
        <v>9</v>
      </c>
      <c r="EZ40" s="75" t="s">
        <v>9</v>
      </c>
      <c r="FA40" s="75">
        <v>8.6706333672590628</v>
      </c>
      <c r="FB40" s="152">
        <v>31.5</v>
      </c>
      <c r="FC40" s="75">
        <v>13.722126929674101</v>
      </c>
      <c r="FD40" s="75">
        <v>64.049987867022566</v>
      </c>
      <c r="FE40" s="75">
        <v>78.708532120270718</v>
      </c>
      <c r="FF40" s="75">
        <v>66.871051653660345</v>
      </c>
      <c r="FG40" s="75">
        <v>62.365920931657982</v>
      </c>
      <c r="FH40" s="75">
        <v>66.299698037242067</v>
      </c>
      <c r="FI40" s="75">
        <v>70.936027855533553</v>
      </c>
      <c r="FJ40" s="75">
        <v>71.458906802988594</v>
      </c>
      <c r="FK40" s="75">
        <v>64.14951143155298</v>
      </c>
      <c r="FL40" s="75">
        <v>48.693733451015007</v>
      </c>
      <c r="FM40" s="75">
        <v>30.781915624570566</v>
      </c>
      <c r="FN40" s="75">
        <v>18.082170780315806</v>
      </c>
      <c r="FO40" s="75">
        <v>9.9357763505855701</v>
      </c>
      <c r="FP40" s="75">
        <v>6.1873530503650542</v>
      </c>
      <c r="FQ40" s="75">
        <v>2.4166971805199564</v>
      </c>
      <c r="FR40" s="75">
        <v>1.47</v>
      </c>
      <c r="FS40" s="75">
        <v>14.997455570343694</v>
      </c>
      <c r="FT40" s="75">
        <v>1.0619093129446746</v>
      </c>
    </row>
    <row r="41" spans="1:176" s="76" customFormat="1" ht="11.1" customHeight="1" x14ac:dyDescent="0.15">
      <c r="A41" s="136">
        <v>272051</v>
      </c>
      <c r="B41" s="154" t="s">
        <v>718</v>
      </c>
      <c r="C41" s="245">
        <v>97.627233753554904</v>
      </c>
      <c r="D41" s="237">
        <v>1221.6668788997836</v>
      </c>
      <c r="E41" s="230">
        <v>643.33163546839853</v>
      </c>
      <c r="F41" s="240">
        <v>397662</v>
      </c>
      <c r="G41" s="230">
        <v>306.12913798754505</v>
      </c>
      <c r="H41" s="244">
        <v>61.619141265158966</v>
      </c>
      <c r="I41" s="244">
        <v>138.31530645689938</v>
      </c>
      <c r="J41" s="233">
        <v>40.299999999999997</v>
      </c>
      <c r="K41" s="239">
        <v>-1.9</v>
      </c>
      <c r="L41" s="230">
        <v>135.05439671277932</v>
      </c>
      <c r="M41" s="239">
        <v>21.923618523435238</v>
      </c>
      <c r="N41" s="233">
        <v>80.374681465211765</v>
      </c>
      <c r="O41" s="233">
        <v>18.83629751690437</v>
      </c>
      <c r="P41" s="232">
        <v>21.426270003221997</v>
      </c>
      <c r="Q41" s="232">
        <v>1.1627906976744187</v>
      </c>
      <c r="R41" s="232">
        <v>3.296703296703297</v>
      </c>
      <c r="S41" s="240">
        <v>14859</v>
      </c>
      <c r="T41" s="233">
        <v>62.5</v>
      </c>
      <c r="U41" s="243">
        <v>190</v>
      </c>
      <c r="V41" s="236">
        <v>8</v>
      </c>
      <c r="W41" s="230">
        <v>13.8996138996139</v>
      </c>
      <c r="X41" s="242">
        <v>70.643411988861203</v>
      </c>
      <c r="Y41" s="230">
        <v>91.071428571428569</v>
      </c>
      <c r="Z41" s="230">
        <v>74.107142857142861</v>
      </c>
      <c r="AA41" s="230">
        <v>1.7125731411445697</v>
      </c>
      <c r="AB41" s="235">
        <v>34.528426828114654</v>
      </c>
      <c r="AC41" s="235">
        <v>4.7772206981364107</v>
      </c>
      <c r="AD41" s="235">
        <v>3.3818938605619149</v>
      </c>
      <c r="AE41" s="235">
        <v>3.3173843700159487</v>
      </c>
      <c r="AF41" s="233">
        <v>102.7</v>
      </c>
      <c r="AG41" s="233">
        <v>99.6</v>
      </c>
      <c r="AH41" s="241">
        <v>1491</v>
      </c>
      <c r="AI41" s="233">
        <v>70.8</v>
      </c>
      <c r="AJ41" s="234">
        <v>1.1151382768786999E-2</v>
      </c>
      <c r="AK41" s="234">
        <v>0.17842212430059198</v>
      </c>
      <c r="AL41" s="230">
        <v>0.24141517042319285</v>
      </c>
      <c r="AM41" s="231">
        <v>114616.21648824229</v>
      </c>
      <c r="AN41" s="240">
        <v>130006.72714007783</v>
      </c>
      <c r="AO41" s="240">
        <v>287483.5274043433</v>
      </c>
      <c r="AP41" s="230">
        <v>16.665555629624691</v>
      </c>
      <c r="AQ41" s="230">
        <v>2.0109770459747129</v>
      </c>
      <c r="AR41" s="239">
        <v>14.67</v>
      </c>
      <c r="AS41" s="230">
        <v>4.1809924020544162</v>
      </c>
      <c r="AT41" s="230">
        <v>194.19330192283203</v>
      </c>
      <c r="AU41" s="230">
        <v>0.53058279213888537</v>
      </c>
      <c r="AV41" s="230">
        <v>0.98157816545693788</v>
      </c>
      <c r="AW41" s="236">
        <v>22144</v>
      </c>
      <c r="AX41" s="236">
        <v>4026.181818181818</v>
      </c>
      <c r="AY41" s="230">
        <v>0.5644869942196532</v>
      </c>
      <c r="AZ41" s="235">
        <v>434.83333333333331</v>
      </c>
      <c r="BA41" s="230">
        <v>0.29447079672312065</v>
      </c>
      <c r="BB41" s="230">
        <v>45.389467675181962</v>
      </c>
      <c r="BC41" s="230">
        <v>332.36475444628383</v>
      </c>
      <c r="BD41" s="230">
        <v>6.7899290080224119</v>
      </c>
      <c r="BE41" s="235">
        <v>1.7125731411445697</v>
      </c>
      <c r="BF41" s="230">
        <v>11.084153941296799</v>
      </c>
      <c r="BG41" s="230">
        <v>45.41346588341618</v>
      </c>
      <c r="BH41" s="230">
        <v>33.333333333333329</v>
      </c>
      <c r="BI41" s="238">
        <v>100</v>
      </c>
      <c r="BJ41" s="235">
        <v>2.3723452327157704</v>
      </c>
      <c r="BK41" s="237">
        <v>1.2051015967596157</v>
      </c>
      <c r="BL41" s="233">
        <v>107.8</v>
      </c>
      <c r="BM41" s="233">
        <v>107.1</v>
      </c>
      <c r="BN41" s="230">
        <v>0.76992602015197675</v>
      </c>
      <c r="BO41" s="230">
        <v>42.592592592592595</v>
      </c>
      <c r="BP41" s="236">
        <v>19</v>
      </c>
      <c r="BQ41" s="230">
        <v>0.23080351458041515</v>
      </c>
      <c r="BR41" s="230">
        <v>125.19366271913069</v>
      </c>
      <c r="BS41" s="230" t="s">
        <v>11</v>
      </c>
      <c r="BT41" s="230">
        <v>622.30729232989518</v>
      </c>
      <c r="BU41" s="230" t="s">
        <v>11</v>
      </c>
      <c r="BV41" s="235">
        <v>207.45787172630415</v>
      </c>
      <c r="BW41" s="235">
        <v>135.03332059934633</v>
      </c>
      <c r="BX41" s="230">
        <v>1.3264569803472133</v>
      </c>
      <c r="BY41" s="234">
        <v>7.8863173309563231E-2</v>
      </c>
      <c r="BZ41" s="230">
        <v>1.0611655842777707</v>
      </c>
      <c r="CA41" s="234">
        <v>0.12277951101489877</v>
      </c>
      <c r="CB41" s="230">
        <v>0.26529139606944269</v>
      </c>
      <c r="CC41" s="234">
        <v>8.2174009932509867E-2</v>
      </c>
      <c r="CD41" s="230">
        <v>0.53058279213888537</v>
      </c>
      <c r="CE41" s="230">
        <v>12.56154760388811</v>
      </c>
      <c r="CF41" s="233">
        <v>50.6</v>
      </c>
      <c r="CG41" s="232">
        <v>9.2592592592592595</v>
      </c>
      <c r="CH41" s="232">
        <v>20.931177745664741</v>
      </c>
      <c r="CI41" s="231">
        <v>130</v>
      </c>
      <c r="CJ41" s="230">
        <v>276.68566153062523</v>
      </c>
      <c r="CK41" s="229">
        <v>234.82267923086718</v>
      </c>
      <c r="CL41" s="75">
        <v>15.35483705361815</v>
      </c>
      <c r="CM41" s="75">
        <v>735.71482148869029</v>
      </c>
      <c r="CN41" s="88">
        <v>100</v>
      </c>
      <c r="CO41" s="88" t="s">
        <v>9</v>
      </c>
      <c r="CP41" s="83">
        <v>99.9</v>
      </c>
      <c r="CQ41" s="83">
        <v>96.1</v>
      </c>
      <c r="CR41" s="152">
        <v>99.9</v>
      </c>
      <c r="CS41" s="153">
        <v>54.03</v>
      </c>
      <c r="CT41" s="75">
        <v>11.047574963872831</v>
      </c>
      <c r="CU41" s="75">
        <v>12.612903225806452</v>
      </c>
      <c r="CV41" s="87">
        <v>48.150740606936417</v>
      </c>
      <c r="CW41" s="75">
        <v>51.486409026457899</v>
      </c>
      <c r="CX41" s="86">
        <v>30.577486310963963</v>
      </c>
      <c r="CY41" s="75" t="s">
        <v>9</v>
      </c>
      <c r="CZ41" s="75" t="s">
        <v>9</v>
      </c>
      <c r="DA41" s="75">
        <v>58.920721436299999</v>
      </c>
      <c r="DB41" s="75">
        <v>4.034910341782008</v>
      </c>
      <c r="DC41" s="75">
        <v>4.3386099792011548</v>
      </c>
      <c r="DD41" s="75">
        <v>0.75465321108705807</v>
      </c>
      <c r="DE41" s="75">
        <v>2.8306591960609531</v>
      </c>
      <c r="DF41" s="75">
        <v>3.6557154378369203</v>
      </c>
      <c r="DG41" s="78">
        <v>1750.8416666666667</v>
      </c>
      <c r="DH41" s="78">
        <v>2189.5217213114756</v>
      </c>
      <c r="DI41" s="75" t="s">
        <v>9</v>
      </c>
      <c r="DJ41" s="75" t="s">
        <v>9</v>
      </c>
      <c r="DK41" s="75">
        <v>0</v>
      </c>
      <c r="DL41" s="75">
        <v>34.45945945945946</v>
      </c>
      <c r="DM41" s="85">
        <v>0</v>
      </c>
      <c r="DN41" s="85">
        <v>0</v>
      </c>
      <c r="DO41" s="75">
        <v>5.1521525743877072</v>
      </c>
      <c r="DP41" s="75">
        <v>5.4994906405195465</v>
      </c>
      <c r="DQ41" s="75">
        <v>100</v>
      </c>
      <c r="DR41" s="75">
        <v>94.853683148335023</v>
      </c>
      <c r="DS41" s="75">
        <v>10375.949016348019</v>
      </c>
      <c r="DT41" s="81">
        <v>100</v>
      </c>
      <c r="DU41" s="81">
        <v>8.6999999999999993</v>
      </c>
      <c r="DV41" s="75" t="s">
        <v>9</v>
      </c>
      <c r="DW41" s="84" t="s">
        <v>9</v>
      </c>
      <c r="DX41" s="75" t="s">
        <v>9</v>
      </c>
      <c r="DY41" s="83">
        <v>80.240035655163638</v>
      </c>
      <c r="DZ41" s="75">
        <v>0.59076386380057799</v>
      </c>
      <c r="EA41" s="75">
        <v>3822.3038980536771</v>
      </c>
      <c r="EB41" s="82">
        <v>4494</v>
      </c>
      <c r="EC41" s="81">
        <v>10.944860072042117</v>
      </c>
      <c r="ED41" s="81">
        <v>81.088317802844529</v>
      </c>
      <c r="EE41" s="75">
        <v>100.1945659637077</v>
      </c>
      <c r="EF41" s="75">
        <v>24.303011280039236</v>
      </c>
      <c r="EG41" s="75">
        <v>93.285878300803674</v>
      </c>
      <c r="EH41" s="75">
        <v>942.09492413294788</v>
      </c>
      <c r="EI41" s="152">
        <v>70.7</v>
      </c>
      <c r="EJ41" s="152">
        <v>62.2</v>
      </c>
      <c r="EK41" s="152">
        <v>50.4</v>
      </c>
      <c r="EL41" s="152">
        <v>70.599999999999994</v>
      </c>
      <c r="EM41" s="152">
        <v>34.200000000000003</v>
      </c>
      <c r="EN41" s="80">
        <v>46</v>
      </c>
      <c r="EO41" s="79">
        <v>6.6561611273823162</v>
      </c>
      <c r="EP41" s="55">
        <v>0.96867289060747519</v>
      </c>
      <c r="EQ41" s="78">
        <v>0.99</v>
      </c>
      <c r="ER41" s="75">
        <v>95.2</v>
      </c>
      <c r="ES41" s="75">
        <v>-2.1</v>
      </c>
      <c r="ET41" s="75">
        <v>0.6</v>
      </c>
      <c r="EU41" s="75">
        <v>147.38463273059128</v>
      </c>
      <c r="EV41" s="77">
        <v>44.4</v>
      </c>
      <c r="EW41" s="75">
        <v>40.1</v>
      </c>
      <c r="EX41" s="110" t="s">
        <v>9</v>
      </c>
      <c r="EY41" s="110" t="s">
        <v>9</v>
      </c>
      <c r="EZ41" s="75" t="s">
        <v>9</v>
      </c>
      <c r="FA41" s="75">
        <v>7.4175474341016177</v>
      </c>
      <c r="FB41" s="152">
        <v>34.5</v>
      </c>
      <c r="FC41" s="75">
        <v>14.792368125701458</v>
      </c>
      <c r="FD41" s="75">
        <v>63.222535211267605</v>
      </c>
      <c r="FE41" s="75">
        <v>79.527744982290443</v>
      </c>
      <c r="FF41" s="75">
        <v>66.372196874089894</v>
      </c>
      <c r="FG41" s="75">
        <v>62.790885585003231</v>
      </c>
      <c r="FH41" s="75">
        <v>67.344227447854394</v>
      </c>
      <c r="FI41" s="75">
        <v>72.048765982753494</v>
      </c>
      <c r="FJ41" s="75">
        <v>71.312209094163975</v>
      </c>
      <c r="FK41" s="75">
        <v>63.946236559139777</v>
      </c>
      <c r="FL41" s="75">
        <v>45.990922844175493</v>
      </c>
      <c r="FM41" s="75">
        <v>28.322106552357624</v>
      </c>
      <c r="FN41" s="75">
        <v>15.454799366911834</v>
      </c>
      <c r="FO41" s="75">
        <v>8.8082302623974105</v>
      </c>
      <c r="FP41" s="75">
        <v>5.0811141720232627</v>
      </c>
      <c r="FQ41" s="75">
        <v>2.1209386281588447</v>
      </c>
      <c r="FR41" s="75">
        <v>1.3655999999999999</v>
      </c>
      <c r="FS41" s="75">
        <v>14.787342416910736</v>
      </c>
      <c r="FT41" s="75">
        <v>4.0668775417984637</v>
      </c>
    </row>
    <row r="42" spans="1:176" s="76" customFormat="1" ht="11.1" customHeight="1" x14ac:dyDescent="0.15">
      <c r="A42" s="136">
        <v>272078</v>
      </c>
      <c r="B42" s="154" t="s">
        <v>421</v>
      </c>
      <c r="C42" s="245">
        <v>90.074938928621307</v>
      </c>
      <c r="D42" s="237">
        <v>1224.8481410641955</v>
      </c>
      <c r="E42" s="230">
        <v>414.45873798169424</v>
      </c>
      <c r="F42" s="240">
        <v>412291</v>
      </c>
      <c r="G42" s="230">
        <v>297.89789789789791</v>
      </c>
      <c r="H42" s="244">
        <v>51.951951951951948</v>
      </c>
      <c r="I42" s="244">
        <v>189.78978978978981</v>
      </c>
      <c r="J42" s="233">
        <v>32.700000000000003</v>
      </c>
      <c r="K42" s="239">
        <v>-3.7</v>
      </c>
      <c r="L42" s="230">
        <v>112.99740956235543</v>
      </c>
      <c r="M42" s="239">
        <v>9.9912474920825698</v>
      </c>
      <c r="N42" s="233">
        <v>81.564348590558453</v>
      </c>
      <c r="O42" s="233">
        <v>17.736147757255939</v>
      </c>
      <c r="P42" s="232">
        <v>19.705882352941178</v>
      </c>
      <c r="Q42" s="232">
        <v>1.9417475728155338</v>
      </c>
      <c r="R42" s="232">
        <v>3.2686980609418286</v>
      </c>
      <c r="S42" s="240">
        <v>12334</v>
      </c>
      <c r="T42" s="233">
        <v>48.03921568627451</v>
      </c>
      <c r="U42" s="243">
        <v>183</v>
      </c>
      <c r="V42" s="236">
        <v>0</v>
      </c>
      <c r="W42" s="230">
        <v>16.752935235450071</v>
      </c>
      <c r="X42" s="242">
        <v>64.90472874596442</v>
      </c>
      <c r="Y42" s="230">
        <v>88.235294117647058</v>
      </c>
      <c r="Z42" s="230">
        <v>97.058823529411768</v>
      </c>
      <c r="AA42" s="230">
        <v>4.5184168382521159</v>
      </c>
      <c r="AB42" s="235">
        <v>52.758940041227255</v>
      </c>
      <c r="AC42" s="235">
        <v>16.968900307710694</v>
      </c>
      <c r="AD42" s="235">
        <v>4.7500970931795781</v>
      </c>
      <c r="AE42" s="235">
        <v>89.618383258104231</v>
      </c>
      <c r="AF42" s="233">
        <v>98</v>
      </c>
      <c r="AG42" s="233">
        <v>97.5</v>
      </c>
      <c r="AH42" s="241">
        <v>965</v>
      </c>
      <c r="AI42" s="233">
        <v>74.8</v>
      </c>
      <c r="AJ42" s="234">
        <v>4.8642879708289039E-2</v>
      </c>
      <c r="AK42" s="234">
        <v>0.11674291129989368</v>
      </c>
      <c r="AL42" s="230">
        <v>0.2565425475815164</v>
      </c>
      <c r="AM42" s="231">
        <v>104332.71539256198</v>
      </c>
      <c r="AN42" s="240">
        <v>155870.08658969804</v>
      </c>
      <c r="AO42" s="240">
        <v>284140.07322404371</v>
      </c>
      <c r="AP42" s="230">
        <v>12.289189399238362</v>
      </c>
      <c r="AQ42" s="230">
        <v>2.5064117509909072</v>
      </c>
      <c r="AR42" s="239">
        <v>16.510000000000002</v>
      </c>
      <c r="AS42" s="230">
        <v>4.155989270820565</v>
      </c>
      <c r="AT42" s="230">
        <v>166.18256137780452</v>
      </c>
      <c r="AU42" s="230">
        <v>1.140189100362295</v>
      </c>
      <c r="AV42" s="230">
        <v>1.9953309256340164</v>
      </c>
      <c r="AW42" s="236">
        <v>18075.111111111109</v>
      </c>
      <c r="AX42" s="236">
        <v>2904.9285714285716</v>
      </c>
      <c r="AY42" s="230">
        <v>0.61471882760825203</v>
      </c>
      <c r="AZ42" s="235">
        <v>668</v>
      </c>
      <c r="BA42" s="230">
        <v>0.81741011746798209</v>
      </c>
      <c r="BB42" s="230">
        <v>59.347803706245713</v>
      </c>
      <c r="BC42" s="230">
        <v>465.33141021438411</v>
      </c>
      <c r="BD42" s="230">
        <v>7.3441575285261065</v>
      </c>
      <c r="BE42" s="235">
        <v>2.2878059940517046</v>
      </c>
      <c r="BF42" s="230">
        <v>8.9796385266529395</v>
      </c>
      <c r="BG42" s="230">
        <v>27.774589693561346</v>
      </c>
      <c r="BH42" s="230">
        <v>30.508474576271187</v>
      </c>
      <c r="BI42" s="238">
        <v>100</v>
      </c>
      <c r="BJ42" s="235">
        <v>2.0658785722483644</v>
      </c>
      <c r="BK42" s="237">
        <v>2.3666832080009161</v>
      </c>
      <c r="BL42" s="233">
        <v>114</v>
      </c>
      <c r="BM42" s="233">
        <v>108.7</v>
      </c>
      <c r="BN42" s="230">
        <v>1.2978585334198571</v>
      </c>
      <c r="BO42" s="230" t="s">
        <v>11</v>
      </c>
      <c r="BP42" s="236" t="s">
        <v>11</v>
      </c>
      <c r="BQ42" s="230">
        <v>0.13112174654166392</v>
      </c>
      <c r="BR42" s="230">
        <v>19.708168599762271</v>
      </c>
      <c r="BS42" s="230" t="s">
        <v>11</v>
      </c>
      <c r="BT42" s="230" t="s">
        <v>11</v>
      </c>
      <c r="BU42" s="230" t="s">
        <v>11</v>
      </c>
      <c r="BV42" s="235">
        <v>492.84103768610026</v>
      </c>
      <c r="BW42" s="235">
        <v>620.19160877831587</v>
      </c>
      <c r="BX42" s="230">
        <v>0.85514182527172133</v>
      </c>
      <c r="BY42" s="234">
        <v>4.1961809366083368E-2</v>
      </c>
      <c r="BZ42" s="230">
        <v>0.57009455018114752</v>
      </c>
      <c r="CA42" s="234">
        <v>7.6515240052562716E-2</v>
      </c>
      <c r="CB42" s="230">
        <v>0.28504727509057376</v>
      </c>
      <c r="CC42" s="234">
        <v>7.0460835929638935E-2</v>
      </c>
      <c r="CD42" s="230">
        <v>0.85514182527172133</v>
      </c>
      <c r="CE42" s="230">
        <v>6.233983906230848</v>
      </c>
      <c r="CF42" s="233">
        <v>52</v>
      </c>
      <c r="CG42" s="232">
        <v>21.428571428571427</v>
      </c>
      <c r="CH42" s="232">
        <v>42.981140426368974</v>
      </c>
      <c r="CI42" s="231">
        <v>85</v>
      </c>
      <c r="CJ42" s="230">
        <v>288.71868399374034</v>
      </c>
      <c r="CK42" s="229">
        <v>246.8566411739387</v>
      </c>
      <c r="CL42" s="75">
        <v>13.1</v>
      </c>
      <c r="CM42" s="75">
        <v>784.38762493417073</v>
      </c>
      <c r="CN42" s="88">
        <v>100</v>
      </c>
      <c r="CO42" s="88">
        <v>100</v>
      </c>
      <c r="CP42" s="83">
        <v>99.99</v>
      </c>
      <c r="CQ42" s="83">
        <v>95.2</v>
      </c>
      <c r="CR42" s="152">
        <v>99.6</v>
      </c>
      <c r="CS42" s="153">
        <v>52</v>
      </c>
      <c r="CT42" s="75">
        <v>9.2195529764685631</v>
      </c>
      <c r="CU42" s="75">
        <v>19.5</v>
      </c>
      <c r="CV42" s="87">
        <v>0</v>
      </c>
      <c r="CW42" s="75">
        <v>65.118339537631016</v>
      </c>
      <c r="CX42" s="86">
        <v>26.566406038441478</v>
      </c>
      <c r="CY42" s="75">
        <v>0.63</v>
      </c>
      <c r="CZ42" s="75">
        <v>17.3</v>
      </c>
      <c r="DA42" s="75">
        <v>55.3061976726</v>
      </c>
      <c r="DB42" s="75">
        <v>4.6550892426435118</v>
      </c>
      <c r="DC42" s="75">
        <v>0.69214324195667853</v>
      </c>
      <c r="DD42" s="75">
        <v>0.88996890134228757</v>
      </c>
      <c r="DE42" s="75">
        <v>0.74112291523549179</v>
      </c>
      <c r="DF42" s="75">
        <v>4.1759425800769057</v>
      </c>
      <c r="DG42" s="78">
        <v>934.98876404494376</v>
      </c>
      <c r="DH42" s="78">
        <v>2367.4102702702703</v>
      </c>
      <c r="DI42" s="75" t="s">
        <v>9</v>
      </c>
      <c r="DJ42" s="75" t="s">
        <v>9</v>
      </c>
      <c r="DK42" s="75">
        <v>6.4992150706436425</v>
      </c>
      <c r="DL42" s="75">
        <v>35.779060181368507</v>
      </c>
      <c r="DM42" s="85">
        <v>7</v>
      </c>
      <c r="DN42" s="85" t="s">
        <v>9</v>
      </c>
      <c r="DO42" s="75">
        <v>2.7263973730043127</v>
      </c>
      <c r="DP42" s="75">
        <v>1.4964981942255124</v>
      </c>
      <c r="DQ42" s="75">
        <v>100</v>
      </c>
      <c r="DR42" s="75">
        <v>93.663177925784964</v>
      </c>
      <c r="DS42" s="75">
        <v>10275.575757575758</v>
      </c>
      <c r="DT42" s="81">
        <v>31.342007788014055</v>
      </c>
      <c r="DU42" s="81">
        <v>5.91</v>
      </c>
      <c r="DV42" s="75">
        <v>12.159002338269682</v>
      </c>
      <c r="DW42" s="84">
        <v>0.12761972600553062</v>
      </c>
      <c r="DX42" s="75">
        <v>69.626168224299064</v>
      </c>
      <c r="DY42" s="83">
        <v>0</v>
      </c>
      <c r="DZ42" s="75">
        <v>0.66816248248051346</v>
      </c>
      <c r="EA42" s="75">
        <v>2977.2211693912177</v>
      </c>
      <c r="EB42" s="82">
        <v>2840</v>
      </c>
      <c r="EC42" s="81">
        <v>5.3282676417513528</v>
      </c>
      <c r="ED42" s="81">
        <v>76.830549568965523</v>
      </c>
      <c r="EE42" s="75">
        <v>91.102168642241381</v>
      </c>
      <c r="EF42" s="75">
        <v>13.061130567528737</v>
      </c>
      <c r="EG42" s="75">
        <v>67.717932964707487</v>
      </c>
      <c r="EH42" s="75">
        <v>237.28761464506135</v>
      </c>
      <c r="EI42" s="152">
        <v>79.099999999999994</v>
      </c>
      <c r="EJ42" s="152">
        <v>54.5</v>
      </c>
      <c r="EK42" s="152">
        <v>57.5</v>
      </c>
      <c r="EL42" s="152">
        <v>68.7</v>
      </c>
      <c r="EM42" s="152">
        <v>30.6</v>
      </c>
      <c r="EN42" s="80">
        <v>57.4</v>
      </c>
      <c r="EO42" s="79">
        <v>1.4594420484637376</v>
      </c>
      <c r="EP42" s="55">
        <v>0.87937321823954251</v>
      </c>
      <c r="EQ42" s="78">
        <v>0.81399999999999995</v>
      </c>
      <c r="ER42" s="75">
        <v>92.2</v>
      </c>
      <c r="ES42" s="75">
        <v>-0.4</v>
      </c>
      <c r="ET42" s="75">
        <v>0.88125908058729818</v>
      </c>
      <c r="EU42" s="75">
        <v>135.50188558772473</v>
      </c>
      <c r="EV42" s="77">
        <v>38.9</v>
      </c>
      <c r="EW42" s="75">
        <v>40.799999999999997</v>
      </c>
      <c r="EX42" s="110" t="s">
        <v>9</v>
      </c>
      <c r="EY42" s="110" t="s">
        <v>9</v>
      </c>
      <c r="EZ42" s="75" t="s">
        <v>9</v>
      </c>
      <c r="FA42" s="75">
        <v>6.972256348715435</v>
      </c>
      <c r="FB42" s="152">
        <v>29.5</v>
      </c>
      <c r="FC42" s="75">
        <v>15.106382978723405</v>
      </c>
      <c r="FD42" s="75">
        <v>66.863439590712318</v>
      </c>
      <c r="FE42" s="75">
        <v>81.620424645043627</v>
      </c>
      <c r="FF42" s="75">
        <v>72.298494242692641</v>
      </c>
      <c r="FG42" s="75">
        <v>68.246705710102489</v>
      </c>
      <c r="FH42" s="75">
        <v>71.227233304423237</v>
      </c>
      <c r="FI42" s="75">
        <v>73.298951921477297</v>
      </c>
      <c r="FJ42" s="75">
        <v>70.317950762483804</v>
      </c>
      <c r="FK42" s="75">
        <v>61.867489802667841</v>
      </c>
      <c r="FL42" s="75">
        <v>43.664259927797829</v>
      </c>
      <c r="FM42" s="75">
        <v>24.164298281228856</v>
      </c>
      <c r="FN42" s="75">
        <v>12.360902255639097</v>
      </c>
      <c r="FO42" s="75">
        <v>5.999798326106685</v>
      </c>
      <c r="FP42" s="75">
        <v>3.247650635710337</v>
      </c>
      <c r="FQ42" s="75">
        <v>1.6064257028112447</v>
      </c>
      <c r="FR42" s="75">
        <v>1.3710100000000001</v>
      </c>
      <c r="FS42" s="75">
        <v>9.9624022644155534</v>
      </c>
      <c r="FT42" s="75">
        <v>0.80339722254103063</v>
      </c>
    </row>
    <row r="43" spans="1:176" s="76" customFormat="1" ht="11.1" customHeight="1" x14ac:dyDescent="0.15">
      <c r="A43" s="136">
        <v>272108</v>
      </c>
      <c r="B43" s="154" t="s">
        <v>420</v>
      </c>
      <c r="C43" s="245">
        <v>78.606282977595953</v>
      </c>
      <c r="D43" s="237">
        <v>1384.0230846310903</v>
      </c>
      <c r="E43" s="230">
        <v>307.14212166645319</v>
      </c>
      <c r="F43" s="240">
        <v>397981</v>
      </c>
      <c r="G43" s="230">
        <v>300.36250647332992</v>
      </c>
      <c r="H43" s="244">
        <v>58.518902123252197</v>
      </c>
      <c r="I43" s="244">
        <v>171.93164163645781</v>
      </c>
      <c r="J43" s="233">
        <v>30.1</v>
      </c>
      <c r="K43" s="239">
        <v>-2.4</v>
      </c>
      <c r="L43" s="230">
        <v>98.88680091638156</v>
      </c>
      <c r="M43" s="239">
        <v>17.218393244574017</v>
      </c>
      <c r="N43" s="233">
        <v>80.92847057357649</v>
      </c>
      <c r="O43" s="233">
        <v>19.452016818370836</v>
      </c>
      <c r="P43" s="232">
        <v>18.57704133925521</v>
      </c>
      <c r="Q43" s="232">
        <v>3.9106145251396649</v>
      </c>
      <c r="R43" s="232">
        <v>3.5064935064935061</v>
      </c>
      <c r="S43" s="240">
        <v>11974</v>
      </c>
      <c r="T43" s="233">
        <v>93.75</v>
      </c>
      <c r="U43" s="243">
        <v>204</v>
      </c>
      <c r="V43" s="236">
        <v>0</v>
      </c>
      <c r="W43" s="230">
        <v>20.116834838024428</v>
      </c>
      <c r="X43" s="242">
        <v>76.963534361851345</v>
      </c>
      <c r="Y43" s="230">
        <v>78.75</v>
      </c>
      <c r="Z43" s="230">
        <v>101.25</v>
      </c>
      <c r="AA43" s="230">
        <v>2.2295991676163105</v>
      </c>
      <c r="AB43" s="235">
        <v>62.833306932784204</v>
      </c>
      <c r="AC43" s="235">
        <v>9.1609905486034116</v>
      </c>
      <c r="AD43" s="235">
        <v>1.7688367918052696</v>
      </c>
      <c r="AE43" s="235">
        <v>88.68464052287581</v>
      </c>
      <c r="AF43" s="233">
        <v>94.9</v>
      </c>
      <c r="AG43" s="233">
        <v>85.8</v>
      </c>
      <c r="AH43" s="241" t="s">
        <v>9</v>
      </c>
      <c r="AI43" s="233">
        <v>36.9</v>
      </c>
      <c r="AJ43" s="234">
        <v>1.762373924726102E-2</v>
      </c>
      <c r="AK43" s="234">
        <v>0.11455430510719662</v>
      </c>
      <c r="AL43" s="230">
        <v>0.1908650960478368</v>
      </c>
      <c r="AM43" s="231">
        <v>117963.6119448465</v>
      </c>
      <c r="AN43" s="240">
        <v>149301.42288329519</v>
      </c>
      <c r="AO43" s="240">
        <v>289291.71577380953</v>
      </c>
      <c r="AP43" s="230">
        <v>10.431822791284182</v>
      </c>
      <c r="AQ43" s="230">
        <v>1.7548036648060457</v>
      </c>
      <c r="AR43" s="239">
        <v>18.850000000000001</v>
      </c>
      <c r="AS43" s="230">
        <v>4.1362475419840425</v>
      </c>
      <c r="AT43" s="230">
        <v>271.22934701534706</v>
      </c>
      <c r="AU43" s="230">
        <v>1.5068297056408171</v>
      </c>
      <c r="AV43" s="230">
        <v>2.4611551858800009</v>
      </c>
      <c r="AW43" s="236">
        <v>10132.166666666666</v>
      </c>
      <c r="AX43" s="236">
        <v>5699.34375</v>
      </c>
      <c r="AY43" s="230">
        <v>0.54830874168626875</v>
      </c>
      <c r="AZ43" s="235">
        <v>487.71428571428572</v>
      </c>
      <c r="BA43" s="230">
        <v>5.4813441925527451E-2</v>
      </c>
      <c r="BB43" s="230">
        <v>57.488133577763463</v>
      </c>
      <c r="BC43" s="230">
        <v>306.29578564845161</v>
      </c>
      <c r="BD43" s="230">
        <v>6.6788468734539297</v>
      </c>
      <c r="BE43" s="235">
        <v>2.1800525194470595</v>
      </c>
      <c r="BF43" s="230">
        <v>10.702076004558291</v>
      </c>
      <c r="BG43" s="230">
        <v>47.231749142577172</v>
      </c>
      <c r="BH43" s="230">
        <v>29.6875</v>
      </c>
      <c r="BI43" s="238">
        <v>100</v>
      </c>
      <c r="BJ43" s="235">
        <v>1.8618324350808428</v>
      </c>
      <c r="BK43" s="237">
        <v>2.2048176911938926</v>
      </c>
      <c r="BL43" s="233">
        <v>77</v>
      </c>
      <c r="BM43" s="233">
        <v>80</v>
      </c>
      <c r="BN43" s="230">
        <v>0.69106226141898119</v>
      </c>
      <c r="BO43" s="230">
        <v>38.028169014084504</v>
      </c>
      <c r="BP43" s="236">
        <v>25</v>
      </c>
      <c r="BQ43" s="230">
        <v>4.3698061463583695</v>
      </c>
      <c r="BR43" s="230">
        <v>41.987809747681368</v>
      </c>
      <c r="BS43" s="230" t="s">
        <v>11</v>
      </c>
      <c r="BT43" s="230">
        <v>119.0144329171972</v>
      </c>
      <c r="BU43" s="230" t="s">
        <v>11</v>
      </c>
      <c r="BV43" s="235">
        <v>316.18309990029809</v>
      </c>
      <c r="BW43" s="235">
        <v>1235.3492203411965</v>
      </c>
      <c r="BX43" s="230">
        <v>1.0045531370938778</v>
      </c>
      <c r="BY43" s="234">
        <v>4.4963798416321976E-2</v>
      </c>
      <c r="BZ43" s="230">
        <v>0.25113828427346946</v>
      </c>
      <c r="CA43" s="234">
        <v>2.8177715495483278E-2</v>
      </c>
      <c r="CB43" s="230">
        <v>0.25113828427346946</v>
      </c>
      <c r="CC43" s="234">
        <v>6.3944829941710801E-2</v>
      </c>
      <c r="CD43" s="230">
        <v>0.50227656854693892</v>
      </c>
      <c r="CE43" s="230">
        <v>26.598055687403154</v>
      </c>
      <c r="CF43" s="233">
        <v>37.6</v>
      </c>
      <c r="CG43" s="232">
        <v>2.5641025641025639</v>
      </c>
      <c r="CH43" s="232">
        <v>10.933276309224199</v>
      </c>
      <c r="CI43" s="231">
        <v>168</v>
      </c>
      <c r="CJ43" s="230">
        <v>261.88449145753128</v>
      </c>
      <c r="CK43" s="229">
        <v>221.74505948210262</v>
      </c>
      <c r="CL43" s="75">
        <v>19.600000000000001</v>
      </c>
      <c r="CM43" s="75">
        <v>666.40403794582505</v>
      </c>
      <c r="CN43" s="88">
        <v>100</v>
      </c>
      <c r="CO43" s="88">
        <v>100</v>
      </c>
      <c r="CP43" s="83">
        <v>100</v>
      </c>
      <c r="CQ43" s="83">
        <v>92.8</v>
      </c>
      <c r="CR43" s="152">
        <v>97.3</v>
      </c>
      <c r="CS43" s="153">
        <v>33.1</v>
      </c>
      <c r="CT43" s="75">
        <v>8.0420443143125038</v>
      </c>
      <c r="CU43" s="75">
        <v>6</v>
      </c>
      <c r="CV43" s="87">
        <v>0</v>
      </c>
      <c r="CW43" s="75">
        <v>68.062570103374057</v>
      </c>
      <c r="CX43" s="86">
        <v>25.299670757709318</v>
      </c>
      <c r="CY43" s="75">
        <v>0.64</v>
      </c>
      <c r="CZ43" s="75">
        <v>22.4</v>
      </c>
      <c r="DA43" s="75">
        <v>56.151875160300001</v>
      </c>
      <c r="DB43" s="75">
        <v>4.7295391731062102</v>
      </c>
      <c r="DC43" s="75">
        <v>0.46243347974695309</v>
      </c>
      <c r="DD43" s="75">
        <v>0.80199001976458295</v>
      </c>
      <c r="DE43" s="75">
        <v>0.62533432784093901</v>
      </c>
      <c r="DF43" s="75">
        <v>3.967984891520818</v>
      </c>
      <c r="DG43" s="78">
        <v>1347.6410256410256</v>
      </c>
      <c r="DH43" s="78">
        <v>2764.6681003584231</v>
      </c>
      <c r="DI43" s="75" t="s">
        <v>9</v>
      </c>
      <c r="DJ43" s="75" t="s">
        <v>9</v>
      </c>
      <c r="DK43" s="75">
        <v>6.666666666666667</v>
      </c>
      <c r="DL43" s="75">
        <v>34.02843601895735</v>
      </c>
      <c r="DM43" s="85">
        <v>4</v>
      </c>
      <c r="DN43" s="85">
        <v>0</v>
      </c>
      <c r="DO43" s="75" t="s">
        <v>9</v>
      </c>
      <c r="DP43" s="75">
        <v>1.087428770904123</v>
      </c>
      <c r="DQ43" s="75">
        <v>45.801526717557252</v>
      </c>
      <c r="DR43" s="75">
        <v>99.879154078549831</v>
      </c>
      <c r="DS43" s="75">
        <v>9581.5486400392056</v>
      </c>
      <c r="DT43" s="81">
        <v>62.668918918918912</v>
      </c>
      <c r="DU43" s="81">
        <v>5.55</v>
      </c>
      <c r="DV43" s="75" t="s">
        <v>9</v>
      </c>
      <c r="DW43" s="84" t="s">
        <v>9</v>
      </c>
      <c r="DX43" s="75" t="s">
        <v>9</v>
      </c>
      <c r="DY43" s="83">
        <v>0</v>
      </c>
      <c r="DZ43" s="75">
        <v>0.76776383245878088</v>
      </c>
      <c r="EA43" s="75">
        <v>3043.5895903662804</v>
      </c>
      <c r="EB43" s="82">
        <v>17850</v>
      </c>
      <c r="EC43" s="81">
        <v>7.8439557739557744</v>
      </c>
      <c r="ED43" s="81">
        <v>84.416238979486366</v>
      </c>
      <c r="EE43" s="75">
        <v>97.845019469787289</v>
      </c>
      <c r="EF43" s="75">
        <v>15.337254580900675</v>
      </c>
      <c r="EG43" s="75">
        <v>60.190054433065775</v>
      </c>
      <c r="EH43" s="75" t="s">
        <v>9</v>
      </c>
      <c r="EI43" s="152">
        <v>69.099999999999994</v>
      </c>
      <c r="EJ43" s="152">
        <v>60.9</v>
      </c>
      <c r="EK43" s="152">
        <v>45.4</v>
      </c>
      <c r="EL43" s="152">
        <v>71.900000000000006</v>
      </c>
      <c r="EM43" s="152">
        <v>21.3</v>
      </c>
      <c r="EN43" s="80">
        <v>67.2</v>
      </c>
      <c r="EO43" s="79">
        <v>-0.12054637645126537</v>
      </c>
      <c r="EP43" s="55">
        <v>0.88847265385300578</v>
      </c>
      <c r="EQ43" s="78">
        <v>0.79700000000000004</v>
      </c>
      <c r="ER43" s="75">
        <v>95.7</v>
      </c>
      <c r="ES43" s="75">
        <v>-0.4</v>
      </c>
      <c r="ET43" s="75">
        <v>2.1</v>
      </c>
      <c r="EU43" s="75">
        <v>278.8566728697823</v>
      </c>
      <c r="EV43" s="77">
        <v>34.5</v>
      </c>
      <c r="EW43" s="75">
        <v>41.1</v>
      </c>
      <c r="EX43" s="110" t="s">
        <v>9</v>
      </c>
      <c r="EY43" s="110" t="s">
        <v>9</v>
      </c>
      <c r="EZ43" s="75" t="s">
        <v>9</v>
      </c>
      <c r="FA43" s="75">
        <v>7.4060680032246156</v>
      </c>
      <c r="FB43" s="152">
        <v>35.4</v>
      </c>
      <c r="FC43" s="75">
        <v>15.154671388397043</v>
      </c>
      <c r="FD43" s="75">
        <v>64.012566352507847</v>
      </c>
      <c r="FE43" s="75">
        <v>81.42628402512625</v>
      </c>
      <c r="FF43" s="75">
        <v>71.070040953481055</v>
      </c>
      <c r="FG43" s="75">
        <v>66.70283806343906</v>
      </c>
      <c r="FH43" s="75">
        <v>69.93743826144221</v>
      </c>
      <c r="FI43" s="75">
        <v>71.972318339100354</v>
      </c>
      <c r="FJ43" s="75">
        <v>71.057482822188703</v>
      </c>
      <c r="FK43" s="75">
        <v>62.25367749097974</v>
      </c>
      <c r="FL43" s="75">
        <v>43.425869432580846</v>
      </c>
      <c r="FM43" s="75">
        <v>24.938773072098442</v>
      </c>
      <c r="FN43" s="75">
        <v>13.248864801523364</v>
      </c>
      <c r="FO43" s="75">
        <v>7.5729360645561767</v>
      </c>
      <c r="FP43" s="75">
        <v>4.4527434645216895</v>
      </c>
      <c r="FQ43" s="75">
        <v>1.9437877593905961</v>
      </c>
      <c r="FR43" s="75">
        <v>1.21</v>
      </c>
      <c r="FS43" s="75">
        <v>11.421769168757393</v>
      </c>
      <c r="FT43" s="75">
        <v>0.19598236158745713</v>
      </c>
    </row>
    <row r="44" spans="1:176" s="246" customFormat="1" ht="11.1" customHeight="1" x14ac:dyDescent="0.15">
      <c r="A44" s="136">
        <v>272124</v>
      </c>
      <c r="B44" s="159" t="s">
        <v>708</v>
      </c>
      <c r="C44" s="245">
        <v>87.213582666017288</v>
      </c>
      <c r="D44" s="237">
        <v>900.82947290526954</v>
      </c>
      <c r="E44" s="230">
        <v>202.74326360022201</v>
      </c>
      <c r="F44" s="240">
        <v>386935</v>
      </c>
      <c r="G44" s="230">
        <v>281.45478374836176</v>
      </c>
      <c r="H44" s="244">
        <v>58.650065530799473</v>
      </c>
      <c r="I44" s="244">
        <v>158.91218872870249</v>
      </c>
      <c r="J44" s="233">
        <v>28.9</v>
      </c>
      <c r="K44" s="239">
        <v>-1.6</v>
      </c>
      <c r="L44" s="230">
        <v>84.709003833281827</v>
      </c>
      <c r="M44" s="239">
        <v>23.437221242635886</v>
      </c>
      <c r="N44" s="233">
        <v>76.646530597312278</v>
      </c>
      <c r="O44" s="233">
        <v>21.813627824898958</v>
      </c>
      <c r="P44" s="232">
        <v>17.458310757931489</v>
      </c>
      <c r="Q44" s="232">
        <v>1.2903225806451613</v>
      </c>
      <c r="R44" s="232">
        <v>3.6343612334801758</v>
      </c>
      <c r="S44" s="240">
        <v>13676</v>
      </c>
      <c r="T44" s="233">
        <v>62.711864406779661</v>
      </c>
      <c r="U44" s="243">
        <v>212</v>
      </c>
      <c r="V44" s="236">
        <v>0</v>
      </c>
      <c r="W44" s="230">
        <v>17.484622431618899</v>
      </c>
      <c r="X44" s="242">
        <v>67.167258024589486</v>
      </c>
      <c r="Y44" s="230">
        <v>84.745762711864401</v>
      </c>
      <c r="Z44" s="230">
        <v>100</v>
      </c>
      <c r="AA44" s="230">
        <v>6.7286126241589237</v>
      </c>
      <c r="AB44" s="235">
        <v>29.201714013648626</v>
      </c>
      <c r="AC44" s="235">
        <v>11.149023964450087</v>
      </c>
      <c r="AD44" s="235">
        <v>1.983812093318521</v>
      </c>
      <c r="AE44" s="235">
        <v>88.289676425269647</v>
      </c>
      <c r="AF44" s="233">
        <v>90.6</v>
      </c>
      <c r="AG44" s="233">
        <v>87</v>
      </c>
      <c r="AH44" s="241">
        <v>199</v>
      </c>
      <c r="AI44" s="233">
        <v>65</v>
      </c>
      <c r="AJ44" s="234">
        <v>2.6587885697828571E-2</v>
      </c>
      <c r="AK44" s="234">
        <v>0.21270308558262857</v>
      </c>
      <c r="AL44" s="230">
        <v>0.31714030060369919</v>
      </c>
      <c r="AM44" s="231">
        <v>123513.92485265226</v>
      </c>
      <c r="AN44" s="240">
        <v>145296.55847043131</v>
      </c>
      <c r="AO44" s="240">
        <v>287670.0877914952</v>
      </c>
      <c r="AP44" s="230">
        <v>12.287700292183102</v>
      </c>
      <c r="AQ44" s="230">
        <v>0.70710978880098196</v>
      </c>
      <c r="AR44" s="239">
        <v>29.31</v>
      </c>
      <c r="AS44" s="230">
        <v>6.5013761623758342</v>
      </c>
      <c r="AT44" s="230">
        <v>249.93676071386773</v>
      </c>
      <c r="AU44" s="230">
        <v>1.510191907636663</v>
      </c>
      <c r="AV44" s="230">
        <v>1.0948891330365806</v>
      </c>
      <c r="AW44" s="236">
        <v>21077</v>
      </c>
      <c r="AX44" s="236">
        <v>4079.4193548387098</v>
      </c>
      <c r="AY44" s="230">
        <v>2.372254115860891</v>
      </c>
      <c r="AZ44" s="235">
        <v>683</v>
      </c>
      <c r="BA44" s="230">
        <v>0.16977577425651363</v>
      </c>
      <c r="BB44" s="230">
        <v>43.708506888817688</v>
      </c>
      <c r="BC44" s="230">
        <v>273.55729479323588</v>
      </c>
      <c r="BD44" s="230">
        <v>5.4215851729358508</v>
      </c>
      <c r="BE44" s="235">
        <v>2.0025632809996794</v>
      </c>
      <c r="BF44" s="230">
        <v>8.9714834988785643</v>
      </c>
      <c r="BG44" s="230">
        <v>42.577302897846849</v>
      </c>
      <c r="BH44" s="230">
        <v>0</v>
      </c>
      <c r="BI44" s="238">
        <v>100</v>
      </c>
      <c r="BJ44" s="235">
        <v>3.0759268253197347</v>
      </c>
      <c r="BK44" s="237">
        <v>20.041798403086652</v>
      </c>
      <c r="BL44" s="233">
        <v>99.9</v>
      </c>
      <c r="BM44" s="233">
        <v>99.9</v>
      </c>
      <c r="BN44" s="230">
        <v>1.6612185842130647</v>
      </c>
      <c r="BO44" s="230">
        <v>75.609756097560975</v>
      </c>
      <c r="BP44" s="236">
        <v>13</v>
      </c>
      <c r="BQ44" s="230">
        <v>0</v>
      </c>
      <c r="BR44" s="230">
        <v>13.973050625408224</v>
      </c>
      <c r="BS44" s="230">
        <v>5.4366908674919863</v>
      </c>
      <c r="BT44" s="230">
        <v>318.1898839795067</v>
      </c>
      <c r="BU44" s="230" t="s">
        <v>11</v>
      </c>
      <c r="BV44" s="235">
        <v>171.02923353985207</v>
      </c>
      <c r="BW44" s="235">
        <v>331.48712372624755</v>
      </c>
      <c r="BX44" s="230">
        <v>0.7550959538183315</v>
      </c>
      <c r="BY44" s="234">
        <v>5.9561968837189984E-2</v>
      </c>
      <c r="BZ44" s="230">
        <v>0.7550959538183315</v>
      </c>
      <c r="CA44" s="234">
        <v>6.9336685959368288E-2</v>
      </c>
      <c r="CB44" s="230">
        <v>0</v>
      </c>
      <c r="CC44" s="234">
        <v>0</v>
      </c>
      <c r="CD44" s="230">
        <v>0.37754797690916575</v>
      </c>
      <c r="CE44" s="230">
        <v>1.7140678151676123</v>
      </c>
      <c r="CF44" s="233">
        <v>31.6</v>
      </c>
      <c r="CG44" s="232">
        <v>2.4390243902439024</v>
      </c>
      <c r="CH44" s="232">
        <v>3.7481615030602078</v>
      </c>
      <c r="CI44" s="231">
        <v>230</v>
      </c>
      <c r="CJ44" s="230">
        <v>191.48478292879068</v>
      </c>
      <c r="CK44" s="229">
        <v>164.66377464916354</v>
      </c>
      <c r="CL44" s="75">
        <v>13.7</v>
      </c>
      <c r="CM44" s="75">
        <v>715.57236971504585</v>
      </c>
      <c r="CN44" s="88">
        <v>100</v>
      </c>
      <c r="CO44" s="88">
        <v>100</v>
      </c>
      <c r="CP44" s="83">
        <v>99.9</v>
      </c>
      <c r="CQ44" s="83">
        <v>93</v>
      </c>
      <c r="CR44" s="152">
        <v>90.1</v>
      </c>
      <c r="CS44" s="153">
        <v>92</v>
      </c>
      <c r="CT44" s="75">
        <v>5.1090446141924053</v>
      </c>
      <c r="CU44" s="75">
        <v>9.625</v>
      </c>
      <c r="CV44" s="87">
        <v>0</v>
      </c>
      <c r="CW44" s="75">
        <v>64.888799066665442</v>
      </c>
      <c r="CX44" s="86">
        <v>45.079228442954388</v>
      </c>
      <c r="CY44" s="75">
        <v>0.81</v>
      </c>
      <c r="CZ44" s="75">
        <v>21.6</v>
      </c>
      <c r="DA44" s="75">
        <v>56.585147488499999</v>
      </c>
      <c r="DB44" s="75">
        <v>5.8941583045342885</v>
      </c>
      <c r="DC44" s="75">
        <v>1.4379518777348632</v>
      </c>
      <c r="DD44" s="75">
        <v>0.95542668584610391</v>
      </c>
      <c r="DE44" s="75">
        <v>1.6725375377076042</v>
      </c>
      <c r="DF44" s="75">
        <v>5.278120717190137</v>
      </c>
      <c r="DG44" s="78">
        <v>457.28021555042341</v>
      </c>
      <c r="DH44" s="78">
        <v>859.75659021406739</v>
      </c>
      <c r="DI44" s="75" t="s">
        <v>9</v>
      </c>
      <c r="DJ44" s="75" t="s">
        <v>9</v>
      </c>
      <c r="DK44" s="75">
        <v>0</v>
      </c>
      <c r="DL44" s="75">
        <v>26.426076833527357</v>
      </c>
      <c r="DM44" s="85">
        <v>28</v>
      </c>
      <c r="DN44" s="85">
        <v>0</v>
      </c>
      <c r="DO44" s="75" t="s">
        <v>9</v>
      </c>
      <c r="DP44" s="75">
        <v>0.97407378042564763</v>
      </c>
      <c r="DQ44" s="75" t="s">
        <v>9</v>
      </c>
      <c r="DR44" s="75">
        <v>87.093821510297488</v>
      </c>
      <c r="DS44" s="75">
        <v>8496.1180622393331</v>
      </c>
      <c r="DT44" s="81">
        <v>74.712368168744021</v>
      </c>
      <c r="DU44" s="81">
        <v>2.8</v>
      </c>
      <c r="DV44" s="75">
        <v>231.9254658385093</v>
      </c>
      <c r="DW44" s="84" t="s">
        <v>9</v>
      </c>
      <c r="DX44" s="75" t="s">
        <v>9</v>
      </c>
      <c r="DY44" s="83" t="s">
        <v>9</v>
      </c>
      <c r="DZ44" s="75">
        <v>0.70742989989087635</v>
      </c>
      <c r="EA44" s="75">
        <v>2748.1355206911549</v>
      </c>
      <c r="EB44" s="82">
        <v>7760</v>
      </c>
      <c r="EC44" s="81">
        <v>8.2756064237775657</v>
      </c>
      <c r="ED44" s="81">
        <v>79.267478862312458</v>
      </c>
      <c r="EE44" s="75">
        <v>96.353337979460605</v>
      </c>
      <c r="EF44" s="75">
        <v>19.907395232021461</v>
      </c>
      <c r="EG44" s="75">
        <v>55.26876331286806</v>
      </c>
      <c r="EH44" s="75" t="s">
        <v>9</v>
      </c>
      <c r="EI44" s="152">
        <v>70.5</v>
      </c>
      <c r="EJ44" s="152">
        <v>60</v>
      </c>
      <c r="EK44" s="152">
        <v>29.5</v>
      </c>
      <c r="EL44" s="152">
        <v>58.5</v>
      </c>
      <c r="EM44" s="152">
        <v>19.2</v>
      </c>
      <c r="EN44" s="80">
        <v>58.85</v>
      </c>
      <c r="EO44" s="79">
        <v>-0.3548950982946158</v>
      </c>
      <c r="EP44" s="55">
        <v>0.94451636904761904</v>
      </c>
      <c r="EQ44" s="78">
        <v>0.74</v>
      </c>
      <c r="ER44" s="75">
        <v>100.6</v>
      </c>
      <c r="ES44" s="75">
        <v>4.0999999999999996</v>
      </c>
      <c r="ET44" s="75">
        <v>0.7</v>
      </c>
      <c r="EU44" s="75">
        <v>360.99856154220799</v>
      </c>
      <c r="EV44" s="77">
        <v>33.299999999999997</v>
      </c>
      <c r="EW44" s="75">
        <v>42.7</v>
      </c>
      <c r="EX44" s="110" t="s">
        <v>9</v>
      </c>
      <c r="EY44" s="110" t="s">
        <v>9</v>
      </c>
      <c r="EZ44" s="75">
        <v>3.3</v>
      </c>
      <c r="FA44" s="75">
        <v>9.0422740469745193</v>
      </c>
      <c r="FB44" s="152">
        <v>31.7</v>
      </c>
      <c r="FC44" s="75">
        <v>15.37173476222371</v>
      </c>
      <c r="FD44" s="75">
        <v>67.122072391767205</v>
      </c>
      <c r="FE44" s="75">
        <v>77.640529896168999</v>
      </c>
      <c r="FF44" s="75">
        <v>69.052933673469383</v>
      </c>
      <c r="FG44" s="75">
        <v>67.846133226109089</v>
      </c>
      <c r="FH44" s="75">
        <v>71.066599899849763</v>
      </c>
      <c r="FI44" s="75">
        <v>73.474945533769059</v>
      </c>
      <c r="FJ44" s="75">
        <v>71.315136476426801</v>
      </c>
      <c r="FK44" s="75">
        <v>63.569165786694825</v>
      </c>
      <c r="FL44" s="75">
        <v>45.988112927191679</v>
      </c>
      <c r="FM44" s="75">
        <v>27.448405253283305</v>
      </c>
      <c r="FN44" s="75">
        <v>15.347173934637926</v>
      </c>
      <c r="FO44" s="75">
        <v>7.5490946187197148</v>
      </c>
      <c r="FP44" s="75">
        <v>4.11660777385159</v>
      </c>
      <c r="FQ44" s="75">
        <v>1.2577469923441487</v>
      </c>
      <c r="FR44" s="75">
        <v>1.44</v>
      </c>
      <c r="FS44" s="75">
        <v>29.769657979287718</v>
      </c>
      <c r="FT44" s="75">
        <v>0.16189088554314393</v>
      </c>
    </row>
    <row r="45" spans="1:176" s="246" customFormat="1" ht="11.1" customHeight="1" x14ac:dyDescent="0.15">
      <c r="A45" s="136">
        <v>272159</v>
      </c>
      <c r="B45" s="154" t="s">
        <v>707</v>
      </c>
      <c r="C45" s="245">
        <v>86.652094019699192</v>
      </c>
      <c r="D45" s="237">
        <v>849.97430917815495</v>
      </c>
      <c r="E45" s="230">
        <v>168.078936138713</v>
      </c>
      <c r="F45" s="240">
        <v>387264</v>
      </c>
      <c r="G45" s="230">
        <v>292.94975688816857</v>
      </c>
      <c r="H45" s="244">
        <v>55.510534846029174</v>
      </c>
      <c r="I45" s="244">
        <v>160.85899513776337</v>
      </c>
      <c r="J45" s="233">
        <v>34.799999999999997</v>
      </c>
      <c r="K45" s="239">
        <v>-3.25</v>
      </c>
      <c r="L45" s="230">
        <v>119.91953112072945</v>
      </c>
      <c r="M45" s="239">
        <v>16.474058075771957</v>
      </c>
      <c r="N45" s="233">
        <v>80.631732954792852</v>
      </c>
      <c r="O45" s="233">
        <v>22.062350119904075</v>
      </c>
      <c r="P45" s="232">
        <v>20.15654221791231</v>
      </c>
      <c r="Q45" s="232">
        <v>2.5</v>
      </c>
      <c r="R45" s="232">
        <v>2.4154589371980677</v>
      </c>
      <c r="S45" s="240">
        <v>8842</v>
      </c>
      <c r="T45" s="233">
        <v>85.106382978723403</v>
      </c>
      <c r="U45" s="243">
        <v>131</v>
      </c>
      <c r="V45" s="236">
        <v>0</v>
      </c>
      <c r="W45" s="230">
        <v>15.95482546201232</v>
      </c>
      <c r="X45" s="242">
        <v>67.264765566591905</v>
      </c>
      <c r="Y45" s="230">
        <v>102.12765957446808</v>
      </c>
      <c r="Z45" s="230">
        <v>97.872340425531917</v>
      </c>
      <c r="AA45" s="230">
        <v>2.2398506766215585</v>
      </c>
      <c r="AB45" s="235">
        <v>37.791848041155518</v>
      </c>
      <c r="AC45" s="235">
        <v>6.2821527502967944</v>
      </c>
      <c r="AD45" s="235">
        <v>1.2366442421844084</v>
      </c>
      <c r="AE45" s="235">
        <v>72.189733593242366</v>
      </c>
      <c r="AF45" s="233">
        <v>84.9</v>
      </c>
      <c r="AG45" s="233">
        <v>80</v>
      </c>
      <c r="AH45" s="241">
        <v>230</v>
      </c>
      <c r="AI45" s="233">
        <v>60</v>
      </c>
      <c r="AJ45" s="234">
        <v>5.8058354452059771E-2</v>
      </c>
      <c r="AK45" s="234">
        <v>0.1741750633561793</v>
      </c>
      <c r="AL45" s="230">
        <v>0.20465569944351067</v>
      </c>
      <c r="AM45" s="231">
        <v>116140.68701517707</v>
      </c>
      <c r="AN45" s="240">
        <v>151086.39731051345</v>
      </c>
      <c r="AO45" s="240">
        <v>283904.97534668719</v>
      </c>
      <c r="AP45" s="230">
        <v>12.979102919210524</v>
      </c>
      <c r="AQ45" s="230">
        <v>1.8127238713981177</v>
      </c>
      <c r="AR45" s="239">
        <v>31.4</v>
      </c>
      <c r="AS45" s="230">
        <v>6.383516072003971</v>
      </c>
      <c r="AT45" s="230" t="s">
        <v>11</v>
      </c>
      <c r="AU45" s="230">
        <v>2.1771882919522412</v>
      </c>
      <c r="AV45" s="230">
        <v>2.1336445261131964</v>
      </c>
      <c r="AW45" s="236">
        <v>15864.571428571429</v>
      </c>
      <c r="AX45" s="236">
        <v>4627.166666666667</v>
      </c>
      <c r="AY45" s="230" t="s">
        <v>11</v>
      </c>
      <c r="AZ45" s="235">
        <v>622</v>
      </c>
      <c r="BA45" s="230">
        <v>0</v>
      </c>
      <c r="BB45" s="230">
        <v>18.28623425104993</v>
      </c>
      <c r="BC45" s="230">
        <v>238.69124857394169</v>
      </c>
      <c r="BD45" s="230">
        <v>2.993660027693835</v>
      </c>
      <c r="BE45" s="235">
        <v>2.2398506766215585</v>
      </c>
      <c r="BF45" s="230">
        <v>3.2664489034064395</v>
      </c>
      <c r="BG45" s="230">
        <v>21.030693444486548</v>
      </c>
      <c r="BH45" s="230">
        <v>100</v>
      </c>
      <c r="BI45" s="238">
        <v>100</v>
      </c>
      <c r="BJ45" s="235">
        <v>2.6525198938992043</v>
      </c>
      <c r="BK45" s="237">
        <v>1.8758206715438004</v>
      </c>
      <c r="BL45" s="233">
        <v>113</v>
      </c>
      <c r="BM45" s="233">
        <v>114</v>
      </c>
      <c r="BN45" s="230">
        <v>0.75032826861752011</v>
      </c>
      <c r="BO45" s="230">
        <v>33.333333333333329</v>
      </c>
      <c r="BP45" s="236">
        <v>7</v>
      </c>
      <c r="BQ45" s="230" t="s">
        <v>11</v>
      </c>
      <c r="BR45" s="230">
        <v>42.51177858865946</v>
      </c>
      <c r="BS45" s="230" t="s">
        <v>11</v>
      </c>
      <c r="BT45" s="230">
        <v>710.47750093619095</v>
      </c>
      <c r="BU45" s="230" t="s">
        <v>11</v>
      </c>
      <c r="BV45" s="235">
        <v>30.759316188701263</v>
      </c>
      <c r="BW45" s="235">
        <v>12.288050719778449</v>
      </c>
      <c r="BX45" s="230">
        <v>0.87087531678089647</v>
      </c>
      <c r="BY45" s="234">
        <v>3.8122566992083745E-2</v>
      </c>
      <c r="BZ45" s="230" t="s">
        <v>11</v>
      </c>
      <c r="CA45" s="234" t="s">
        <v>11</v>
      </c>
      <c r="CB45" s="230" t="s">
        <v>11</v>
      </c>
      <c r="CC45" s="234" t="s">
        <v>11</v>
      </c>
      <c r="CD45" s="230" t="s">
        <v>11</v>
      </c>
      <c r="CE45" s="230" t="s">
        <v>11</v>
      </c>
      <c r="CF45" s="233" t="s">
        <v>9</v>
      </c>
      <c r="CG45" s="232">
        <v>8.6792452830188669</v>
      </c>
      <c r="CH45" s="232">
        <v>10.886791773223354</v>
      </c>
      <c r="CI45" s="231">
        <v>144</v>
      </c>
      <c r="CJ45" s="230">
        <v>276.60741811594835</v>
      </c>
      <c r="CK45" s="229">
        <v>215.54164090327188</v>
      </c>
      <c r="CL45" s="75">
        <v>21.3</v>
      </c>
      <c r="CM45" s="75">
        <v>664.7880414741843</v>
      </c>
      <c r="CN45" s="88">
        <v>100</v>
      </c>
      <c r="CO45" s="88">
        <v>100</v>
      </c>
      <c r="CP45" s="83">
        <v>100</v>
      </c>
      <c r="CQ45" s="83">
        <v>95.9</v>
      </c>
      <c r="CR45" s="152">
        <v>99.7</v>
      </c>
      <c r="CS45" s="153">
        <v>34</v>
      </c>
      <c r="CT45" s="75">
        <v>7.5703274141843453</v>
      </c>
      <c r="CU45" s="75" t="s">
        <v>11</v>
      </c>
      <c r="CV45" s="87">
        <v>0</v>
      </c>
      <c r="CW45" s="75">
        <v>63.702997437578212</v>
      </c>
      <c r="CX45" s="86">
        <v>30.898656239386209</v>
      </c>
      <c r="CY45" s="75">
        <v>0.64</v>
      </c>
      <c r="CZ45" s="75">
        <v>22.4</v>
      </c>
      <c r="DA45" s="75">
        <v>56.605195612899998</v>
      </c>
      <c r="DB45" s="75">
        <v>6.206646120613402</v>
      </c>
      <c r="DC45" s="75">
        <v>0.85127626777674237</v>
      </c>
      <c r="DD45" s="75">
        <v>0.83585742029313659</v>
      </c>
      <c r="DE45" s="75">
        <v>0.91877345920384579</v>
      </c>
      <c r="DF45" s="75">
        <v>4.7462704764558854</v>
      </c>
      <c r="DG45" s="78" t="s">
        <v>9</v>
      </c>
      <c r="DH45" s="78">
        <v>829.58267281105987</v>
      </c>
      <c r="DI45" s="75" t="s">
        <v>9</v>
      </c>
      <c r="DJ45" s="75" t="s">
        <v>9</v>
      </c>
      <c r="DK45" s="75">
        <v>0</v>
      </c>
      <c r="DL45" s="75">
        <v>33.06878306878307</v>
      </c>
      <c r="DM45" s="85">
        <v>1</v>
      </c>
      <c r="DN45" s="85">
        <v>0</v>
      </c>
      <c r="DO45" s="75" t="s">
        <v>9</v>
      </c>
      <c r="DP45" s="75">
        <v>1.2192254434932552</v>
      </c>
      <c r="DQ45" s="75">
        <v>100</v>
      </c>
      <c r="DR45" s="75" t="s">
        <v>9</v>
      </c>
      <c r="DS45" s="75">
        <v>11975.155279503106</v>
      </c>
      <c r="DT45" s="81">
        <v>78.218623481781378</v>
      </c>
      <c r="DU45" s="81">
        <v>5.7630174087975821</v>
      </c>
      <c r="DV45" s="75" t="s">
        <v>9</v>
      </c>
      <c r="DW45" s="84" t="s">
        <v>9</v>
      </c>
      <c r="DX45" s="75" t="s">
        <v>9</v>
      </c>
      <c r="DY45" s="83">
        <v>397.33250890470015</v>
      </c>
      <c r="DZ45" s="75">
        <v>0.66247343586788177</v>
      </c>
      <c r="EA45" s="75" t="s">
        <v>9</v>
      </c>
      <c r="EB45" s="82">
        <v>8020</v>
      </c>
      <c r="EC45" s="81">
        <v>7.9080931174089066</v>
      </c>
      <c r="ED45" s="81">
        <v>80.986485000226438</v>
      </c>
      <c r="EE45" s="75">
        <v>100.2781929106095</v>
      </c>
      <c r="EF45" s="75">
        <v>26.147222276135579</v>
      </c>
      <c r="EG45" s="75">
        <v>75.536881419234362</v>
      </c>
      <c r="EH45" s="75">
        <v>555.72164391456261</v>
      </c>
      <c r="EI45" s="152">
        <v>64.599999999999994</v>
      </c>
      <c r="EJ45" s="152">
        <v>63.7</v>
      </c>
      <c r="EK45" s="152">
        <v>43.8</v>
      </c>
      <c r="EL45" s="152">
        <v>68.2</v>
      </c>
      <c r="EM45" s="152">
        <v>24.4</v>
      </c>
      <c r="EN45" s="80">
        <v>85</v>
      </c>
      <c r="EO45" s="79">
        <v>-1.2714779625001089</v>
      </c>
      <c r="EP45" s="55">
        <v>0.88803374902112686</v>
      </c>
      <c r="EQ45" s="78">
        <v>0.66100000000000003</v>
      </c>
      <c r="ER45" s="75">
        <v>87.4</v>
      </c>
      <c r="ES45" s="75">
        <v>-0.3</v>
      </c>
      <c r="ET45" s="75">
        <v>3.6</v>
      </c>
      <c r="EU45" s="75">
        <v>270.10814094246126</v>
      </c>
      <c r="EV45" s="77">
        <v>28.8</v>
      </c>
      <c r="EW45" s="75">
        <v>42.6</v>
      </c>
      <c r="EX45" s="110" t="s">
        <v>9</v>
      </c>
      <c r="EY45" s="110" t="s">
        <v>9</v>
      </c>
      <c r="EZ45" s="75" t="s">
        <v>9</v>
      </c>
      <c r="FA45" s="75">
        <v>5.3036306791956598</v>
      </c>
      <c r="FB45" s="152">
        <v>27.2</v>
      </c>
      <c r="FC45" s="75">
        <v>18.304278922345482</v>
      </c>
      <c r="FD45" s="75">
        <v>68.002613809627533</v>
      </c>
      <c r="FE45" s="75">
        <v>78.178730630439404</v>
      </c>
      <c r="FF45" s="75">
        <v>69.058459297031504</v>
      </c>
      <c r="FG45" s="75">
        <v>68.519610734296663</v>
      </c>
      <c r="FH45" s="75">
        <v>73.824521934758152</v>
      </c>
      <c r="FI45" s="75">
        <v>74.563808574277175</v>
      </c>
      <c r="FJ45" s="75">
        <v>70.141291810841992</v>
      </c>
      <c r="FK45" s="75">
        <v>62.43212111239098</v>
      </c>
      <c r="FL45" s="75">
        <v>45.462667517549463</v>
      </c>
      <c r="FM45" s="75">
        <v>28.201519842386713</v>
      </c>
      <c r="FN45" s="75">
        <v>15.692891794979962</v>
      </c>
      <c r="FO45" s="75">
        <v>8.1660173808810317</v>
      </c>
      <c r="FP45" s="75">
        <v>4.5987376014427417</v>
      </c>
      <c r="FQ45" s="75">
        <v>2.0075282308657463</v>
      </c>
      <c r="FR45" s="75">
        <v>1.37</v>
      </c>
      <c r="FS45" s="75">
        <v>13.812082524145019</v>
      </c>
      <c r="FT45" s="75">
        <v>0.18946570670708601</v>
      </c>
    </row>
    <row r="46" spans="1:176" s="76" customFormat="1" ht="11.1" customHeight="1" x14ac:dyDescent="0.15">
      <c r="A46" s="136">
        <v>272272</v>
      </c>
      <c r="B46" s="154" t="s">
        <v>419</v>
      </c>
      <c r="C46" s="245">
        <v>87.689796827898974</v>
      </c>
      <c r="D46" s="237">
        <v>878.13594188126592</v>
      </c>
      <c r="E46" s="230">
        <v>173.72896218609634</v>
      </c>
      <c r="F46" s="240">
        <v>391106</v>
      </c>
      <c r="G46" s="230">
        <v>303.86843580639135</v>
      </c>
      <c r="H46" s="244">
        <v>59.241263315268178</v>
      </c>
      <c r="I46" s="244">
        <v>169.31414688843208</v>
      </c>
      <c r="J46" s="233">
        <v>25.4</v>
      </c>
      <c r="K46" s="239">
        <v>-2.4</v>
      </c>
      <c r="L46" s="230">
        <v>226.88157184101624</v>
      </c>
      <c r="M46" s="239">
        <v>11.104407252854831</v>
      </c>
      <c r="N46" s="233">
        <v>75.793559537764949</v>
      </c>
      <c r="O46" s="233">
        <v>19.458677436855748</v>
      </c>
      <c r="P46" s="232">
        <v>24.183504013285358</v>
      </c>
      <c r="Q46" s="232">
        <v>0.41841004184100417</v>
      </c>
      <c r="R46" s="232">
        <v>1.3451776649746192</v>
      </c>
      <c r="S46" s="240">
        <v>12805</v>
      </c>
      <c r="T46" s="233">
        <v>78.703703703703709</v>
      </c>
      <c r="U46" s="243">
        <v>531</v>
      </c>
      <c r="V46" s="236">
        <v>0</v>
      </c>
      <c r="W46" s="230">
        <v>18.204467353951888</v>
      </c>
      <c r="X46" s="242">
        <v>70.22295453375213</v>
      </c>
      <c r="Y46" s="230">
        <v>96.296296296296291</v>
      </c>
      <c r="Z46" s="230">
        <v>100</v>
      </c>
      <c r="AA46" s="230">
        <v>2.7886497064579259</v>
      </c>
      <c r="AB46" s="235">
        <v>7.6079605835185005</v>
      </c>
      <c r="AC46" s="235">
        <v>3.2122500241522558</v>
      </c>
      <c r="AD46" s="235">
        <v>0.33813158148971112</v>
      </c>
      <c r="AE46" s="235">
        <v>99.551569506726452</v>
      </c>
      <c r="AF46" s="233">
        <v>97.7</v>
      </c>
      <c r="AG46" s="233">
        <v>95.5</v>
      </c>
      <c r="AH46" s="241">
        <v>517</v>
      </c>
      <c r="AI46" s="233">
        <v>72.8</v>
      </c>
      <c r="AJ46" s="234">
        <v>4.3775587067758859E-2</v>
      </c>
      <c r="AK46" s="234">
        <v>0.16051048591511582</v>
      </c>
      <c r="AL46" s="230">
        <v>0.22696182708397381</v>
      </c>
      <c r="AM46" s="231">
        <v>111563.45314417554</v>
      </c>
      <c r="AN46" s="240">
        <v>127752.59696414552</v>
      </c>
      <c r="AO46" s="240">
        <v>279006.95085007726</v>
      </c>
      <c r="AP46" s="230">
        <v>13.555162793415228</v>
      </c>
      <c r="AQ46" s="230">
        <v>0.78877024875476554</v>
      </c>
      <c r="AR46" s="239">
        <v>35.590000000000003</v>
      </c>
      <c r="AS46" s="230">
        <v>7.9746132879959886</v>
      </c>
      <c r="AT46" s="230">
        <v>341.06172742709884</v>
      </c>
      <c r="AU46" s="230">
        <v>1.2379736022762207</v>
      </c>
      <c r="AV46" s="230">
        <v>3.1361997924330929</v>
      </c>
      <c r="AW46" s="236">
        <v>16200.6</v>
      </c>
      <c r="AX46" s="236">
        <v>3681.9545454545455</v>
      </c>
      <c r="AY46" s="230">
        <v>1.234522178190931</v>
      </c>
      <c r="AZ46" s="235">
        <v>659.5</v>
      </c>
      <c r="BA46" s="230">
        <v>0.37494506492139901</v>
      </c>
      <c r="BB46" s="230">
        <v>26.891487279843446</v>
      </c>
      <c r="BC46" s="230">
        <v>170.01978694474303</v>
      </c>
      <c r="BD46" s="230">
        <v>3.2562749786965375</v>
      </c>
      <c r="BE46" s="235">
        <v>0</v>
      </c>
      <c r="BF46" s="230">
        <v>12.230919765166339</v>
      </c>
      <c r="BG46" s="230">
        <v>58.405529056750709</v>
      </c>
      <c r="BH46" s="230">
        <v>34.722222222222221</v>
      </c>
      <c r="BI46" s="238">
        <v>100</v>
      </c>
      <c r="BJ46" s="235">
        <v>4.4777572276842212</v>
      </c>
      <c r="BK46" s="237">
        <v>16.377429752873375</v>
      </c>
      <c r="BL46" s="233">
        <v>85.4</v>
      </c>
      <c r="BM46" s="233">
        <v>82.7</v>
      </c>
      <c r="BN46" s="230">
        <v>0.65119004981603879</v>
      </c>
      <c r="BO46" s="230">
        <v>26.666666666666668</v>
      </c>
      <c r="BP46" s="236">
        <v>16</v>
      </c>
      <c r="BQ46" s="230">
        <v>1.0564041406090416</v>
      </c>
      <c r="BR46" s="230">
        <v>67.657320653732583</v>
      </c>
      <c r="BS46" s="230" t="s">
        <v>11</v>
      </c>
      <c r="BT46" s="230">
        <v>170.51435739885241</v>
      </c>
      <c r="BU46" s="230">
        <v>3.6282942993378904</v>
      </c>
      <c r="BV46" s="235">
        <v>116.57584754767745</v>
      </c>
      <c r="BW46" s="235">
        <v>556.67546315687389</v>
      </c>
      <c r="BX46" s="230">
        <v>0.41265786742540694</v>
      </c>
      <c r="BY46" s="234">
        <v>3.382350210352348E-2</v>
      </c>
      <c r="BZ46" s="230">
        <v>1.6506314697016278</v>
      </c>
      <c r="CA46" s="234">
        <v>0.14658112956838049</v>
      </c>
      <c r="CB46" s="230">
        <v>0.20632893371270347</v>
      </c>
      <c r="CC46" s="234">
        <v>2.7854406051214968E-2</v>
      </c>
      <c r="CD46" s="230">
        <v>0.20632893371270347</v>
      </c>
      <c r="CE46" s="230">
        <v>1.7537959365579794</v>
      </c>
      <c r="CF46" s="233">
        <v>42.5</v>
      </c>
      <c r="CG46" s="232">
        <v>5.7432432432432439</v>
      </c>
      <c r="CH46" s="232">
        <v>11.649774288195088</v>
      </c>
      <c r="CI46" s="231">
        <v>279</v>
      </c>
      <c r="CJ46" s="230">
        <v>350.21035234792009</v>
      </c>
      <c r="CK46" s="229" t="s">
        <v>11</v>
      </c>
      <c r="CL46" s="75">
        <v>9.3000000000000007</v>
      </c>
      <c r="CM46" s="75">
        <v>951.00679899059367</v>
      </c>
      <c r="CN46" s="88">
        <v>91.7</v>
      </c>
      <c r="CO46" s="88">
        <v>95</v>
      </c>
      <c r="CP46" s="83">
        <v>99.9</v>
      </c>
      <c r="CQ46" s="83">
        <v>94.04</v>
      </c>
      <c r="CR46" s="152">
        <v>98.9</v>
      </c>
      <c r="CS46" s="153">
        <v>92</v>
      </c>
      <c r="CT46" s="75">
        <v>4.4055981465707026</v>
      </c>
      <c r="CU46" s="75">
        <v>6.3947368421052628</v>
      </c>
      <c r="CV46" s="87">
        <v>0.24690443563818623</v>
      </c>
      <c r="CW46" s="75">
        <v>58.668446898549412</v>
      </c>
      <c r="CX46" s="86">
        <v>50.847702424158641</v>
      </c>
      <c r="CY46" s="75">
        <v>0.81</v>
      </c>
      <c r="CZ46" s="75">
        <v>21.6</v>
      </c>
      <c r="DA46" s="75">
        <v>59.3815685239</v>
      </c>
      <c r="DB46" s="75">
        <v>5.3264436716797547</v>
      </c>
      <c r="DC46" s="75">
        <v>2.8726826681632391</v>
      </c>
      <c r="DD46" s="75">
        <v>0.83591485217563544</v>
      </c>
      <c r="DE46" s="75">
        <v>3.5014020051045782</v>
      </c>
      <c r="DF46" s="75">
        <v>5.3501092511704007</v>
      </c>
      <c r="DG46" s="78">
        <v>421.37126245847173</v>
      </c>
      <c r="DH46" s="78">
        <v>482.20537443111289</v>
      </c>
      <c r="DI46" s="75" t="s">
        <v>9</v>
      </c>
      <c r="DJ46" s="75" t="s">
        <v>9</v>
      </c>
      <c r="DK46" s="75">
        <v>0</v>
      </c>
      <c r="DL46" s="75">
        <v>24.436090225563909</v>
      </c>
      <c r="DM46" s="85">
        <v>4</v>
      </c>
      <c r="DN46" s="85">
        <v>0</v>
      </c>
      <c r="DO46" s="75" t="s">
        <v>9</v>
      </c>
      <c r="DP46" s="75">
        <v>2.3005676108966435</v>
      </c>
      <c r="DQ46" s="75">
        <v>100</v>
      </c>
      <c r="DR46" s="75">
        <v>100</v>
      </c>
      <c r="DS46" s="75">
        <v>10134.323232323231</v>
      </c>
      <c r="DT46" s="81">
        <v>80.123017157656193</v>
      </c>
      <c r="DU46" s="81">
        <v>2.9</v>
      </c>
      <c r="DV46" s="75" t="s">
        <v>9</v>
      </c>
      <c r="DW46" s="84" t="s">
        <v>9</v>
      </c>
      <c r="DX46" s="75" t="s">
        <v>9</v>
      </c>
      <c r="DY46" s="83" t="s">
        <v>9</v>
      </c>
      <c r="DZ46" s="75">
        <v>0.64467571159915893</v>
      </c>
      <c r="EA46" s="75">
        <v>3783.0551317411655</v>
      </c>
      <c r="EB46" s="82">
        <v>13700</v>
      </c>
      <c r="EC46" s="81">
        <v>8.8227112334088691</v>
      </c>
      <c r="ED46" s="81">
        <v>77.72659637661377</v>
      </c>
      <c r="EE46" s="75">
        <v>101.28550305737124</v>
      </c>
      <c r="EF46" s="75">
        <v>23.517957003483257</v>
      </c>
      <c r="EG46" s="75">
        <v>63.234927234927227</v>
      </c>
      <c r="EH46" s="75">
        <v>223.74891464925167</v>
      </c>
      <c r="EI46" s="152">
        <v>69.8</v>
      </c>
      <c r="EJ46" s="152">
        <v>58.9</v>
      </c>
      <c r="EK46" s="152">
        <v>40.200000000000003</v>
      </c>
      <c r="EL46" s="152">
        <v>56.1</v>
      </c>
      <c r="EM46" s="152">
        <v>20.3</v>
      </c>
      <c r="EN46" s="80">
        <v>65.138999999999996</v>
      </c>
      <c r="EO46" s="79">
        <v>1.1286192674084878</v>
      </c>
      <c r="EP46" s="55">
        <v>1.0383206307281059</v>
      </c>
      <c r="EQ46" s="78">
        <v>0.76600000000000001</v>
      </c>
      <c r="ER46" s="75">
        <v>96.3</v>
      </c>
      <c r="ES46" s="75">
        <v>6.3</v>
      </c>
      <c r="ET46" s="75">
        <v>2.9</v>
      </c>
      <c r="EU46" s="75">
        <v>377.21295415577424</v>
      </c>
      <c r="EV46" s="77">
        <v>35.4</v>
      </c>
      <c r="EW46" s="75">
        <v>48.2</v>
      </c>
      <c r="EX46" s="110" t="s">
        <v>9</v>
      </c>
      <c r="EY46" s="110" t="s">
        <v>9</v>
      </c>
      <c r="EZ46" s="75" t="s">
        <v>9</v>
      </c>
      <c r="FA46" s="75">
        <v>6.2641464275176775</v>
      </c>
      <c r="FB46" s="152">
        <v>32.1</v>
      </c>
      <c r="FC46" s="75">
        <v>17.120869171570845</v>
      </c>
      <c r="FD46" s="75">
        <v>67.005680776983695</v>
      </c>
      <c r="FE46" s="75">
        <v>79.252742907976668</v>
      </c>
      <c r="FF46" s="75">
        <v>70.307635964109139</v>
      </c>
      <c r="FG46" s="75">
        <v>69.306398340886403</v>
      </c>
      <c r="FH46" s="75">
        <v>72.09341303983463</v>
      </c>
      <c r="FI46" s="75">
        <v>74.52682338758288</v>
      </c>
      <c r="FJ46" s="75">
        <v>72.318074300820925</v>
      </c>
      <c r="FK46" s="75">
        <v>65.726916339978317</v>
      </c>
      <c r="FL46" s="75">
        <v>50.777238517268067</v>
      </c>
      <c r="FM46" s="75">
        <v>33.877058638413935</v>
      </c>
      <c r="FN46" s="75">
        <v>20.436048238578984</v>
      </c>
      <c r="FO46" s="75">
        <v>11.214307645072152</v>
      </c>
      <c r="FP46" s="75">
        <v>6.5512708150744965</v>
      </c>
      <c r="FQ46" s="75">
        <v>3.2381812027530184</v>
      </c>
      <c r="FR46" s="75">
        <v>1.3</v>
      </c>
      <c r="FS46" s="75">
        <v>38.612396654995329</v>
      </c>
      <c r="FT46" s="75">
        <v>0.68139783899542494</v>
      </c>
    </row>
    <row r="47" spans="1:176" s="76" customFormat="1" ht="11.1" customHeight="1" x14ac:dyDescent="0.15">
      <c r="A47" s="136">
        <v>282014</v>
      </c>
      <c r="B47" s="154" t="s">
        <v>418</v>
      </c>
      <c r="C47" s="245">
        <v>84.860796377270077</v>
      </c>
      <c r="D47" s="237">
        <v>1174.158010051874</v>
      </c>
      <c r="E47" s="230">
        <v>231.67748391493643</v>
      </c>
      <c r="F47" s="240">
        <v>384141</v>
      </c>
      <c r="G47" s="230">
        <v>280.81232492997196</v>
      </c>
      <c r="H47" s="244">
        <v>72.478991596638664</v>
      </c>
      <c r="I47" s="244">
        <v>169.29271708683476</v>
      </c>
      <c r="J47" s="233">
        <v>33.4</v>
      </c>
      <c r="K47" s="239">
        <v>-1.5</v>
      </c>
      <c r="L47" s="230">
        <v>291.47256129778867</v>
      </c>
      <c r="M47" s="239">
        <v>16.50621635623941</v>
      </c>
      <c r="N47" s="233">
        <v>77.351935697252898</v>
      </c>
      <c r="O47" s="233">
        <v>16.687211093990754</v>
      </c>
      <c r="P47" s="232">
        <v>10.368663594470046</v>
      </c>
      <c r="Q47" s="232">
        <v>0</v>
      </c>
      <c r="R47" s="232">
        <v>2.647735993860322</v>
      </c>
      <c r="S47" s="240">
        <v>14152</v>
      </c>
      <c r="T47" s="233">
        <v>77.876106194690266</v>
      </c>
      <c r="U47" s="243">
        <v>121</v>
      </c>
      <c r="V47" s="236">
        <v>98</v>
      </c>
      <c r="W47" s="230">
        <v>10.019564002235885</v>
      </c>
      <c r="X47" s="242">
        <v>66.573067035791965</v>
      </c>
      <c r="Y47" s="230">
        <v>80.530973451327441</v>
      </c>
      <c r="Z47" s="230">
        <v>94.690265486725664</v>
      </c>
      <c r="AA47" s="230">
        <v>5.1600331974163751</v>
      </c>
      <c r="AB47" s="235">
        <v>31.548757170172081</v>
      </c>
      <c r="AC47" s="235">
        <v>12.354758052654804</v>
      </c>
      <c r="AD47" s="235">
        <v>2.7209883806442123</v>
      </c>
      <c r="AE47" s="235">
        <v>95.896656534954403</v>
      </c>
      <c r="AF47" s="233">
        <v>98</v>
      </c>
      <c r="AG47" s="233">
        <v>101.3</v>
      </c>
      <c r="AH47" s="241">
        <v>1273</v>
      </c>
      <c r="AI47" s="233">
        <v>81.400000000000006</v>
      </c>
      <c r="AJ47" s="234">
        <v>2.7917490665944029E-2</v>
      </c>
      <c r="AK47" s="234">
        <v>0.16750494399566418</v>
      </c>
      <c r="AL47" s="230">
        <v>0.27786278459814095</v>
      </c>
      <c r="AM47" s="231">
        <v>96293.738205506641</v>
      </c>
      <c r="AN47" s="240">
        <v>156260.09503003824</v>
      </c>
      <c r="AO47" s="240">
        <v>280430.94216714334</v>
      </c>
      <c r="AP47" s="230">
        <v>15.028780743066458</v>
      </c>
      <c r="AQ47" s="230">
        <v>4.2490842490842491</v>
      </c>
      <c r="AR47" s="239">
        <v>15.5</v>
      </c>
      <c r="AS47" s="230">
        <v>6.9446921637062395</v>
      </c>
      <c r="AT47" s="230">
        <v>465.04467395242915</v>
      </c>
      <c r="AU47" s="230">
        <v>2.8161768709271042</v>
      </c>
      <c r="AV47" s="230">
        <v>3.6985789571509304</v>
      </c>
      <c r="AW47" s="236">
        <v>12138.7</v>
      </c>
      <c r="AX47" s="236">
        <v>4668.7307692307695</v>
      </c>
      <c r="AY47" s="230">
        <v>1.6476228920724625</v>
      </c>
      <c r="AZ47" s="235">
        <v>764.66666666666663</v>
      </c>
      <c r="BA47" s="230">
        <v>1.0432527218349457</v>
      </c>
      <c r="BB47" s="230">
        <v>19.155847436221269</v>
      </c>
      <c r="BC47" s="230">
        <v>257.2474311773309</v>
      </c>
      <c r="BD47" s="230">
        <v>3.0657183034599549</v>
      </c>
      <c r="BE47" s="235">
        <v>0</v>
      </c>
      <c r="BF47" s="230">
        <v>12.016021361815755</v>
      </c>
      <c r="BG47" s="230">
        <v>56.983492877063391</v>
      </c>
      <c r="BH47" s="230">
        <v>3.0612244897959182</v>
      </c>
      <c r="BI47" s="238">
        <v>100</v>
      </c>
      <c r="BJ47" s="235">
        <v>1.3567498304062713</v>
      </c>
      <c r="BK47" s="237">
        <v>9.6388482186432416</v>
      </c>
      <c r="BL47" s="233">
        <v>113.2</v>
      </c>
      <c r="BM47" s="233">
        <v>115.8</v>
      </c>
      <c r="BN47" s="230">
        <v>0.95168374816983892</v>
      </c>
      <c r="BO47" s="230">
        <v>42.156862745098039</v>
      </c>
      <c r="BP47" s="236">
        <v>43</v>
      </c>
      <c r="BQ47" s="230">
        <v>0.21402944219045991</v>
      </c>
      <c r="BR47" s="230">
        <v>8.9704620595264686</v>
      </c>
      <c r="BS47" s="230">
        <v>4.0496623403931764</v>
      </c>
      <c r="BT47" s="230">
        <v>160.16912080835542</v>
      </c>
      <c r="BU47" s="230">
        <v>12.517155210772064</v>
      </c>
      <c r="BV47" s="235">
        <v>38.300005444608615</v>
      </c>
      <c r="BW47" s="235">
        <v>387.88142768902651</v>
      </c>
      <c r="BX47" s="230">
        <v>1.501960997827789</v>
      </c>
      <c r="BY47" s="234">
        <v>6.1730597010722123E-2</v>
      </c>
      <c r="BZ47" s="230">
        <v>1.501960997827789</v>
      </c>
      <c r="CA47" s="234">
        <v>0.26129427734085314</v>
      </c>
      <c r="CB47" s="230">
        <v>0.18774512472847363</v>
      </c>
      <c r="CC47" s="234">
        <v>7.4347069392475554E-2</v>
      </c>
      <c r="CD47" s="230">
        <v>0.93872562364236811</v>
      </c>
      <c r="CE47" s="230">
        <v>3.9032211431049664</v>
      </c>
      <c r="CF47" s="233">
        <v>46.1</v>
      </c>
      <c r="CG47" s="232">
        <v>2.3648648648648649</v>
      </c>
      <c r="CH47" s="232">
        <v>67.416609686374983</v>
      </c>
      <c r="CI47" s="231">
        <v>171</v>
      </c>
      <c r="CJ47" s="230">
        <v>306.09214155231422</v>
      </c>
      <c r="CK47" s="229">
        <v>264.1160865655221</v>
      </c>
      <c r="CL47" s="75">
        <v>16.399999999999999</v>
      </c>
      <c r="CM47" s="75">
        <v>895.76542414285541</v>
      </c>
      <c r="CN47" s="88">
        <v>100</v>
      </c>
      <c r="CO47" s="88">
        <v>100</v>
      </c>
      <c r="CP47" s="83">
        <v>99.6</v>
      </c>
      <c r="CQ47" s="83">
        <v>90.4</v>
      </c>
      <c r="CR47" s="152">
        <v>93</v>
      </c>
      <c r="CS47" s="153">
        <v>37.799999999999997</v>
      </c>
      <c r="CT47" s="75">
        <v>4.8382446225707856</v>
      </c>
      <c r="CU47" s="75">
        <v>1.6666666666666667</v>
      </c>
      <c r="CV47" s="87">
        <v>0</v>
      </c>
      <c r="CW47" s="75">
        <v>66.126828426366728</v>
      </c>
      <c r="CX47" s="86">
        <v>44.420496510756855</v>
      </c>
      <c r="CY47" s="75">
        <v>1.22</v>
      </c>
      <c r="CZ47" s="75">
        <v>28.1</v>
      </c>
      <c r="DA47" s="75">
        <v>58.408520961699999</v>
      </c>
      <c r="DB47" s="75">
        <v>4.5015614487444244</v>
      </c>
      <c r="DC47" s="75">
        <v>2.0733032064989851</v>
      </c>
      <c r="DD47" s="75">
        <v>1.085241918980469</v>
      </c>
      <c r="DE47" s="75">
        <v>2.5458238913181024</v>
      </c>
      <c r="DF47" s="75">
        <v>6.9240401999861065</v>
      </c>
      <c r="DG47" s="78">
        <v>905.88901345291481</v>
      </c>
      <c r="DH47" s="78">
        <v>2542.3873420479304</v>
      </c>
      <c r="DI47" s="75">
        <v>16.108499785031832</v>
      </c>
      <c r="DJ47" s="75">
        <v>25.894710656601024</v>
      </c>
      <c r="DK47" s="75">
        <v>41.406715676534873</v>
      </c>
      <c r="DL47" s="75">
        <v>29.607083563918096</v>
      </c>
      <c r="DM47" s="85">
        <v>54</v>
      </c>
      <c r="DN47" s="85">
        <v>3</v>
      </c>
      <c r="DO47" s="75">
        <v>7.376447749593062</v>
      </c>
      <c r="DP47" s="75">
        <v>11.91618306651622</v>
      </c>
      <c r="DQ47" s="75">
        <v>100</v>
      </c>
      <c r="DR47" s="75">
        <v>98.163548163548171</v>
      </c>
      <c r="DS47" s="75">
        <v>4176.9535431385139</v>
      </c>
      <c r="DT47" s="81">
        <v>17.482923177692523</v>
      </c>
      <c r="DU47" s="81">
        <v>8.9</v>
      </c>
      <c r="DV47" s="75">
        <v>81.485607689716815</v>
      </c>
      <c r="DW47" s="84" t="s">
        <v>9</v>
      </c>
      <c r="DX47" s="75" t="s">
        <v>9</v>
      </c>
      <c r="DY47" s="83">
        <v>532.43954137620926</v>
      </c>
      <c r="DZ47" s="75">
        <v>1.2022621862308156</v>
      </c>
      <c r="EA47" s="75">
        <v>1875.6509515681616</v>
      </c>
      <c r="EB47" s="82">
        <v>4520</v>
      </c>
      <c r="EC47" s="81">
        <v>3.1835832319640684</v>
      </c>
      <c r="ED47" s="81">
        <v>69.180030811294486</v>
      </c>
      <c r="EE47" s="75">
        <v>99.303051089238707</v>
      </c>
      <c r="EF47" s="75">
        <v>18.495290755487158</v>
      </c>
      <c r="EG47" s="75">
        <v>70.594565509819745</v>
      </c>
      <c r="EH47" s="75">
        <v>163.35357163452429</v>
      </c>
      <c r="EI47" s="152">
        <v>74.3</v>
      </c>
      <c r="EJ47" s="152">
        <v>58.3</v>
      </c>
      <c r="EK47" s="152">
        <v>42.8</v>
      </c>
      <c r="EL47" s="152">
        <v>64.599999999999994</v>
      </c>
      <c r="EM47" s="152">
        <v>19.2</v>
      </c>
      <c r="EN47" s="80">
        <v>89.6</v>
      </c>
      <c r="EO47" s="79">
        <v>6.0078439913111556E-2</v>
      </c>
      <c r="EP47" s="55">
        <v>1.0053186325756445</v>
      </c>
      <c r="EQ47" s="78">
        <v>0.88800000000000001</v>
      </c>
      <c r="ER47" s="75">
        <v>87.2</v>
      </c>
      <c r="ES47" s="75">
        <v>2.9</v>
      </c>
      <c r="ET47" s="75">
        <v>4.2</v>
      </c>
      <c r="EU47" s="75">
        <v>391.27387507814893</v>
      </c>
      <c r="EV47" s="77">
        <v>41.9</v>
      </c>
      <c r="EW47" s="75">
        <v>39.4</v>
      </c>
      <c r="EX47" s="110" t="s">
        <v>9</v>
      </c>
      <c r="EY47" s="110" t="s">
        <v>9</v>
      </c>
      <c r="EZ47" s="75">
        <v>0.9</v>
      </c>
      <c r="FA47" s="75">
        <v>7.5116824403862292</v>
      </c>
      <c r="FB47" s="152">
        <v>34.200000000000003</v>
      </c>
      <c r="FC47" s="75">
        <v>14.659259259259258</v>
      </c>
      <c r="FD47" s="75">
        <v>69.914500973503763</v>
      </c>
      <c r="FE47" s="75">
        <v>76.526086605918877</v>
      </c>
      <c r="FF47" s="75">
        <v>68.275910462423695</v>
      </c>
      <c r="FG47" s="75">
        <v>69.205397301349322</v>
      </c>
      <c r="FH47" s="75">
        <v>73.987523992322451</v>
      </c>
      <c r="FI47" s="75">
        <v>75.291774987554618</v>
      </c>
      <c r="FJ47" s="75">
        <v>73.333333333333329</v>
      </c>
      <c r="FK47" s="75">
        <v>63.980915261071168</v>
      </c>
      <c r="FL47" s="75">
        <v>46.066209364747984</v>
      </c>
      <c r="FM47" s="75">
        <v>28.098693759071118</v>
      </c>
      <c r="FN47" s="75">
        <v>15.33371040723982</v>
      </c>
      <c r="FO47" s="75">
        <v>8.1140031990693604</v>
      </c>
      <c r="FP47" s="75">
        <v>4.5318812576848764</v>
      </c>
      <c r="FQ47" s="75">
        <v>1.6172057352450819</v>
      </c>
      <c r="FR47" s="75">
        <v>1.46</v>
      </c>
      <c r="FS47" s="75">
        <v>21.660155039924003</v>
      </c>
      <c r="FT47" s="75">
        <v>0.52762493404688326</v>
      </c>
    </row>
    <row r="48" spans="1:176" s="76" customFormat="1" ht="11.1" customHeight="1" x14ac:dyDescent="0.15">
      <c r="A48" s="136">
        <v>282022</v>
      </c>
      <c r="B48" s="154" t="s">
        <v>417</v>
      </c>
      <c r="C48" s="245">
        <v>114.93805033896984</v>
      </c>
      <c r="D48" s="237">
        <v>924.04997532403445</v>
      </c>
      <c r="E48" s="230">
        <v>271.43562170445989</v>
      </c>
      <c r="F48" s="240">
        <v>391296</v>
      </c>
      <c r="G48" s="230">
        <v>299.26442121564071</v>
      </c>
      <c r="H48" s="244">
        <v>75.880758807588066</v>
      </c>
      <c r="I48" s="244">
        <v>140.34068912117692</v>
      </c>
      <c r="J48" s="233">
        <v>26.9</v>
      </c>
      <c r="K48" s="239">
        <v>-2.1</v>
      </c>
      <c r="L48" s="230">
        <v>116.79988425573008</v>
      </c>
      <c r="M48" s="239">
        <v>31.542948665584262</v>
      </c>
      <c r="N48" s="233">
        <v>76.774131657601259</v>
      </c>
      <c r="O48" s="233">
        <v>19.196353199392199</v>
      </c>
      <c r="P48" s="232">
        <v>11.095700416088766</v>
      </c>
      <c r="Q48" s="232">
        <v>0.52219321148825071</v>
      </c>
      <c r="R48" s="232">
        <v>1.520912547528517</v>
      </c>
      <c r="S48" s="240">
        <v>8578</v>
      </c>
      <c r="T48" s="233">
        <v>42.95774647887324</v>
      </c>
      <c r="U48" s="243">
        <v>206</v>
      </c>
      <c r="V48" s="236">
        <v>118</v>
      </c>
      <c r="W48" s="230">
        <v>12.44954704457799</v>
      </c>
      <c r="X48" s="242">
        <v>65.914858976200748</v>
      </c>
      <c r="Y48" s="230">
        <v>100</v>
      </c>
      <c r="Z48" s="230">
        <v>78.16901408450704</v>
      </c>
      <c r="AA48" s="230">
        <v>4.6842978432712012</v>
      </c>
      <c r="AB48" s="235">
        <v>38.685226676836535</v>
      </c>
      <c r="AC48" s="235">
        <v>9.8441149830767021</v>
      </c>
      <c r="AD48" s="235">
        <v>2.4312342088954568</v>
      </c>
      <c r="AE48" s="235">
        <v>83.230974632843797</v>
      </c>
      <c r="AF48" s="233">
        <v>96.8</v>
      </c>
      <c r="AG48" s="233">
        <v>97.1</v>
      </c>
      <c r="AH48" s="241">
        <v>2826</v>
      </c>
      <c r="AI48" s="233">
        <v>79.400000000000006</v>
      </c>
      <c r="AJ48" s="234">
        <v>3.9213014253585601E-2</v>
      </c>
      <c r="AK48" s="234">
        <v>9.4111234208605454E-2</v>
      </c>
      <c r="AL48" s="230">
        <v>0.41126609349160581</v>
      </c>
      <c r="AM48" s="231">
        <v>107094.82154757497</v>
      </c>
      <c r="AN48" s="240">
        <v>132677.61010830326</v>
      </c>
      <c r="AO48" s="240">
        <v>284485.43214756256</v>
      </c>
      <c r="AP48" s="230">
        <v>14.252618067404475</v>
      </c>
      <c r="AQ48" s="230">
        <v>3.3107399464646305</v>
      </c>
      <c r="AR48" s="239">
        <v>38.4</v>
      </c>
      <c r="AS48" s="230">
        <v>9.4266517745049647</v>
      </c>
      <c r="AT48" s="230">
        <v>292.64829389507952</v>
      </c>
      <c r="AU48" s="230">
        <v>2.5974700641575104</v>
      </c>
      <c r="AV48" s="230">
        <v>1.774937877174299</v>
      </c>
      <c r="AW48" s="236">
        <v>23843.3</v>
      </c>
      <c r="AX48" s="236">
        <v>4415.4259259259261</v>
      </c>
      <c r="AY48" s="230" t="s">
        <v>11</v>
      </c>
      <c r="AZ48" s="235">
        <v>614.5</v>
      </c>
      <c r="BA48" s="230">
        <v>0.57407118799622503</v>
      </c>
      <c r="BB48" s="230">
        <v>31.29813603981653</v>
      </c>
      <c r="BC48" s="230">
        <v>163.72719637739507</v>
      </c>
      <c r="BD48" s="230">
        <v>2.7590283730313341</v>
      </c>
      <c r="BE48" s="235">
        <v>2.0005855372304091</v>
      </c>
      <c r="BF48" s="230">
        <v>13.418561530203961</v>
      </c>
      <c r="BG48" s="230">
        <v>55.043973098810135</v>
      </c>
      <c r="BH48" s="230">
        <v>69.491525423728817</v>
      </c>
      <c r="BI48" s="238">
        <v>100</v>
      </c>
      <c r="BJ48" s="235">
        <v>2.3797206414899121</v>
      </c>
      <c r="BK48" s="237">
        <v>2.4536622567061244</v>
      </c>
      <c r="BL48" s="233">
        <v>121</v>
      </c>
      <c r="BM48" s="233">
        <v>116</v>
      </c>
      <c r="BN48" s="230">
        <v>1.3926191186710433</v>
      </c>
      <c r="BO48" s="230">
        <v>70</v>
      </c>
      <c r="BP48" s="236">
        <v>16</v>
      </c>
      <c r="BQ48" s="230">
        <v>1.8225581616838533</v>
      </c>
      <c r="BR48" s="230">
        <v>4.649471414841944</v>
      </c>
      <c r="BS48" s="230" t="s">
        <v>11</v>
      </c>
      <c r="BT48" s="230">
        <v>129.86917409110194</v>
      </c>
      <c r="BU48" s="230" t="s">
        <v>11</v>
      </c>
      <c r="BV48" s="235">
        <v>174.67986181459258</v>
      </c>
      <c r="BW48" s="235">
        <v>754.9979653151164</v>
      </c>
      <c r="BX48" s="230">
        <v>1.5151908707585477</v>
      </c>
      <c r="BY48" s="234">
        <v>4.3319306994986879E-2</v>
      </c>
      <c r="BZ48" s="230">
        <v>1.2987350320787552</v>
      </c>
      <c r="CA48" s="234">
        <v>0.13238439093656112</v>
      </c>
      <c r="CB48" s="230">
        <v>0.21645583867979254</v>
      </c>
      <c r="CC48" s="234">
        <v>6.673333506498004E-2</v>
      </c>
      <c r="CD48" s="230">
        <v>0.64936751603937759</v>
      </c>
      <c r="CE48" s="230">
        <v>7.6495493389438689</v>
      </c>
      <c r="CF48" s="233">
        <v>45</v>
      </c>
      <c r="CG48" s="232">
        <v>7.6023391812865491</v>
      </c>
      <c r="CH48" s="232">
        <v>1.9502333989003202</v>
      </c>
      <c r="CI48" s="231">
        <v>241</v>
      </c>
      <c r="CJ48" s="230">
        <v>300.91041325748716</v>
      </c>
      <c r="CK48" s="229">
        <v>259.25565166194792</v>
      </c>
      <c r="CL48" s="75">
        <v>12.5</v>
      </c>
      <c r="CM48" s="75">
        <v>792.69093273015096</v>
      </c>
      <c r="CN48" s="88">
        <v>100</v>
      </c>
      <c r="CO48" s="88">
        <v>100</v>
      </c>
      <c r="CP48" s="83">
        <v>100</v>
      </c>
      <c r="CQ48" s="83">
        <v>93.2</v>
      </c>
      <c r="CR48" s="152">
        <v>100</v>
      </c>
      <c r="CS48" s="153">
        <v>99.2</v>
      </c>
      <c r="CT48" s="75">
        <v>7.0741046751078924</v>
      </c>
      <c r="CU48" s="75">
        <v>6.0103092783505154</v>
      </c>
      <c r="CV48" s="87">
        <v>0</v>
      </c>
      <c r="CW48" s="75">
        <v>51.184311144237192</v>
      </c>
      <c r="CX48" s="86">
        <v>37.518290518368438</v>
      </c>
      <c r="CY48" s="75">
        <v>1.01</v>
      </c>
      <c r="CZ48" s="75">
        <v>18.75</v>
      </c>
      <c r="DA48" s="75">
        <v>58.068414811399997</v>
      </c>
      <c r="DB48" s="75">
        <v>5.6430799668947147</v>
      </c>
      <c r="DC48" s="75">
        <v>1.4705035628631047</v>
      </c>
      <c r="DD48" s="75">
        <v>0.7749660164333273</v>
      </c>
      <c r="DE48" s="75">
        <v>1.4978744036641645</v>
      </c>
      <c r="DF48" s="75">
        <v>5.1711299860602438</v>
      </c>
      <c r="DG48" s="78">
        <v>1161.5458452722064</v>
      </c>
      <c r="DH48" s="78">
        <v>2046.6869467787114</v>
      </c>
      <c r="DI48" s="75" t="s">
        <v>9</v>
      </c>
      <c r="DJ48" s="75" t="s">
        <v>9</v>
      </c>
      <c r="DK48" s="75" t="s">
        <v>9</v>
      </c>
      <c r="DL48" s="75">
        <v>41.153846153846153</v>
      </c>
      <c r="DM48" s="85">
        <v>12</v>
      </c>
      <c r="DN48" s="85">
        <v>0</v>
      </c>
      <c r="DO48" s="75">
        <v>2.9498796505536942</v>
      </c>
      <c r="DP48" s="75">
        <v>4.1364710771708362</v>
      </c>
      <c r="DQ48" s="75">
        <v>100</v>
      </c>
      <c r="DR48" s="75">
        <v>100</v>
      </c>
      <c r="DS48" s="75">
        <v>8922.7720820189279</v>
      </c>
      <c r="DT48" s="81">
        <v>100</v>
      </c>
      <c r="DU48" s="81">
        <v>4.5999999999999996</v>
      </c>
      <c r="DV48" s="75">
        <v>100</v>
      </c>
      <c r="DW48" s="84" t="s">
        <v>9</v>
      </c>
      <c r="DX48" s="75" t="s">
        <v>9</v>
      </c>
      <c r="DY48" s="83">
        <v>432.4181580473952</v>
      </c>
      <c r="DZ48" s="75">
        <v>0.52522511565093755</v>
      </c>
      <c r="EA48" s="75">
        <v>3937.3613570701773</v>
      </c>
      <c r="EB48" s="82">
        <v>8990</v>
      </c>
      <c r="EC48" s="81">
        <v>11.097403391167193</v>
      </c>
      <c r="ED48" s="81">
        <v>82.706078632080107</v>
      </c>
      <c r="EE48" s="75">
        <v>99.461360901552652</v>
      </c>
      <c r="EF48" s="75">
        <v>34.812053081936043</v>
      </c>
      <c r="EG48" s="75">
        <v>89.605113806081604</v>
      </c>
      <c r="EH48" s="75">
        <v>654.70383713663796</v>
      </c>
      <c r="EI48" s="152">
        <v>73.5</v>
      </c>
      <c r="EJ48" s="152">
        <v>53.1</v>
      </c>
      <c r="EK48" s="152">
        <v>40.9</v>
      </c>
      <c r="EL48" s="152">
        <v>57.2</v>
      </c>
      <c r="EM48" s="152">
        <v>20.2</v>
      </c>
      <c r="EN48" s="80">
        <v>46</v>
      </c>
      <c r="EO48" s="79">
        <v>2.3701914335437286</v>
      </c>
      <c r="EP48" s="55">
        <v>0.9626085208026286</v>
      </c>
      <c r="EQ48" s="78">
        <v>0.84</v>
      </c>
      <c r="ER48" s="75">
        <v>97.4</v>
      </c>
      <c r="ES48" s="75">
        <v>10.9</v>
      </c>
      <c r="ET48" s="75">
        <v>0.4</v>
      </c>
      <c r="EU48" s="75">
        <v>486.60705472869427</v>
      </c>
      <c r="EV48" s="77">
        <v>37.799999999999997</v>
      </c>
      <c r="EW48" s="75">
        <v>49.4</v>
      </c>
      <c r="EX48" s="110" t="s">
        <v>9</v>
      </c>
      <c r="EY48" s="110" t="s">
        <v>9</v>
      </c>
      <c r="EZ48" s="75">
        <v>51.4</v>
      </c>
      <c r="FA48" s="75">
        <v>7.0499666658008433</v>
      </c>
      <c r="FB48" s="152">
        <v>37.5</v>
      </c>
      <c r="FC48" s="75">
        <v>16.768507638072855</v>
      </c>
      <c r="FD48" s="75">
        <v>69.702315325248065</v>
      </c>
      <c r="FE48" s="75">
        <v>79.638589908166296</v>
      </c>
      <c r="FF48" s="75">
        <v>70.380670954284724</v>
      </c>
      <c r="FG48" s="75">
        <v>69.146757679180894</v>
      </c>
      <c r="FH48" s="75">
        <v>72.57086273053595</v>
      </c>
      <c r="FI48" s="75">
        <v>75.937672366243788</v>
      </c>
      <c r="FJ48" s="75">
        <v>74.036683107274968</v>
      </c>
      <c r="FK48" s="75">
        <v>67.460035523978689</v>
      </c>
      <c r="FL48" s="75">
        <v>48.768840471571409</v>
      </c>
      <c r="FM48" s="75">
        <v>30.786877724248679</v>
      </c>
      <c r="FN48" s="75">
        <v>16.47675180091683</v>
      </c>
      <c r="FO48" s="75">
        <v>8.4164588528678301</v>
      </c>
      <c r="FP48" s="75">
        <v>4.1729512317747606</v>
      </c>
      <c r="FQ48" s="75">
        <v>2.0059057122492616</v>
      </c>
      <c r="FR48" s="75">
        <v>1.42</v>
      </c>
      <c r="FS48" s="75">
        <v>25.944396824159938</v>
      </c>
      <c r="FT48" s="75">
        <v>0.20693222969477496</v>
      </c>
    </row>
    <row r="49" spans="1:176" s="211" customFormat="1" ht="11.1" customHeight="1" x14ac:dyDescent="0.15">
      <c r="A49" s="136">
        <v>282031</v>
      </c>
      <c r="B49" s="154" t="s">
        <v>586</v>
      </c>
      <c r="C49" s="245">
        <v>91.061806968693801</v>
      </c>
      <c r="D49" s="237">
        <v>1262.3730641147445</v>
      </c>
      <c r="E49" s="230">
        <v>240.96860833231972</v>
      </c>
      <c r="F49" s="240">
        <v>390430</v>
      </c>
      <c r="G49" s="230">
        <v>296.22199933132731</v>
      </c>
      <c r="H49" s="244">
        <v>82.915412905382823</v>
      </c>
      <c r="I49" s="244">
        <v>134.73754597124707</v>
      </c>
      <c r="J49" s="233">
        <v>23.5</v>
      </c>
      <c r="K49" s="239">
        <v>-3.588722920365564</v>
      </c>
      <c r="L49" s="230">
        <v>97.568910489784642</v>
      </c>
      <c r="M49" s="239">
        <v>17.277827899232697</v>
      </c>
      <c r="N49" s="233">
        <v>80.743440466991714</v>
      </c>
      <c r="O49" s="233">
        <v>19.639017397536978</v>
      </c>
      <c r="P49" s="232">
        <v>11.018964217363568</v>
      </c>
      <c r="Q49" s="232">
        <v>1.6326530612244898</v>
      </c>
      <c r="R49" s="232">
        <v>1.9743336623889436</v>
      </c>
      <c r="S49" s="240">
        <v>13056</v>
      </c>
      <c r="T49" s="233">
        <v>39.130434782608695</v>
      </c>
      <c r="U49" s="243">
        <v>255</v>
      </c>
      <c r="V49" s="236">
        <v>149</v>
      </c>
      <c r="W49" s="230">
        <v>14.701511023036909</v>
      </c>
      <c r="X49" s="242">
        <v>64.34889578817878</v>
      </c>
      <c r="Y49" s="230">
        <v>105.21739130434781</v>
      </c>
      <c r="Z49" s="230">
        <v>94.782608695652172</v>
      </c>
      <c r="AA49" s="230">
        <v>1.7235011695186508</v>
      </c>
      <c r="AB49" s="235">
        <v>27.827674548720516</v>
      </c>
      <c r="AC49" s="235">
        <v>9.0403133190023262</v>
      </c>
      <c r="AD49" s="235">
        <v>2.0907565004858801</v>
      </c>
      <c r="AE49" s="235">
        <v>97.956909361069833</v>
      </c>
      <c r="AF49" s="233">
        <v>96.8</v>
      </c>
      <c r="AG49" s="233">
        <v>95.9</v>
      </c>
      <c r="AH49" s="241">
        <v>648</v>
      </c>
      <c r="AI49" s="233">
        <v>45.5</v>
      </c>
      <c r="AJ49" s="234">
        <v>5.0189768770465354E-2</v>
      </c>
      <c r="AK49" s="234">
        <v>7.5284653155698031E-2</v>
      </c>
      <c r="AL49" s="230">
        <v>0.28929382719296226</v>
      </c>
      <c r="AM49" s="231">
        <v>98943.948437841376</v>
      </c>
      <c r="AN49" s="240">
        <v>168459.09653297075</v>
      </c>
      <c r="AO49" s="240">
        <v>288580.59791666665</v>
      </c>
      <c r="AP49" s="230">
        <v>14.036494886705436</v>
      </c>
      <c r="AQ49" s="230">
        <v>3.74724283136154</v>
      </c>
      <c r="AR49" s="239">
        <v>17</v>
      </c>
      <c r="AS49" s="230">
        <v>5.9469606067280543</v>
      </c>
      <c r="AT49" s="230">
        <v>306.05971945073622</v>
      </c>
      <c r="AU49" s="230">
        <v>1.9724579126792883</v>
      </c>
      <c r="AV49" s="230">
        <v>1.8080864199560143</v>
      </c>
      <c r="AW49" s="236">
        <v>20057.571428571428</v>
      </c>
      <c r="AX49" s="236">
        <v>3510.0749999999998</v>
      </c>
      <c r="AY49" s="230" t="s">
        <v>11</v>
      </c>
      <c r="AZ49" s="235">
        <v>449</v>
      </c>
      <c r="BA49" s="230">
        <v>0.47102952440752294</v>
      </c>
      <c r="BB49" s="230">
        <v>46.087898559645453</v>
      </c>
      <c r="BC49" s="230">
        <v>202.66413315405885</v>
      </c>
      <c r="BD49" s="230">
        <v>6.7105681007531501</v>
      </c>
      <c r="BE49" s="235">
        <v>0.67708974516804143</v>
      </c>
      <c r="BF49" s="230">
        <v>11.387418441462515</v>
      </c>
      <c r="BG49" s="230">
        <v>56.897477187332264</v>
      </c>
      <c r="BH49" s="230">
        <v>102.4390243902439</v>
      </c>
      <c r="BI49" s="238">
        <v>100</v>
      </c>
      <c r="BJ49" s="235">
        <v>0.53676865271068175</v>
      </c>
      <c r="BK49" s="237">
        <v>1.0971389990716516</v>
      </c>
      <c r="BL49" s="233">
        <v>116.8</v>
      </c>
      <c r="BM49" s="233">
        <v>106.9</v>
      </c>
      <c r="BN49" s="230">
        <v>1.6879061524179255</v>
      </c>
      <c r="BO49" s="230">
        <v>81.395348837209298</v>
      </c>
      <c r="BP49" s="236">
        <v>29</v>
      </c>
      <c r="BQ49" s="230" t="s">
        <v>11</v>
      </c>
      <c r="BR49" s="230" t="s">
        <v>11</v>
      </c>
      <c r="BS49" s="230" t="s">
        <v>11</v>
      </c>
      <c r="BT49" s="230">
        <v>311.67136221230879</v>
      </c>
      <c r="BU49" s="230" t="s">
        <v>11</v>
      </c>
      <c r="BV49" s="235">
        <v>339.92024695173063</v>
      </c>
      <c r="BW49" s="235">
        <v>607.18829411977424</v>
      </c>
      <c r="BX49" s="230">
        <v>0.65748597089309602</v>
      </c>
      <c r="BY49" s="234">
        <v>3.0257504380500282E-2</v>
      </c>
      <c r="BZ49" s="230" t="s">
        <v>11</v>
      </c>
      <c r="CA49" s="234" t="s">
        <v>11</v>
      </c>
      <c r="CB49" s="230" t="s">
        <v>11</v>
      </c>
      <c r="CC49" s="234" t="s">
        <v>11</v>
      </c>
      <c r="CD49" s="230">
        <v>0.32874298544654801</v>
      </c>
      <c r="CE49" s="230">
        <v>6.9101775540864399</v>
      </c>
      <c r="CF49" s="233">
        <v>47.5</v>
      </c>
      <c r="CG49" s="232">
        <v>3.5398230088495577</v>
      </c>
      <c r="CH49" s="232">
        <v>7.1935784847902111</v>
      </c>
      <c r="CI49" s="231">
        <v>112</v>
      </c>
      <c r="CJ49" s="230">
        <v>289.39245008859621</v>
      </c>
      <c r="CK49" s="229">
        <v>254.47665760431838</v>
      </c>
      <c r="CL49" s="75">
        <v>10.6</v>
      </c>
      <c r="CM49" s="75">
        <v>799.91724683423888</v>
      </c>
      <c r="CN49" s="88">
        <v>100</v>
      </c>
      <c r="CO49" s="88">
        <v>100</v>
      </c>
      <c r="CP49" s="83">
        <v>99.992999999999995</v>
      </c>
      <c r="CQ49" s="83">
        <v>97.7</v>
      </c>
      <c r="CR49" s="152">
        <v>99.6</v>
      </c>
      <c r="CS49" s="153">
        <v>52.8</v>
      </c>
      <c r="CT49" s="75">
        <v>6.8203670861733716</v>
      </c>
      <c r="CU49" s="75">
        <v>3.4444444444444446</v>
      </c>
      <c r="CV49" s="87">
        <v>0</v>
      </c>
      <c r="CW49" s="75">
        <v>67.266905098561097</v>
      </c>
      <c r="CX49" s="86">
        <v>29.379760609357998</v>
      </c>
      <c r="CY49" s="75">
        <v>0.66</v>
      </c>
      <c r="CZ49" s="75">
        <v>23.3</v>
      </c>
      <c r="DA49" s="75">
        <v>57.430791853999999</v>
      </c>
      <c r="DB49" s="75">
        <v>4.8627083193771448</v>
      </c>
      <c r="DC49" s="75">
        <v>1.3451604101397487</v>
      </c>
      <c r="DD49" s="75">
        <v>0.70675796955182468</v>
      </c>
      <c r="DE49" s="75">
        <v>1.1834747476075729</v>
      </c>
      <c r="DF49" s="75">
        <v>4.6944498321767059</v>
      </c>
      <c r="DG49" s="78">
        <v>1282.7818181818182</v>
      </c>
      <c r="DH49" s="78">
        <v>4793.5240138408299</v>
      </c>
      <c r="DI49" s="75" t="s">
        <v>9</v>
      </c>
      <c r="DJ49" s="75" t="s">
        <v>9</v>
      </c>
      <c r="DK49" s="75">
        <v>35.460992907801419</v>
      </c>
      <c r="DL49" s="75">
        <v>48.627002288329521</v>
      </c>
      <c r="DM49" s="85">
        <v>43</v>
      </c>
      <c r="DN49" s="85">
        <v>3</v>
      </c>
      <c r="DO49" s="75">
        <v>11.919750549822643</v>
      </c>
      <c r="DP49" s="75">
        <v>4.9837436593696678</v>
      </c>
      <c r="DQ49" s="75">
        <v>100</v>
      </c>
      <c r="DR49" s="75">
        <v>99.565007249879173</v>
      </c>
      <c r="DS49" s="75">
        <v>7553.8461538461543</v>
      </c>
      <c r="DT49" s="81">
        <v>74.969647915823543</v>
      </c>
      <c r="DU49" s="81">
        <v>6.9</v>
      </c>
      <c r="DV49" s="75">
        <v>100</v>
      </c>
      <c r="DW49" s="84" t="s">
        <v>9</v>
      </c>
      <c r="DX49" s="75" t="s">
        <v>9</v>
      </c>
      <c r="DY49" s="83">
        <v>2.0710808083132526</v>
      </c>
      <c r="DZ49" s="75">
        <v>0.84104328255094263</v>
      </c>
      <c r="EA49" s="75">
        <v>5013.5556944882455</v>
      </c>
      <c r="EB49" s="82">
        <v>300</v>
      </c>
      <c r="EC49" s="81">
        <v>9.0258862808579519</v>
      </c>
      <c r="ED49" s="81">
        <v>80.396986869340552</v>
      </c>
      <c r="EE49" s="75">
        <v>102.57442500172624</v>
      </c>
      <c r="EF49" s="75">
        <v>31.412417040149919</v>
      </c>
      <c r="EG49" s="75">
        <v>66.019640234948611</v>
      </c>
      <c r="EH49" s="75">
        <v>362.84837218577951</v>
      </c>
      <c r="EI49" s="152">
        <v>67.8</v>
      </c>
      <c r="EJ49" s="152">
        <v>65</v>
      </c>
      <c r="EK49" s="152">
        <v>39.700000000000003</v>
      </c>
      <c r="EL49" s="152">
        <v>71.3</v>
      </c>
      <c r="EM49" s="152">
        <v>21.7</v>
      </c>
      <c r="EN49" s="80">
        <v>69.12</v>
      </c>
      <c r="EO49" s="79">
        <v>2.4721472505580415</v>
      </c>
      <c r="EP49" s="55">
        <v>0.89567463847393913</v>
      </c>
      <c r="EQ49" s="78">
        <v>0.78</v>
      </c>
      <c r="ER49" s="75">
        <v>94.2</v>
      </c>
      <c r="ES49" s="75">
        <v>3.4</v>
      </c>
      <c r="ET49" s="75">
        <v>3.2</v>
      </c>
      <c r="EU49" s="75">
        <v>395.38072711373519</v>
      </c>
      <c r="EV49" s="77">
        <v>34</v>
      </c>
      <c r="EW49" s="75">
        <v>47</v>
      </c>
      <c r="EX49" s="110" t="s">
        <v>9</v>
      </c>
      <c r="EY49" s="110" t="s">
        <v>9</v>
      </c>
      <c r="EZ49" s="75">
        <v>25.5</v>
      </c>
      <c r="FA49" s="75">
        <v>6.6964946135461831</v>
      </c>
      <c r="FB49" s="152">
        <v>28</v>
      </c>
      <c r="FC49" s="75">
        <v>14.089506172839506</v>
      </c>
      <c r="FD49" s="75">
        <v>69.413860103626945</v>
      </c>
      <c r="FE49" s="75">
        <v>78.396637141570338</v>
      </c>
      <c r="FF49" s="75">
        <v>66.024929038627661</v>
      </c>
      <c r="FG49" s="75">
        <v>64.813797649126656</v>
      </c>
      <c r="FH49" s="75">
        <v>70.733688295280203</v>
      </c>
      <c r="FI49" s="75">
        <v>74.827067669172934</v>
      </c>
      <c r="FJ49" s="75">
        <v>72.289554869986787</v>
      </c>
      <c r="FK49" s="75">
        <v>62.567118384045003</v>
      </c>
      <c r="FL49" s="75">
        <v>42.480911807015602</v>
      </c>
      <c r="FM49" s="75">
        <v>24.550471782090082</v>
      </c>
      <c r="FN49" s="75">
        <v>13.79901435611742</v>
      </c>
      <c r="FO49" s="75">
        <v>6.9793887704335464</v>
      </c>
      <c r="FP49" s="75">
        <v>4.1834124954329557</v>
      </c>
      <c r="FQ49" s="75">
        <v>2.1402089652847995</v>
      </c>
      <c r="FR49" s="75">
        <v>1.64</v>
      </c>
      <c r="FS49" s="75">
        <v>11.571753087718491</v>
      </c>
      <c r="FT49" s="75">
        <v>2.147074610842727</v>
      </c>
    </row>
    <row r="50" spans="1:176" s="76" customFormat="1" ht="11.1" customHeight="1" x14ac:dyDescent="0.15">
      <c r="A50" s="136">
        <v>282049</v>
      </c>
      <c r="B50" s="154" t="s">
        <v>416</v>
      </c>
      <c r="C50" s="245">
        <v>119.30336758049876</v>
      </c>
      <c r="D50" s="237">
        <v>1103.09092901553</v>
      </c>
      <c r="E50" s="230">
        <v>355.8424533900145</v>
      </c>
      <c r="F50" s="240">
        <v>389603</v>
      </c>
      <c r="G50" s="230">
        <v>304.05727923627683</v>
      </c>
      <c r="H50" s="244">
        <v>74.940334128878277</v>
      </c>
      <c r="I50" s="244">
        <v>140.09546539379474</v>
      </c>
      <c r="J50" s="233">
        <v>34.6</v>
      </c>
      <c r="K50" s="239">
        <v>-1.25</v>
      </c>
      <c r="L50" s="230">
        <v>150.20361817789137</v>
      </c>
      <c r="M50" s="239">
        <v>18.771180269444105</v>
      </c>
      <c r="N50" s="233">
        <v>80.850320283156535</v>
      </c>
      <c r="O50" s="233">
        <v>17.097220363182082</v>
      </c>
      <c r="P50" s="232">
        <v>13.186720593191776</v>
      </c>
      <c r="Q50" s="232">
        <v>0.43103448275862066</v>
      </c>
      <c r="R50" s="232">
        <v>1.9257867543447629</v>
      </c>
      <c r="S50" s="240">
        <v>17155</v>
      </c>
      <c r="T50" s="233">
        <v>51.063829787234042</v>
      </c>
      <c r="U50" s="243">
        <v>233</v>
      </c>
      <c r="V50" s="236">
        <v>182</v>
      </c>
      <c r="W50" s="230">
        <v>17.125247633722211</v>
      </c>
      <c r="X50" s="242">
        <v>70.1722612980668</v>
      </c>
      <c r="Y50" s="230">
        <v>90.070921985815602</v>
      </c>
      <c r="Z50" s="230">
        <v>85.106382978723403</v>
      </c>
      <c r="AA50" s="230">
        <v>3.409865878608775</v>
      </c>
      <c r="AB50" s="235">
        <v>65.858736643620361</v>
      </c>
      <c r="AC50" s="235">
        <v>17.402576995600253</v>
      </c>
      <c r="AD50" s="235">
        <v>1.4534883720930232</v>
      </c>
      <c r="AE50" s="235">
        <v>76.29171151776103</v>
      </c>
      <c r="AF50" s="233">
        <v>93.3</v>
      </c>
      <c r="AG50" s="233">
        <v>91.5</v>
      </c>
      <c r="AH50" s="241">
        <v>995</v>
      </c>
      <c r="AI50" s="233">
        <v>68</v>
      </c>
      <c r="AJ50" s="234">
        <v>8.5440055846354585E-3</v>
      </c>
      <c r="AK50" s="234">
        <v>0.12816008376953189</v>
      </c>
      <c r="AL50" s="230">
        <v>0.15507370136113358</v>
      </c>
      <c r="AM50" s="231">
        <v>109800.07793688111</v>
      </c>
      <c r="AN50" s="240">
        <v>124500.09630266552</v>
      </c>
      <c r="AO50" s="240">
        <v>285599.14285714284</v>
      </c>
      <c r="AP50" s="230">
        <v>14.363512593601088</v>
      </c>
      <c r="AQ50" s="230">
        <v>0.93601089176310415</v>
      </c>
      <c r="AR50" s="239">
        <v>16.09</v>
      </c>
      <c r="AS50" s="230">
        <v>6.0230625608664283</v>
      </c>
      <c r="AT50" s="230">
        <v>226.40760398725499</v>
      </c>
      <c r="AU50" s="230">
        <v>1.0338246757408904</v>
      </c>
      <c r="AV50" s="230">
        <v>1.736825455244696</v>
      </c>
      <c r="AW50" s="236">
        <v>28078</v>
      </c>
      <c r="AX50" s="236">
        <v>3119.7777777777778</v>
      </c>
      <c r="AY50" s="230" t="s">
        <v>11</v>
      </c>
      <c r="AZ50" s="235">
        <v>894.16666666666663</v>
      </c>
      <c r="BA50" s="230">
        <v>0.91571847713489962</v>
      </c>
      <c r="BB50" s="230">
        <v>44.385163294688184</v>
      </c>
      <c r="BC50" s="230">
        <v>219.34575439220413</v>
      </c>
      <c r="BD50" s="230">
        <v>5.5170818851172667</v>
      </c>
      <c r="BE50" s="235">
        <v>1.5154959460483441</v>
      </c>
      <c r="BF50" s="230">
        <v>15.950594832158822</v>
      </c>
      <c r="BG50" s="230">
        <v>58.483290488431876</v>
      </c>
      <c r="BH50" s="230">
        <v>101.69491525423729</v>
      </c>
      <c r="BI50" s="238">
        <v>100</v>
      </c>
      <c r="BJ50" s="235">
        <v>0.82629452809401394</v>
      </c>
      <c r="BK50" s="237">
        <v>0.48275492141822668</v>
      </c>
      <c r="BL50" s="233">
        <v>126.7</v>
      </c>
      <c r="BM50" s="233">
        <v>110.8</v>
      </c>
      <c r="BN50" s="230">
        <v>1.1264281499758624</v>
      </c>
      <c r="BO50" s="230">
        <v>0</v>
      </c>
      <c r="BP50" s="236">
        <v>42</v>
      </c>
      <c r="BQ50" s="230">
        <v>3.7589865209938775</v>
      </c>
      <c r="BR50" s="230">
        <v>68.691446754927725</v>
      </c>
      <c r="BS50" s="230">
        <v>10.962676861556401</v>
      </c>
      <c r="BT50" s="230">
        <v>497.3730514989424</v>
      </c>
      <c r="BU50" s="230" t="s">
        <v>11</v>
      </c>
      <c r="BV50" s="235">
        <v>63.683600025638853</v>
      </c>
      <c r="BW50" s="235">
        <v>103.58923250923722</v>
      </c>
      <c r="BX50" s="230">
        <v>1.8608844163336027</v>
      </c>
      <c r="BY50" s="234">
        <v>4.0701677483918855E-2</v>
      </c>
      <c r="BZ50" s="230">
        <v>1.2405896108890684</v>
      </c>
      <c r="CA50" s="234">
        <v>0.19420189768857479</v>
      </c>
      <c r="CB50" s="230">
        <v>0.20676493514817809</v>
      </c>
      <c r="CC50" s="234">
        <v>4.2087002549411653E-2</v>
      </c>
      <c r="CD50" s="230">
        <v>0.20676493514817809</v>
      </c>
      <c r="CE50" s="230">
        <v>2.568020494540372</v>
      </c>
      <c r="CF50" s="233">
        <v>47</v>
      </c>
      <c r="CG50" s="232">
        <v>7.2368421052631584</v>
      </c>
      <c r="CH50" s="232">
        <v>14.286095875774629</v>
      </c>
      <c r="CI50" s="231">
        <v>73</v>
      </c>
      <c r="CJ50" s="230">
        <v>299.33152896466589</v>
      </c>
      <c r="CK50" s="229">
        <v>262.96364452145286</v>
      </c>
      <c r="CL50" s="75">
        <v>13.6</v>
      </c>
      <c r="CM50" s="75">
        <v>851.97349907988189</v>
      </c>
      <c r="CN50" s="88">
        <v>100</v>
      </c>
      <c r="CO50" s="88">
        <v>100</v>
      </c>
      <c r="CP50" s="83">
        <v>99.9</v>
      </c>
      <c r="CQ50" s="83">
        <v>94.5</v>
      </c>
      <c r="CR50" s="152">
        <v>99.9</v>
      </c>
      <c r="CS50" s="153">
        <v>94.7</v>
      </c>
      <c r="CT50" s="75">
        <v>6.0136049576180639</v>
      </c>
      <c r="CU50" s="75">
        <v>7.7522123893805306</v>
      </c>
      <c r="CV50" s="87">
        <v>0</v>
      </c>
      <c r="CW50" s="75">
        <v>56.951469913278743</v>
      </c>
      <c r="CX50" s="86">
        <v>28.729987738839345</v>
      </c>
      <c r="CY50" s="75">
        <v>0.76</v>
      </c>
      <c r="CZ50" s="75">
        <v>24.1</v>
      </c>
      <c r="DA50" s="75">
        <v>57.907059588099997</v>
      </c>
      <c r="DB50" s="75">
        <v>4.105227567293424</v>
      </c>
      <c r="DC50" s="75">
        <v>2.2392332329144966</v>
      </c>
      <c r="DD50" s="75">
        <v>0.91367770722498709</v>
      </c>
      <c r="DE50" s="75">
        <v>0.93044220816680134</v>
      </c>
      <c r="DF50" s="75">
        <v>4.2572900147009864</v>
      </c>
      <c r="DG50" s="78" t="s">
        <v>9</v>
      </c>
      <c r="DH50" s="78">
        <v>1593.1152380952381</v>
      </c>
      <c r="DI50" s="75" t="s">
        <v>9</v>
      </c>
      <c r="DJ50" s="75" t="s">
        <v>9</v>
      </c>
      <c r="DK50" s="75">
        <v>0</v>
      </c>
      <c r="DL50" s="75">
        <v>45.141065830721004</v>
      </c>
      <c r="DM50" s="85">
        <v>0</v>
      </c>
      <c r="DN50" s="85">
        <v>3</v>
      </c>
      <c r="DO50" s="75">
        <v>13.716906755217197</v>
      </c>
      <c r="DP50" s="75">
        <v>2.0945287930510443</v>
      </c>
      <c r="DQ50" s="75">
        <v>89.726027397260282</v>
      </c>
      <c r="DR50" s="75">
        <v>99.437305786512127</v>
      </c>
      <c r="DS50" s="75">
        <v>11355.270440251572</v>
      </c>
      <c r="DT50" s="81">
        <v>39.678578558594531</v>
      </c>
      <c r="DU50" s="81">
        <v>10.06</v>
      </c>
      <c r="DV50" s="75">
        <v>76.460664911125747</v>
      </c>
      <c r="DW50" s="84" t="s">
        <v>9</v>
      </c>
      <c r="DX50" s="75" t="s">
        <v>9</v>
      </c>
      <c r="DY50" s="83">
        <v>86.39672815166621</v>
      </c>
      <c r="DZ50" s="75">
        <v>0.65385266044590074</v>
      </c>
      <c r="EA50" s="75">
        <v>5008.0733209986247</v>
      </c>
      <c r="EB50" s="82">
        <v>1320</v>
      </c>
      <c r="EC50" s="81">
        <v>7.5707955679776395</v>
      </c>
      <c r="ED50" s="81">
        <v>86.980857448491918</v>
      </c>
      <c r="EE50" s="75">
        <v>98.686315711292735</v>
      </c>
      <c r="EF50" s="75">
        <v>23.053689302060736</v>
      </c>
      <c r="EG50" s="75">
        <v>83.559849353201244</v>
      </c>
      <c r="EH50" s="75">
        <v>168.9801624047297</v>
      </c>
      <c r="EI50" s="152">
        <v>70.900000000000006</v>
      </c>
      <c r="EJ50" s="152">
        <v>62.3</v>
      </c>
      <c r="EK50" s="152">
        <v>46.3</v>
      </c>
      <c r="EL50" s="152">
        <v>68.7</v>
      </c>
      <c r="EM50" s="152">
        <v>34.200000000000003</v>
      </c>
      <c r="EN50" s="80">
        <v>69.599999999999994</v>
      </c>
      <c r="EO50" s="79">
        <v>-8.4773623410753021E-2</v>
      </c>
      <c r="EP50" s="55">
        <v>0.90039561340576002</v>
      </c>
      <c r="EQ50" s="78">
        <v>0.95599999999999996</v>
      </c>
      <c r="ER50" s="75">
        <v>97.3</v>
      </c>
      <c r="ES50" s="75">
        <v>4.0999999999999996</v>
      </c>
      <c r="ET50" s="75">
        <v>4.8600000000000003</v>
      </c>
      <c r="EU50" s="75">
        <v>284.08175692300694</v>
      </c>
      <c r="EV50" s="77">
        <v>45.1</v>
      </c>
      <c r="EW50" s="75">
        <v>44.5</v>
      </c>
      <c r="EX50" s="110" t="s">
        <v>9</v>
      </c>
      <c r="EY50" s="110" t="s">
        <v>9</v>
      </c>
      <c r="EZ50" s="75">
        <v>6.3</v>
      </c>
      <c r="FA50" s="75">
        <v>7.981126496719674</v>
      </c>
      <c r="FB50" s="152">
        <v>32.9</v>
      </c>
      <c r="FC50" s="75">
        <v>12.869272952414649</v>
      </c>
      <c r="FD50" s="75">
        <v>61.672381957267206</v>
      </c>
      <c r="FE50" s="75">
        <v>80.640736749289701</v>
      </c>
      <c r="FF50" s="75">
        <v>67.869442705072018</v>
      </c>
      <c r="FG50" s="75">
        <v>63.361195542046609</v>
      </c>
      <c r="FH50" s="75">
        <v>66.487030974565599</v>
      </c>
      <c r="FI50" s="75">
        <v>70.48895368397443</v>
      </c>
      <c r="FJ50" s="75">
        <v>70.911886615857739</v>
      </c>
      <c r="FK50" s="75">
        <v>63.454004074596462</v>
      </c>
      <c r="FL50" s="75">
        <v>45.97927612375949</v>
      </c>
      <c r="FM50" s="75">
        <v>27.579211170117553</v>
      </c>
      <c r="FN50" s="75">
        <v>15.351860152398029</v>
      </c>
      <c r="FO50" s="75">
        <v>8.4586292777419061</v>
      </c>
      <c r="FP50" s="75">
        <v>4.8900595510765008</v>
      </c>
      <c r="FQ50" s="75">
        <v>2.3590394583730032</v>
      </c>
      <c r="FR50" s="75">
        <v>1.39</v>
      </c>
      <c r="FS50" s="75">
        <v>14.771286966985844</v>
      </c>
      <c r="FT50" s="75">
        <v>1.1935365405802423</v>
      </c>
    </row>
    <row r="51" spans="1:176" s="76" customFormat="1" ht="11.1" customHeight="1" x14ac:dyDescent="0.15">
      <c r="A51" s="136">
        <v>292010</v>
      </c>
      <c r="B51" s="154" t="s">
        <v>415</v>
      </c>
      <c r="C51" s="245">
        <v>116.85441464123718</v>
      </c>
      <c r="D51" s="237">
        <v>1203.5440193967038</v>
      </c>
      <c r="E51" s="230">
        <v>272.37804378935721</v>
      </c>
      <c r="F51" s="240">
        <v>378618</v>
      </c>
      <c r="G51" s="230">
        <v>296.35716242125443</v>
      </c>
      <c r="H51" s="244">
        <v>66.28321007943029</v>
      </c>
      <c r="I51" s="244">
        <v>161.87345932621199</v>
      </c>
      <c r="J51" s="233">
        <v>32.9</v>
      </c>
      <c r="K51" s="239">
        <v>-1.3</v>
      </c>
      <c r="L51" s="230">
        <v>110.79038281587499</v>
      </c>
      <c r="M51" s="239">
        <v>13.08809715050012</v>
      </c>
      <c r="N51" s="233">
        <v>79.841993228024364</v>
      </c>
      <c r="O51" s="233">
        <v>18.546265328874025</v>
      </c>
      <c r="P51" s="232">
        <v>9.7887686759402381</v>
      </c>
      <c r="Q51" s="232">
        <v>0</v>
      </c>
      <c r="R51" s="232">
        <v>1.4438751746623195</v>
      </c>
      <c r="S51" s="240">
        <v>16404</v>
      </c>
      <c r="T51" s="233">
        <v>69.565217391304344</v>
      </c>
      <c r="U51" s="243">
        <v>143</v>
      </c>
      <c r="V51" s="236">
        <v>22</v>
      </c>
      <c r="W51" s="230">
        <v>18.482413384270846</v>
      </c>
      <c r="X51" s="242">
        <v>70.582909673375582</v>
      </c>
      <c r="Y51" s="230">
        <v>79.710144927536234</v>
      </c>
      <c r="Z51" s="230">
        <v>88.405797101449281</v>
      </c>
      <c r="AA51" s="230">
        <v>3.1321370309951058</v>
      </c>
      <c r="AB51" s="235">
        <v>57.461351731186916</v>
      </c>
      <c r="AC51" s="235">
        <v>12.265235722499042</v>
      </c>
      <c r="AD51" s="235">
        <v>2.6191388782419831</v>
      </c>
      <c r="AE51" s="235">
        <v>66.089466089466086</v>
      </c>
      <c r="AF51" s="233">
        <v>88.9</v>
      </c>
      <c r="AG51" s="233">
        <v>87.2</v>
      </c>
      <c r="AH51" s="241">
        <v>1097</v>
      </c>
      <c r="AI51" s="233">
        <v>75.400000000000006</v>
      </c>
      <c r="AJ51" s="234">
        <v>3.5956310853022311E-2</v>
      </c>
      <c r="AK51" s="234">
        <v>0.1168580102723225</v>
      </c>
      <c r="AL51" s="230">
        <v>0.36693415225509263</v>
      </c>
      <c r="AM51" s="231">
        <v>100093.73461484298</v>
      </c>
      <c r="AN51" s="240">
        <v>142764.57764876634</v>
      </c>
      <c r="AO51" s="240">
        <v>279993.2194625407</v>
      </c>
      <c r="AP51" s="230">
        <v>14.879263602547129</v>
      </c>
      <c r="AQ51" s="230">
        <v>2.7560863573725309</v>
      </c>
      <c r="AR51" s="239">
        <v>20.16</v>
      </c>
      <c r="AS51" s="230">
        <v>4.6628863040416393</v>
      </c>
      <c r="AT51" s="230">
        <v>205.48312526285187</v>
      </c>
      <c r="AU51" s="230">
        <v>1.1290281607849004</v>
      </c>
      <c r="AV51" s="230">
        <v>1.8628964652950855</v>
      </c>
      <c r="AW51" s="236">
        <v>15032.727272727272</v>
      </c>
      <c r="AX51" s="236">
        <v>2041.4814814814815</v>
      </c>
      <c r="AY51" s="230" t="s">
        <v>11</v>
      </c>
      <c r="AZ51" s="235">
        <v>439.2</v>
      </c>
      <c r="BA51" s="230">
        <v>0.76784640700900686</v>
      </c>
      <c r="BB51" s="230">
        <v>30.573703099510602</v>
      </c>
      <c r="BC51" s="230">
        <v>181.77325162932877</v>
      </c>
      <c r="BD51" s="230">
        <v>3.0900117701185761</v>
      </c>
      <c r="BE51" s="235">
        <v>2.8058727569331157</v>
      </c>
      <c r="BF51" s="230">
        <v>12.985318107667212</v>
      </c>
      <c r="BG51" s="230">
        <v>52.471692902513119</v>
      </c>
      <c r="BH51" s="230">
        <v>100</v>
      </c>
      <c r="BI51" s="238">
        <v>99.47229551451187</v>
      </c>
      <c r="BJ51" s="235">
        <v>0.13808340237503453</v>
      </c>
      <c r="BK51" s="237">
        <v>3.3234368768555855</v>
      </c>
      <c r="BL51" s="233">
        <v>101</v>
      </c>
      <c r="BM51" s="233">
        <v>96</v>
      </c>
      <c r="BN51" s="230">
        <v>0.93056232551956397</v>
      </c>
      <c r="BO51" s="230">
        <v>30.76923076923077</v>
      </c>
      <c r="BP51" s="236">
        <v>8</v>
      </c>
      <c r="BQ51" s="230">
        <v>0.76491657893177001</v>
      </c>
      <c r="BR51" s="230">
        <v>44.616370343817302</v>
      </c>
      <c r="BS51" s="230">
        <v>7.9286002591119633</v>
      </c>
      <c r="BT51" s="230">
        <v>345.82979335962091</v>
      </c>
      <c r="BU51" s="230">
        <v>12.743905364859561</v>
      </c>
      <c r="BV51" s="235">
        <v>81.854541656905269</v>
      </c>
      <c r="BW51" s="235">
        <v>465.15960224337891</v>
      </c>
      <c r="BX51" s="230">
        <v>3.1048274421584758</v>
      </c>
      <c r="BY51" s="234">
        <v>5.543528269453861E-2</v>
      </c>
      <c r="BZ51" s="230">
        <v>0.56451408039245021</v>
      </c>
      <c r="CA51" s="234">
        <v>0.17443485084126711</v>
      </c>
      <c r="CB51" s="230">
        <v>0.28225704019622511</v>
      </c>
      <c r="CC51" s="234">
        <v>0.2175947748576719</v>
      </c>
      <c r="CD51" s="230">
        <v>1.1290281607849004</v>
      </c>
      <c r="CE51" s="230">
        <v>4.7447408456985443</v>
      </c>
      <c r="CF51" s="233">
        <v>51.8</v>
      </c>
      <c r="CG51" s="232">
        <v>9.4786729857819907</v>
      </c>
      <c r="CH51" s="232">
        <v>48.294629898403485</v>
      </c>
      <c r="CI51" s="231">
        <v>54</v>
      </c>
      <c r="CJ51" s="230">
        <v>249.32611131653152</v>
      </c>
      <c r="CK51" s="229">
        <v>210.47907487432505</v>
      </c>
      <c r="CL51" s="75">
        <v>20.7</v>
      </c>
      <c r="CM51" s="75">
        <v>694.23632283879761</v>
      </c>
      <c r="CN51" s="88">
        <v>100</v>
      </c>
      <c r="CO51" s="88">
        <v>100</v>
      </c>
      <c r="CP51" s="83">
        <v>99.9</v>
      </c>
      <c r="CQ51" s="83">
        <v>90</v>
      </c>
      <c r="CR51" s="152">
        <v>91.5</v>
      </c>
      <c r="CS51" s="153">
        <v>46.4</v>
      </c>
      <c r="CT51" s="75">
        <v>9.134010643444606</v>
      </c>
      <c r="CU51" s="75">
        <v>10.696969696969697</v>
      </c>
      <c r="CV51" s="87">
        <v>0</v>
      </c>
      <c r="CW51" s="75">
        <v>66.557036876296905</v>
      </c>
      <c r="CX51" s="86">
        <v>33.913183379576445</v>
      </c>
      <c r="CY51" s="75">
        <v>1.35</v>
      </c>
      <c r="CZ51" s="75">
        <v>29.5</v>
      </c>
      <c r="DA51" s="75">
        <v>54.219167748700002</v>
      </c>
      <c r="DB51" s="75">
        <v>4.5247754541704888</v>
      </c>
      <c r="DC51" s="75">
        <v>0.74097553678232619</v>
      </c>
      <c r="DD51" s="75">
        <v>0.96017353162831265</v>
      </c>
      <c r="DE51" s="75">
        <v>1.0556413303338819</v>
      </c>
      <c r="DF51" s="75">
        <v>5.306432355689032</v>
      </c>
      <c r="DG51" s="78">
        <v>1169.929347826087</v>
      </c>
      <c r="DH51" s="78">
        <v>1169.9271739130436</v>
      </c>
      <c r="DI51" s="75">
        <v>0</v>
      </c>
      <c r="DJ51" s="75">
        <v>0</v>
      </c>
      <c r="DK51" s="75">
        <v>23.273995669954296</v>
      </c>
      <c r="DL51" s="75">
        <v>52.819756726870622</v>
      </c>
      <c r="DM51" s="85">
        <v>138</v>
      </c>
      <c r="DN51" s="85">
        <v>21</v>
      </c>
      <c r="DO51" s="75">
        <v>20.44105485101062</v>
      </c>
      <c r="DP51" s="75">
        <v>13.935030074487633</v>
      </c>
      <c r="DQ51" s="75">
        <v>100</v>
      </c>
      <c r="DR51" s="75">
        <v>94.244752720334176</v>
      </c>
      <c r="DS51" s="75">
        <v>6742.6882661996497</v>
      </c>
      <c r="DT51" s="81">
        <v>16.494547555427168</v>
      </c>
      <c r="DU51" s="81">
        <v>28.3</v>
      </c>
      <c r="DV51" s="75">
        <v>51.212343864805291</v>
      </c>
      <c r="DW51" s="84" t="s">
        <v>9</v>
      </c>
      <c r="DX51" s="75" t="s">
        <v>9</v>
      </c>
      <c r="DY51" s="83">
        <v>30.114003618535254</v>
      </c>
      <c r="DZ51" s="75">
        <v>0.93177310111272371</v>
      </c>
      <c r="EA51" s="75">
        <v>3592.861464262141</v>
      </c>
      <c r="EB51" s="82" t="s">
        <v>9</v>
      </c>
      <c r="EC51" s="81">
        <v>3.6215313786379726</v>
      </c>
      <c r="ED51" s="81">
        <v>64.422760223868138</v>
      </c>
      <c r="EE51" s="75">
        <v>92.685256344760489</v>
      </c>
      <c r="EF51" s="75">
        <v>11.480000939235881</v>
      </c>
      <c r="EG51" s="75">
        <v>56.447361041000619</v>
      </c>
      <c r="EH51" s="75">
        <v>445.70029027576197</v>
      </c>
      <c r="EI51" s="152">
        <v>67.8</v>
      </c>
      <c r="EJ51" s="152">
        <v>60.8</v>
      </c>
      <c r="EK51" s="152">
        <v>48.2</v>
      </c>
      <c r="EL51" s="152">
        <v>66.900000000000006</v>
      </c>
      <c r="EM51" s="152">
        <v>29.7</v>
      </c>
      <c r="EN51" s="80">
        <v>68</v>
      </c>
      <c r="EO51" s="79">
        <v>0.90604509902988262</v>
      </c>
      <c r="EP51" s="55">
        <v>0.94822791485110047</v>
      </c>
      <c r="EQ51" s="78">
        <v>0.76800000000000002</v>
      </c>
      <c r="ER51" s="75">
        <v>97.4</v>
      </c>
      <c r="ES51" s="75">
        <v>10.3</v>
      </c>
      <c r="ET51" s="75">
        <v>2.9</v>
      </c>
      <c r="EU51" s="75">
        <v>566.21986129889046</v>
      </c>
      <c r="EV51" s="77">
        <v>32.4</v>
      </c>
      <c r="EW51" s="75">
        <v>45.5</v>
      </c>
      <c r="EX51" s="110" t="s">
        <v>9</v>
      </c>
      <c r="EY51" s="110" t="s">
        <v>9</v>
      </c>
      <c r="EZ51" s="75">
        <v>119.7</v>
      </c>
      <c r="FA51" s="75">
        <v>7.7959394502197377</v>
      </c>
      <c r="FB51" s="152">
        <v>32.1</v>
      </c>
      <c r="FC51" s="75">
        <v>15.032448377581121</v>
      </c>
      <c r="FD51" s="75">
        <v>62.025175448368053</v>
      </c>
      <c r="FE51" s="75">
        <v>81.559644833354781</v>
      </c>
      <c r="FF51" s="75">
        <v>70.012461765039077</v>
      </c>
      <c r="FG51" s="75">
        <v>65.756508122920337</v>
      </c>
      <c r="FH51" s="75">
        <v>69.162398312744799</v>
      </c>
      <c r="FI51" s="75">
        <v>72.383974613248711</v>
      </c>
      <c r="FJ51" s="75">
        <v>69.83541916680953</v>
      </c>
      <c r="FK51" s="75">
        <v>61.594137338279197</v>
      </c>
      <c r="FL51" s="75">
        <v>42.656855151045704</v>
      </c>
      <c r="FM51" s="75">
        <v>25.528124204632224</v>
      </c>
      <c r="FN51" s="75">
        <v>14.358817688841366</v>
      </c>
      <c r="FO51" s="75">
        <v>8.5336777270017894</v>
      </c>
      <c r="FP51" s="75">
        <v>4.7912304470993963</v>
      </c>
      <c r="FQ51" s="75">
        <v>2.0287491079620756</v>
      </c>
      <c r="FR51" s="75">
        <v>1.2</v>
      </c>
      <c r="FS51" s="75">
        <v>10.581816436956478</v>
      </c>
      <c r="FT51" s="75">
        <v>1.2427506213753108</v>
      </c>
    </row>
    <row r="52" spans="1:176" s="76" customFormat="1" ht="10.5" customHeight="1" x14ac:dyDescent="0.15">
      <c r="A52" s="136">
        <v>302015</v>
      </c>
      <c r="B52" s="154" t="s">
        <v>414</v>
      </c>
      <c r="C52" s="245">
        <v>129.32099612860711</v>
      </c>
      <c r="D52" s="237">
        <v>1642.7335877653004</v>
      </c>
      <c r="E52" s="230">
        <v>445.34746437494852</v>
      </c>
      <c r="F52" s="240">
        <v>399915.99852186878</v>
      </c>
      <c r="G52" s="230">
        <v>271.25693160813307</v>
      </c>
      <c r="H52" s="244">
        <v>62.384473197781887</v>
      </c>
      <c r="I52" s="244">
        <v>164.74121996303143</v>
      </c>
      <c r="J52" s="233">
        <v>33.799999999999997</v>
      </c>
      <c r="K52" s="239">
        <v>0.55000000000000004</v>
      </c>
      <c r="L52" s="230">
        <v>116.81653890334404</v>
      </c>
      <c r="M52" s="239">
        <v>6.4245058648739786</v>
      </c>
      <c r="N52" s="233">
        <v>75.954761429204908</v>
      </c>
      <c r="O52" s="233">
        <v>20.180610493320398</v>
      </c>
      <c r="P52" s="232">
        <v>17.823716122731341</v>
      </c>
      <c r="Q52" s="232">
        <v>0.78534031413612559</v>
      </c>
      <c r="R52" s="232">
        <v>1.7226528854435832</v>
      </c>
      <c r="S52" s="240">
        <v>16155</v>
      </c>
      <c r="T52" s="233">
        <v>100</v>
      </c>
      <c r="U52" s="243">
        <v>38</v>
      </c>
      <c r="V52" s="236">
        <v>26</v>
      </c>
      <c r="W52" s="230">
        <v>12.785670166769611</v>
      </c>
      <c r="X52" s="242">
        <v>66.496003996003992</v>
      </c>
      <c r="Y52" s="230">
        <v>88.709677419354833</v>
      </c>
      <c r="Z52" s="230">
        <v>87.096774193548384</v>
      </c>
      <c r="AA52" s="230">
        <v>6.4226854095976735</v>
      </c>
      <c r="AB52" s="235">
        <v>29.207437845508029</v>
      </c>
      <c r="AC52" s="235">
        <v>10.405888787063589</v>
      </c>
      <c r="AD52" s="235">
        <v>3.0744671416324238</v>
      </c>
      <c r="AE52" s="235">
        <v>90.091161315893771</v>
      </c>
      <c r="AF52" s="233">
        <v>98.2</v>
      </c>
      <c r="AG52" s="233">
        <v>96.2</v>
      </c>
      <c r="AH52" s="241">
        <v>648</v>
      </c>
      <c r="AI52" s="233">
        <v>73.8</v>
      </c>
      <c r="AJ52" s="234" t="s">
        <v>11</v>
      </c>
      <c r="AK52" s="234">
        <v>0.13459160331439898</v>
      </c>
      <c r="AL52" s="230">
        <v>0.12904642925784576</v>
      </c>
      <c r="AM52" s="231">
        <v>109700.44365755828</v>
      </c>
      <c r="AN52" s="240">
        <v>163353.37329974811</v>
      </c>
      <c r="AO52" s="240">
        <v>272750.77293577982</v>
      </c>
      <c r="AP52" s="230">
        <v>12.294345858179467</v>
      </c>
      <c r="AQ52" s="230">
        <v>1.4368848336805806</v>
      </c>
      <c r="AR52" s="239">
        <v>25.39</v>
      </c>
      <c r="AS52" s="230">
        <v>5.796106641772603</v>
      </c>
      <c r="AT52" s="230">
        <v>216.35869415996268</v>
      </c>
      <c r="AU52" s="230">
        <v>2.1965349660909914</v>
      </c>
      <c r="AV52" s="230">
        <v>2.3887317756239534</v>
      </c>
      <c r="AW52" s="236">
        <v>15998.454545454546</v>
      </c>
      <c r="AX52" s="236">
        <v>2838.4354838709678</v>
      </c>
      <c r="AY52" s="230">
        <v>2.2729468187268087</v>
      </c>
      <c r="AZ52" s="235">
        <v>631.5</v>
      </c>
      <c r="BA52" s="230">
        <v>1.0417231816808983</v>
      </c>
      <c r="BB52" s="230">
        <v>26.749030538051382</v>
      </c>
      <c r="BC52" s="230">
        <v>150.29461025232695</v>
      </c>
      <c r="BD52" s="230">
        <v>2.7861590840449191</v>
      </c>
      <c r="BE52" s="235">
        <v>0</v>
      </c>
      <c r="BF52" s="230">
        <v>11.875908870576831</v>
      </c>
      <c r="BG52" s="230">
        <v>50.130775937227547</v>
      </c>
      <c r="BH52" s="230">
        <v>5.7971014492753623</v>
      </c>
      <c r="BI52" s="238">
        <v>100</v>
      </c>
      <c r="BJ52" s="235">
        <v>1.3077593722755014</v>
      </c>
      <c r="BK52" s="237">
        <v>0.47036688617121358</v>
      </c>
      <c r="BL52" s="233">
        <v>118.3</v>
      </c>
      <c r="BM52" s="233">
        <v>125.8</v>
      </c>
      <c r="BN52" s="230">
        <v>1.4966219105447702</v>
      </c>
      <c r="BO52" s="230">
        <v>52.112676056338024</v>
      </c>
      <c r="BP52" s="236">
        <v>7</v>
      </c>
      <c r="BQ52" s="230">
        <v>0.8099722687460531</v>
      </c>
      <c r="BR52" s="230">
        <v>19.738612339035171</v>
      </c>
      <c r="BS52" s="230">
        <v>9.3517476181323964</v>
      </c>
      <c r="BT52" s="230">
        <v>299.28338046731278</v>
      </c>
      <c r="BU52" s="230" t="s">
        <v>11</v>
      </c>
      <c r="BV52" s="235">
        <v>385.21731967820762</v>
      </c>
      <c r="BW52" s="235">
        <v>705.63685785673101</v>
      </c>
      <c r="BX52" s="230">
        <v>1.3728343538068697</v>
      </c>
      <c r="BY52" s="234">
        <v>3.3099036270283627E-2</v>
      </c>
      <c r="BZ52" s="230">
        <v>1.9219680953296174</v>
      </c>
      <c r="CA52" s="234">
        <v>0.23379369045330992</v>
      </c>
      <c r="CB52" s="230">
        <v>0.27456687076137393</v>
      </c>
      <c r="CC52" s="234">
        <v>3.9263062518876471E-2</v>
      </c>
      <c r="CD52" s="230">
        <v>0.27456687076137393</v>
      </c>
      <c r="CE52" s="230">
        <v>1.1394525136597018</v>
      </c>
      <c r="CF52" s="233">
        <v>62.1</v>
      </c>
      <c r="CG52" s="232">
        <v>3.6312849162011176</v>
      </c>
      <c r="CH52" s="232" t="s">
        <v>11</v>
      </c>
      <c r="CI52" s="231">
        <v>138</v>
      </c>
      <c r="CJ52" s="230">
        <v>306.77631037039072</v>
      </c>
      <c r="CK52" s="229" t="s">
        <v>11</v>
      </c>
      <c r="CL52" s="75">
        <v>6.8</v>
      </c>
      <c r="CM52" s="75">
        <v>886.10627693717265</v>
      </c>
      <c r="CN52" s="88">
        <v>88.9</v>
      </c>
      <c r="CO52" s="88">
        <v>83.3</v>
      </c>
      <c r="CP52" s="83">
        <v>98.52</v>
      </c>
      <c r="CQ52" s="83">
        <v>83.39</v>
      </c>
      <c r="CR52" s="152">
        <v>38.1</v>
      </c>
      <c r="CS52" s="153">
        <v>42.4</v>
      </c>
      <c r="CT52" s="75">
        <v>5.7658978424052325</v>
      </c>
      <c r="CU52" s="75">
        <v>1.5510204081632653</v>
      </c>
      <c r="CV52" s="87" t="s">
        <v>11</v>
      </c>
      <c r="CW52" s="75">
        <v>67.812972743437996</v>
      </c>
      <c r="CX52" s="86">
        <v>44.979544768128278</v>
      </c>
      <c r="CY52" s="75">
        <v>0.87</v>
      </c>
      <c r="CZ52" s="75">
        <v>27.9</v>
      </c>
      <c r="DA52" s="75">
        <v>56.404481023000002</v>
      </c>
      <c r="DB52" s="75">
        <v>4.7609288817584581</v>
      </c>
      <c r="DC52" s="75">
        <v>1.9805798852310481</v>
      </c>
      <c r="DD52" s="75">
        <v>1.130971143021883</v>
      </c>
      <c r="DE52" s="75">
        <v>2.5809285851569146</v>
      </c>
      <c r="DF52" s="75">
        <v>7.0893166030586752</v>
      </c>
      <c r="DG52" s="78">
        <v>722.01923076923072</v>
      </c>
      <c r="DH52" s="78">
        <v>2352.0516984402079</v>
      </c>
      <c r="DI52" s="75">
        <v>38.643370582905469</v>
      </c>
      <c r="DJ52" s="75">
        <v>23.257271903572114</v>
      </c>
      <c r="DK52" s="75" t="s">
        <v>9</v>
      </c>
      <c r="DL52" s="75">
        <v>59.175662414131502</v>
      </c>
      <c r="DM52" s="85">
        <v>194</v>
      </c>
      <c r="DN52" s="85" t="s">
        <v>9</v>
      </c>
      <c r="DO52" s="75">
        <v>12.268468740561763</v>
      </c>
      <c r="DP52" s="75">
        <v>9.7690892616896843</v>
      </c>
      <c r="DQ52" s="75">
        <v>100</v>
      </c>
      <c r="DR52" s="75">
        <v>100</v>
      </c>
      <c r="DS52" s="75">
        <v>4370.8485329103887</v>
      </c>
      <c r="DT52" s="81">
        <v>30.189130955231025</v>
      </c>
      <c r="DU52" s="81">
        <v>8</v>
      </c>
      <c r="DV52" s="75">
        <v>69.584245076586441</v>
      </c>
      <c r="DW52" s="84" t="s">
        <v>9</v>
      </c>
      <c r="DX52" s="75" t="s">
        <v>9</v>
      </c>
      <c r="DY52" s="83">
        <v>43.359600230636168</v>
      </c>
      <c r="DZ52" s="75">
        <v>1.1316774915758909</v>
      </c>
      <c r="EA52" s="75">
        <v>1138.5122161570944</v>
      </c>
      <c r="EB52" s="82">
        <v>880</v>
      </c>
      <c r="EC52" s="81">
        <v>2.9574733062006224</v>
      </c>
      <c r="ED52" s="81">
        <v>62.392682396051981</v>
      </c>
      <c r="EE52" s="75">
        <v>98.701220068655175</v>
      </c>
      <c r="EF52" s="75">
        <v>12.965774196039339</v>
      </c>
      <c r="EG52" s="75">
        <v>76.505264665854881</v>
      </c>
      <c r="EH52" s="75" t="s">
        <v>9</v>
      </c>
      <c r="EI52" s="152">
        <v>74.5</v>
      </c>
      <c r="EJ52" s="152">
        <v>55.2</v>
      </c>
      <c r="EK52" s="152">
        <v>35.5</v>
      </c>
      <c r="EL52" s="152">
        <v>61</v>
      </c>
      <c r="EM52" s="152">
        <v>18.600000000000001</v>
      </c>
      <c r="EN52" s="80">
        <v>76</v>
      </c>
      <c r="EO52" s="79">
        <v>0.14552044150352819</v>
      </c>
      <c r="EP52" s="55">
        <v>1.044665169131741</v>
      </c>
      <c r="EQ52" s="78">
        <v>0.82399999999999995</v>
      </c>
      <c r="ER52" s="75">
        <v>98.019000000000005</v>
      </c>
      <c r="ES52" s="75">
        <v>10.6</v>
      </c>
      <c r="ET52" s="75">
        <v>1.76</v>
      </c>
      <c r="EU52" s="75">
        <v>510.48212844238213</v>
      </c>
      <c r="EV52" s="77">
        <v>34.700000000000003</v>
      </c>
      <c r="EW52" s="75">
        <v>46.2</v>
      </c>
      <c r="EX52" s="110" t="s">
        <v>9</v>
      </c>
      <c r="EY52" s="110" t="s">
        <v>9</v>
      </c>
      <c r="EZ52" s="75">
        <v>119.7</v>
      </c>
      <c r="FA52" s="75">
        <v>7.9267455588808655</v>
      </c>
      <c r="FB52" s="152">
        <v>30</v>
      </c>
      <c r="FC52" s="75">
        <v>16.693760160060023</v>
      </c>
      <c r="FD52" s="75">
        <v>70.536207849640689</v>
      </c>
      <c r="FE52" s="75">
        <v>78.004291845493569</v>
      </c>
      <c r="FF52" s="75">
        <v>69.165855241804607</v>
      </c>
      <c r="FG52" s="75">
        <v>68.331232425094541</v>
      </c>
      <c r="FH52" s="75">
        <v>72.633559066967649</v>
      </c>
      <c r="FI52" s="75">
        <v>73.956811170644585</v>
      </c>
      <c r="FJ52" s="75">
        <v>72.267274877513088</v>
      </c>
      <c r="FK52" s="75">
        <v>63.768515962830065</v>
      </c>
      <c r="FL52" s="75">
        <v>45.950761256883702</v>
      </c>
      <c r="FM52" s="75">
        <v>29.623895232565641</v>
      </c>
      <c r="FN52" s="75">
        <v>17.348165965123272</v>
      </c>
      <c r="FO52" s="75">
        <v>8.9640513815728671</v>
      </c>
      <c r="FP52" s="75">
        <v>4.7306034482758621</v>
      </c>
      <c r="FQ52" s="75">
        <v>2.6017665130568357</v>
      </c>
      <c r="FR52" s="75">
        <v>1.49</v>
      </c>
      <c r="FS52" s="75">
        <v>10.093078169188106</v>
      </c>
      <c r="FT52" s="75">
        <v>0</v>
      </c>
    </row>
    <row r="53" spans="1:176" s="211" customFormat="1" ht="11.1" customHeight="1" x14ac:dyDescent="0.15">
      <c r="A53" s="136">
        <v>312011</v>
      </c>
      <c r="B53" s="154" t="s">
        <v>703</v>
      </c>
      <c r="C53" s="245">
        <v>94.514385089410609</v>
      </c>
      <c r="D53" s="237">
        <v>1719.0816442262512</v>
      </c>
      <c r="E53" s="230">
        <v>289.48405947385191</v>
      </c>
      <c r="F53" s="240">
        <v>403179</v>
      </c>
      <c r="G53" s="230">
        <v>270.25761124121777</v>
      </c>
      <c r="H53" s="244">
        <v>88.992974238875874</v>
      </c>
      <c r="I53" s="244">
        <v>128.33723653395785</v>
      </c>
      <c r="J53" s="233">
        <v>32.9</v>
      </c>
      <c r="K53" s="239">
        <v>0.59230798018986786</v>
      </c>
      <c r="L53" s="230">
        <v>209.90467476422643</v>
      </c>
      <c r="M53" s="239">
        <v>12.711025527176147</v>
      </c>
      <c r="N53" s="233">
        <v>79.949675613355623</v>
      </c>
      <c r="O53" s="233">
        <v>23.009250861599856</v>
      </c>
      <c r="P53" s="232">
        <v>20.877754086709313</v>
      </c>
      <c r="Q53" s="232">
        <v>0.2857142857142857</v>
      </c>
      <c r="R53" s="232">
        <v>1.0504201680672269</v>
      </c>
      <c r="S53" s="240">
        <v>19878</v>
      </c>
      <c r="T53" s="233">
        <v>56.92307692307692</v>
      </c>
      <c r="U53" s="243">
        <v>106</v>
      </c>
      <c r="V53" s="236">
        <v>0</v>
      </c>
      <c r="W53" s="230">
        <v>12.733474094526557</v>
      </c>
      <c r="X53" s="242">
        <v>76.526849504494123</v>
      </c>
      <c r="Y53" s="230">
        <v>93.84615384615384</v>
      </c>
      <c r="Z53" s="230">
        <v>76.923076923076934</v>
      </c>
      <c r="AA53" s="230">
        <v>8.4547780620758708</v>
      </c>
      <c r="AB53" s="235">
        <v>48.972804806093436</v>
      </c>
      <c r="AC53" s="235">
        <v>4.6129914713297211</v>
      </c>
      <c r="AD53" s="235">
        <v>1.0191492785495897</v>
      </c>
      <c r="AE53" s="235">
        <v>101.84365781710913</v>
      </c>
      <c r="AF53" s="233">
        <v>99.4</v>
      </c>
      <c r="AG53" s="233">
        <v>98.8</v>
      </c>
      <c r="AH53" s="241">
        <v>52</v>
      </c>
      <c r="AI53" s="233">
        <v>54.7</v>
      </c>
      <c r="AJ53" s="234">
        <v>0.12729210113051936</v>
      </c>
      <c r="AK53" s="234">
        <v>0.12729210113051936</v>
      </c>
      <c r="AL53" s="230">
        <v>0.84792905480214087</v>
      </c>
      <c r="AM53" s="231">
        <v>101096.90414463585</v>
      </c>
      <c r="AN53" s="240">
        <v>170713.64396284829</v>
      </c>
      <c r="AO53" s="240">
        <v>292325.67792068596</v>
      </c>
      <c r="AP53" s="230">
        <v>19.048659673659671</v>
      </c>
      <c r="AQ53" s="230">
        <v>14.204545454545453</v>
      </c>
      <c r="AR53" s="239">
        <v>14.89</v>
      </c>
      <c r="AS53" s="230">
        <v>3.5321375913414021</v>
      </c>
      <c r="AT53" s="230">
        <v>106.93627570116172</v>
      </c>
      <c r="AU53" s="230">
        <v>1.6202466015327532</v>
      </c>
      <c r="AV53" s="230">
        <v>3.0244603228611395</v>
      </c>
      <c r="AW53" s="236">
        <v>8978</v>
      </c>
      <c r="AX53" s="236">
        <v>1584.3529411764705</v>
      </c>
      <c r="AY53" s="230">
        <v>11.138338159946537</v>
      </c>
      <c r="AZ53" s="235">
        <v>283</v>
      </c>
      <c r="BA53" s="230">
        <v>1.5707426670339226</v>
      </c>
      <c r="BB53" s="230">
        <v>36.037267771720991</v>
      </c>
      <c r="BC53" s="230">
        <v>372.35157190924457</v>
      </c>
      <c r="BD53" s="230">
        <v>4.1457087768758409</v>
      </c>
      <c r="BE53" s="235">
        <v>0.33374123929246857</v>
      </c>
      <c r="BF53" s="230">
        <v>13.683390810991211</v>
      </c>
      <c r="BG53" s="230">
        <v>45.756119881034088</v>
      </c>
      <c r="BH53" s="230">
        <v>105.66037735849056</v>
      </c>
      <c r="BI53" s="238">
        <v>100</v>
      </c>
      <c r="BJ53" s="235">
        <v>2.9741477922672157</v>
      </c>
      <c r="BK53" s="237">
        <v>0.82335329341317365</v>
      </c>
      <c r="BL53" s="233">
        <v>94.89273927392739</v>
      </c>
      <c r="BM53" s="233">
        <v>91.068033677349263</v>
      </c>
      <c r="BN53" s="230">
        <v>1.1227544910179641</v>
      </c>
      <c r="BO53" s="230">
        <v>26.229508196721312</v>
      </c>
      <c r="BP53" s="236">
        <v>4</v>
      </c>
      <c r="BQ53" s="230">
        <v>0</v>
      </c>
      <c r="BR53" s="230">
        <v>39.998487769838569</v>
      </c>
      <c r="BS53" s="230">
        <v>15.824408474969891</v>
      </c>
      <c r="BT53" s="230">
        <v>196.89236701826019</v>
      </c>
      <c r="BU53" s="230" t="s">
        <v>11</v>
      </c>
      <c r="BV53" s="235">
        <v>1592.7024093066966</v>
      </c>
      <c r="BW53" s="235">
        <v>1477.1248183973601</v>
      </c>
      <c r="BX53" s="230">
        <v>22.683452421458547</v>
      </c>
      <c r="BY53" s="234">
        <v>6.0543214677273877E-3</v>
      </c>
      <c r="BZ53" s="230">
        <v>7.5611508071528482</v>
      </c>
      <c r="CA53" s="234">
        <v>1.1061801606204464</v>
      </c>
      <c r="CB53" s="230" t="s">
        <v>11</v>
      </c>
      <c r="CC53" s="234" t="s">
        <v>11</v>
      </c>
      <c r="CD53" s="230">
        <v>3.7805754035764241</v>
      </c>
      <c r="CE53" s="230">
        <v>16.60752766571072</v>
      </c>
      <c r="CF53" s="233" t="s">
        <v>9</v>
      </c>
      <c r="CG53" s="232">
        <v>5</v>
      </c>
      <c r="CH53" s="232" t="s">
        <v>11</v>
      </c>
      <c r="CI53" s="231">
        <v>45</v>
      </c>
      <c r="CJ53" s="230">
        <v>300.57135295992049</v>
      </c>
      <c r="CK53" s="229">
        <v>255.06462083529112</v>
      </c>
      <c r="CL53" s="75">
        <v>15.3</v>
      </c>
      <c r="CM53" s="75">
        <v>760.40448753560577</v>
      </c>
      <c r="CN53" s="88">
        <v>100</v>
      </c>
      <c r="CO53" s="88">
        <v>100</v>
      </c>
      <c r="CP53" s="83">
        <v>99.2</v>
      </c>
      <c r="CQ53" s="83">
        <v>90.7</v>
      </c>
      <c r="CR53" s="152">
        <v>79.899760743585162</v>
      </c>
      <c r="CS53" s="153">
        <v>87</v>
      </c>
      <c r="CT53" s="75">
        <v>4.7040914828840865</v>
      </c>
      <c r="CU53" s="75">
        <v>1.1555555555555554</v>
      </c>
      <c r="CV53" s="87">
        <v>0</v>
      </c>
      <c r="CW53" s="75">
        <v>63.60186533759137</v>
      </c>
      <c r="CX53" s="86">
        <v>48.704612842074567</v>
      </c>
      <c r="CY53" s="75">
        <v>1.1499999999999999</v>
      </c>
      <c r="CZ53" s="75">
        <v>40.799999999999997</v>
      </c>
      <c r="DA53" s="75">
        <v>60.508237052699997</v>
      </c>
      <c r="DB53" s="75">
        <v>4.2491430688941723</v>
      </c>
      <c r="DC53" s="75">
        <v>1.2575543997796466</v>
      </c>
      <c r="DD53" s="75">
        <v>1.1721403997688449</v>
      </c>
      <c r="DE53" s="75">
        <v>2.2629444201407454</v>
      </c>
      <c r="DF53" s="75">
        <v>7.8419935514185255</v>
      </c>
      <c r="DG53" s="78">
        <v>1045.034749034749</v>
      </c>
      <c r="DH53" s="78">
        <v>1017.5375563909774</v>
      </c>
      <c r="DI53" s="75" t="s">
        <v>9</v>
      </c>
      <c r="DJ53" s="75" t="s">
        <v>9</v>
      </c>
      <c r="DK53" s="75">
        <v>51.877062706270635</v>
      </c>
      <c r="DL53" s="75">
        <v>58.111678703540605</v>
      </c>
      <c r="DM53" s="85">
        <v>117</v>
      </c>
      <c r="DN53" s="85">
        <v>7</v>
      </c>
      <c r="DO53" s="75">
        <v>28.743207116123074</v>
      </c>
      <c r="DP53" s="75">
        <v>15.900019983041421</v>
      </c>
      <c r="DQ53" s="75" t="s">
        <v>9</v>
      </c>
      <c r="DR53" s="75">
        <v>100</v>
      </c>
      <c r="DS53" s="75">
        <v>5294.5874934314234</v>
      </c>
      <c r="DT53" s="81">
        <v>2.4865740680247224</v>
      </c>
      <c r="DU53" s="81">
        <v>13.17</v>
      </c>
      <c r="DV53" s="75">
        <v>14.416058394160583</v>
      </c>
      <c r="DW53" s="84">
        <v>3.8791056327540173E-2</v>
      </c>
      <c r="DX53" s="75">
        <v>81.451612903225808</v>
      </c>
      <c r="DY53" s="83">
        <v>1874.0906365948897</v>
      </c>
      <c r="DZ53" s="75">
        <v>1.4271057647087944</v>
      </c>
      <c r="EA53" s="75">
        <v>436.20885674142068</v>
      </c>
      <c r="EB53" s="82">
        <v>20000</v>
      </c>
      <c r="EC53" s="81">
        <v>1.4277312461616862</v>
      </c>
      <c r="ED53" s="81">
        <v>66.382797277466892</v>
      </c>
      <c r="EE53" s="75">
        <v>88.948097629690608</v>
      </c>
      <c r="EF53" s="75">
        <v>10.225058540638161</v>
      </c>
      <c r="EG53" s="75">
        <v>79.371732093949703</v>
      </c>
      <c r="EH53" s="75">
        <v>678.74557560456424</v>
      </c>
      <c r="EI53" s="152">
        <v>71.7</v>
      </c>
      <c r="EJ53" s="152">
        <v>54</v>
      </c>
      <c r="EK53" s="152">
        <v>29.8</v>
      </c>
      <c r="EL53" s="152">
        <v>64</v>
      </c>
      <c r="EM53" s="152">
        <v>21</v>
      </c>
      <c r="EN53" s="80">
        <v>63.4</v>
      </c>
      <c r="EO53" s="79">
        <v>-1.4636227633845873</v>
      </c>
      <c r="EP53" s="55">
        <v>1.0322274245419865</v>
      </c>
      <c r="EQ53" s="78">
        <v>0.52</v>
      </c>
      <c r="ER53" s="75">
        <v>88.5</v>
      </c>
      <c r="ES53" s="75">
        <v>9.6</v>
      </c>
      <c r="ET53" s="75">
        <v>4.2</v>
      </c>
      <c r="EU53" s="75">
        <v>609.3912733518041</v>
      </c>
      <c r="EV53" s="77">
        <v>38.4</v>
      </c>
      <c r="EW53" s="75">
        <v>33</v>
      </c>
      <c r="EX53" s="110" t="s">
        <v>9</v>
      </c>
      <c r="EY53" s="110" t="s">
        <v>9</v>
      </c>
      <c r="EZ53" s="75">
        <v>68.400000000000006</v>
      </c>
      <c r="FA53" s="75">
        <v>7.021068606641931</v>
      </c>
      <c r="FB53" s="152">
        <v>30.7</v>
      </c>
      <c r="FC53" s="75">
        <v>12.775433661509611</v>
      </c>
      <c r="FD53" s="75">
        <v>71.141814389989577</v>
      </c>
      <c r="FE53" s="75">
        <v>84.862491333487398</v>
      </c>
      <c r="FF53" s="75">
        <v>81.35857895764201</v>
      </c>
      <c r="FG53" s="75">
        <v>82.037258588275506</v>
      </c>
      <c r="FH53" s="75">
        <v>84.178211586901767</v>
      </c>
      <c r="FI53" s="75">
        <v>83.396842678279796</v>
      </c>
      <c r="FJ53" s="75">
        <v>82.192013593882749</v>
      </c>
      <c r="FK53" s="75">
        <v>73.909620532199654</v>
      </c>
      <c r="FL53" s="75">
        <v>53.368316550843851</v>
      </c>
      <c r="FM53" s="75">
        <v>34.082923401264928</v>
      </c>
      <c r="FN53" s="75">
        <v>21.33014881499173</v>
      </c>
      <c r="FO53" s="75">
        <v>14.736842105263156</v>
      </c>
      <c r="FP53" s="75">
        <v>8.7949176096883068</v>
      </c>
      <c r="FQ53" s="75">
        <v>3.2621767889356583</v>
      </c>
      <c r="FR53" s="75">
        <v>1.48</v>
      </c>
      <c r="FS53" s="75">
        <v>8.2254519137812778</v>
      </c>
      <c r="FT53" s="75">
        <v>0</v>
      </c>
    </row>
    <row r="54" spans="1:176" s="211" customFormat="1" ht="11.1" customHeight="1" x14ac:dyDescent="0.15">
      <c r="A54" s="136">
        <v>322016</v>
      </c>
      <c r="B54" s="154" t="s">
        <v>587</v>
      </c>
      <c r="C54" s="245">
        <v>119.56635932942783</v>
      </c>
      <c r="D54" s="237">
        <v>1548.8596170874835</v>
      </c>
      <c r="E54" s="230">
        <v>290.6613170309522</v>
      </c>
      <c r="F54" s="240">
        <v>436633</v>
      </c>
      <c r="G54" s="230">
        <v>254.80153649167735</v>
      </c>
      <c r="H54" s="244">
        <v>77.678190354246695</v>
      </c>
      <c r="I54" s="244">
        <v>142.97908664105847</v>
      </c>
      <c r="J54" s="233">
        <v>44.6</v>
      </c>
      <c r="K54" s="239">
        <v>-2.2999999999999998</v>
      </c>
      <c r="L54" s="230">
        <v>182.54278281636945</v>
      </c>
      <c r="M54" s="239">
        <v>14.707159128834901</v>
      </c>
      <c r="N54" s="233">
        <v>79.436747930218317</v>
      </c>
      <c r="O54" s="233">
        <v>20.756712774613504</v>
      </c>
      <c r="P54" s="232">
        <v>23.085628064881178</v>
      </c>
      <c r="Q54" s="232">
        <v>0.95541401273885351</v>
      </c>
      <c r="R54" s="232">
        <v>0.97192224622030232</v>
      </c>
      <c r="S54" s="240">
        <v>16449</v>
      </c>
      <c r="T54" s="233">
        <v>34.939759036144579</v>
      </c>
      <c r="U54" s="243">
        <v>44</v>
      </c>
      <c r="V54" s="236">
        <v>0</v>
      </c>
      <c r="W54" s="230">
        <v>22.033397369587703</v>
      </c>
      <c r="X54" s="242">
        <v>83.360773821774032</v>
      </c>
      <c r="Y54" s="230">
        <v>100</v>
      </c>
      <c r="Z54" s="230">
        <v>103.6144578313253</v>
      </c>
      <c r="AA54" s="230">
        <v>9.0332500480492026</v>
      </c>
      <c r="AB54" s="235">
        <v>40.730743275812209</v>
      </c>
      <c r="AC54" s="235">
        <v>12.387930203412704</v>
      </c>
      <c r="AD54" s="235">
        <v>2.9403258459462065</v>
      </c>
      <c r="AE54" s="235">
        <v>99.334664005322693</v>
      </c>
      <c r="AF54" s="233">
        <v>99.4</v>
      </c>
      <c r="AG54" s="233">
        <v>99.5</v>
      </c>
      <c r="AH54" s="241">
        <v>91</v>
      </c>
      <c r="AI54" s="233">
        <v>40.4</v>
      </c>
      <c r="AJ54" s="234">
        <v>0</v>
      </c>
      <c r="AK54" s="234">
        <v>0.1003901647019447</v>
      </c>
      <c r="AL54" s="230">
        <v>0.49527487755704414</v>
      </c>
      <c r="AM54" s="231">
        <v>97137.259480243971</v>
      </c>
      <c r="AN54" s="240">
        <v>160405.66537467702</v>
      </c>
      <c r="AO54" s="240">
        <v>274892.71357098187</v>
      </c>
      <c r="AP54" s="230">
        <v>18.014984426298511</v>
      </c>
      <c r="AQ54" s="230">
        <v>8.0646519067261551</v>
      </c>
      <c r="AR54" s="239">
        <v>13.19</v>
      </c>
      <c r="AS54" s="230">
        <v>3.28682418742402</v>
      </c>
      <c r="AT54" s="230">
        <v>117.56524871303574</v>
      </c>
      <c r="AU54" s="230">
        <v>2.0011106163920975</v>
      </c>
      <c r="AV54" s="230">
        <v>2.3012772088509124</v>
      </c>
      <c r="AW54" s="236">
        <v>11342.625</v>
      </c>
      <c r="AX54" s="236">
        <v>1712.0943396226414</v>
      </c>
      <c r="AY54" s="230">
        <v>2.2040753352949607</v>
      </c>
      <c r="AZ54" s="235">
        <v>193</v>
      </c>
      <c r="BA54" s="230">
        <v>1.8703830625997429</v>
      </c>
      <c r="BB54" s="230">
        <v>14.801652892561984</v>
      </c>
      <c r="BC54" s="230">
        <v>216.59420978643146</v>
      </c>
      <c r="BD54" s="230">
        <v>2.4323449514480537</v>
      </c>
      <c r="BE54" s="235">
        <v>3.0751489525273881</v>
      </c>
      <c r="BF54" s="230">
        <v>15.760138381702864</v>
      </c>
      <c r="BG54" s="230">
        <v>48.525798525798521</v>
      </c>
      <c r="BH54" s="230">
        <v>32</v>
      </c>
      <c r="BI54" s="238">
        <v>100</v>
      </c>
      <c r="BJ54" s="235">
        <v>3.276003276003276</v>
      </c>
      <c r="BK54" s="237">
        <v>0.71942446043165464</v>
      </c>
      <c r="BL54" s="233">
        <v>116.4</v>
      </c>
      <c r="BM54" s="233">
        <v>107.4</v>
      </c>
      <c r="BN54" s="230">
        <v>0.78482668410725964</v>
      </c>
      <c r="BO54" s="230">
        <v>34.482758620689658</v>
      </c>
      <c r="BP54" s="236">
        <v>24</v>
      </c>
      <c r="BQ54" s="230">
        <v>0.40022212327841955</v>
      </c>
      <c r="BR54" s="230">
        <v>27.555293187719187</v>
      </c>
      <c r="BS54" s="230" t="s">
        <v>11</v>
      </c>
      <c r="BT54" s="230">
        <v>199.39566459384957</v>
      </c>
      <c r="BU54" s="230" t="s">
        <v>11</v>
      </c>
      <c r="BV54" s="235">
        <v>743.91287164376229</v>
      </c>
      <c r="BW54" s="235">
        <v>1960.0878487560594</v>
      </c>
      <c r="BX54" s="230">
        <v>7.5041648114703658</v>
      </c>
      <c r="BY54" s="234">
        <v>0.22006213448463899</v>
      </c>
      <c r="BZ54" s="230">
        <v>4.5024988868822193</v>
      </c>
      <c r="CA54" s="234">
        <v>0.64114583593894614</v>
      </c>
      <c r="CB54" s="230">
        <v>1.0005553081960488</v>
      </c>
      <c r="CC54" s="234">
        <v>0.27427222108270088</v>
      </c>
      <c r="CD54" s="230">
        <v>1.5008329622940733</v>
      </c>
      <c r="CE54" s="230">
        <v>4.3624211437347729</v>
      </c>
      <c r="CF54" s="233">
        <v>37.799999999999997</v>
      </c>
      <c r="CG54" s="232">
        <v>0.52770448548812665</v>
      </c>
      <c r="CH54" s="232">
        <v>26.625230050363122</v>
      </c>
      <c r="CI54" s="231">
        <v>49</v>
      </c>
      <c r="CJ54" s="230">
        <v>343.1754623816218</v>
      </c>
      <c r="CK54" s="229">
        <v>262.62575729529891</v>
      </c>
      <c r="CL54" s="75">
        <v>26.9</v>
      </c>
      <c r="CM54" s="75" t="s">
        <v>11</v>
      </c>
      <c r="CN54" s="88">
        <v>100</v>
      </c>
      <c r="CO54" s="88">
        <v>100</v>
      </c>
      <c r="CP54" s="83">
        <v>98.66</v>
      </c>
      <c r="CQ54" s="83">
        <v>92.52</v>
      </c>
      <c r="CR54" s="152">
        <v>84.5</v>
      </c>
      <c r="CS54" s="153">
        <v>19.100000000000001</v>
      </c>
      <c r="CT54" s="75">
        <v>4.9415369017313013</v>
      </c>
      <c r="CU54" s="75">
        <v>0.40035587188612098</v>
      </c>
      <c r="CV54" s="87">
        <v>0</v>
      </c>
      <c r="CW54" s="75">
        <v>61.864739515594714</v>
      </c>
      <c r="CX54" s="86">
        <v>50.668120807047913</v>
      </c>
      <c r="CY54" s="75">
        <v>1.51</v>
      </c>
      <c r="CZ54" s="75">
        <v>47.7</v>
      </c>
      <c r="DA54" s="75">
        <v>60.829460431400001</v>
      </c>
      <c r="DB54" s="75">
        <v>2.9327819198508855</v>
      </c>
      <c r="DC54" s="75">
        <v>2.2677736143559675</v>
      </c>
      <c r="DD54" s="75">
        <v>1.0780233029331279</v>
      </c>
      <c r="DE54" s="75">
        <v>3.0066687011291267</v>
      </c>
      <c r="DF54" s="75">
        <v>7.8443536162570231</v>
      </c>
      <c r="DG54" s="78">
        <v>584.02991452991455</v>
      </c>
      <c r="DH54" s="78">
        <v>581.54634042553198</v>
      </c>
      <c r="DI54" s="75" t="s">
        <v>9</v>
      </c>
      <c r="DJ54" s="75" t="s">
        <v>9</v>
      </c>
      <c r="DK54" s="75">
        <v>37.222716807367604</v>
      </c>
      <c r="DL54" s="75">
        <v>44.621733149931224</v>
      </c>
      <c r="DM54" s="85">
        <v>100</v>
      </c>
      <c r="DN54" s="85">
        <v>66</v>
      </c>
      <c r="DO54" s="75">
        <v>26.892757340323882</v>
      </c>
      <c r="DP54" s="75">
        <v>22.027225109936015</v>
      </c>
      <c r="DQ54" s="75">
        <v>100</v>
      </c>
      <c r="DR54" s="75">
        <v>100</v>
      </c>
      <c r="DS54" s="75">
        <v>4862.021227503461</v>
      </c>
      <c r="DT54" s="81">
        <v>3.7819159147629109</v>
      </c>
      <c r="DU54" s="81">
        <v>12.01</v>
      </c>
      <c r="DV54" s="75">
        <v>97.038917089678506</v>
      </c>
      <c r="DW54" s="84">
        <v>4.5727899532185569E-2</v>
      </c>
      <c r="DX54" s="75">
        <v>52.173913043478258</v>
      </c>
      <c r="DY54" s="83">
        <v>487.95581547759002</v>
      </c>
      <c r="DZ54" s="75">
        <v>1.3437475892926021</v>
      </c>
      <c r="EA54" s="75">
        <v>308.11620997598868</v>
      </c>
      <c r="EB54" s="82">
        <v>13739</v>
      </c>
      <c r="EC54" s="81">
        <v>2.4687535559084801</v>
      </c>
      <c r="ED54" s="81">
        <v>55.869103348097973</v>
      </c>
      <c r="EE54" s="75">
        <v>75.280541584006883</v>
      </c>
      <c r="EF54" s="75">
        <v>9.1015588729238939</v>
      </c>
      <c r="EG54" s="75">
        <v>79.400127226463098</v>
      </c>
      <c r="EH54" s="75">
        <v>539.41437718341217</v>
      </c>
      <c r="EI54" s="152">
        <v>77.099999999999994</v>
      </c>
      <c r="EJ54" s="152">
        <v>48.4</v>
      </c>
      <c r="EK54" s="152">
        <v>25.7</v>
      </c>
      <c r="EL54" s="152">
        <v>60.5</v>
      </c>
      <c r="EM54" s="152">
        <v>20.8</v>
      </c>
      <c r="EN54" s="80">
        <v>59</v>
      </c>
      <c r="EO54" s="79">
        <v>-1.9110606386544531</v>
      </c>
      <c r="EP54" s="55">
        <v>1.0363041264607478</v>
      </c>
      <c r="EQ54" s="78">
        <v>0.57899999999999996</v>
      </c>
      <c r="ER54" s="75">
        <v>94.3</v>
      </c>
      <c r="ES54" s="75">
        <v>10.3</v>
      </c>
      <c r="ET54" s="75">
        <v>4.8</v>
      </c>
      <c r="EU54" s="75">
        <v>535.48416371085955</v>
      </c>
      <c r="EV54" s="77">
        <v>31.4</v>
      </c>
      <c r="EW54" s="75">
        <v>42.7</v>
      </c>
      <c r="EX54" s="110" t="s">
        <v>9</v>
      </c>
      <c r="EY54" s="110" t="s">
        <v>9</v>
      </c>
      <c r="EZ54" s="75">
        <v>76.8</v>
      </c>
      <c r="FA54" s="75">
        <v>12.466919140122767</v>
      </c>
      <c r="FB54" s="152">
        <v>35.5</v>
      </c>
      <c r="FC54" s="75">
        <v>13.403842003021801</v>
      </c>
      <c r="FD54" s="75">
        <v>75.630052306229203</v>
      </c>
      <c r="FE54" s="75">
        <v>85.419006964727032</v>
      </c>
      <c r="FF54" s="75">
        <v>81.357904946653733</v>
      </c>
      <c r="FG54" s="75">
        <v>81.835079418722543</v>
      </c>
      <c r="FH54" s="75">
        <v>83.596123246058156</v>
      </c>
      <c r="FI54" s="75">
        <v>84.735051045211478</v>
      </c>
      <c r="FJ54" s="75">
        <v>82.088597473212857</v>
      </c>
      <c r="FK54" s="75">
        <v>74.96360989810772</v>
      </c>
      <c r="FL54" s="75">
        <v>56.764793339280409</v>
      </c>
      <c r="FM54" s="75">
        <v>38.060927822019977</v>
      </c>
      <c r="FN54" s="75">
        <v>22.925832809553739</v>
      </c>
      <c r="FO54" s="75">
        <v>12.694997310381925</v>
      </c>
      <c r="FP54" s="75">
        <v>7.3076923076923084</v>
      </c>
      <c r="FQ54" s="75">
        <v>3.0751708428246016</v>
      </c>
      <c r="FR54" s="75">
        <v>1.53</v>
      </c>
      <c r="FS54" s="75">
        <v>7.6042203422899703</v>
      </c>
      <c r="FT54" s="75">
        <v>0.20475020475020475</v>
      </c>
    </row>
    <row r="55" spans="1:176" s="76" customFormat="1" ht="11.1" customHeight="1" x14ac:dyDescent="0.15">
      <c r="A55" s="136">
        <v>332020</v>
      </c>
      <c r="B55" s="154" t="s">
        <v>413</v>
      </c>
      <c r="C55" s="245">
        <v>80.669641186425878</v>
      </c>
      <c r="D55" s="237">
        <v>1576.1766748306563</v>
      </c>
      <c r="E55" s="230">
        <v>373.20104621039803</v>
      </c>
      <c r="F55" s="240">
        <v>412553</v>
      </c>
      <c r="G55" s="230">
        <v>265.03016434366549</v>
      </c>
      <c r="H55" s="244">
        <v>71.146245059288546</v>
      </c>
      <c r="I55" s="244">
        <v>159.97503640524235</v>
      </c>
      <c r="J55" s="233">
        <v>25.8</v>
      </c>
      <c r="K55" s="239">
        <v>-2.9</v>
      </c>
      <c r="L55" s="230">
        <v>117.45862656722703</v>
      </c>
      <c r="M55" s="239">
        <v>11.370866011657405</v>
      </c>
      <c r="N55" s="233">
        <v>78.111082927559494</v>
      </c>
      <c r="O55" s="233">
        <v>17.791516993644656</v>
      </c>
      <c r="P55" s="232">
        <v>15.53740189011693</v>
      </c>
      <c r="Q55" s="232">
        <v>1.4432989690721649</v>
      </c>
      <c r="R55" s="232">
        <v>2.84031866989955</v>
      </c>
      <c r="S55" s="240">
        <v>12032</v>
      </c>
      <c r="T55" s="233">
        <v>64.233576642335763</v>
      </c>
      <c r="U55" s="243">
        <v>534</v>
      </c>
      <c r="V55" s="236">
        <v>39</v>
      </c>
      <c r="W55" s="230">
        <v>18.3679706601467</v>
      </c>
      <c r="X55" s="242">
        <v>69.321412385151007</v>
      </c>
      <c r="Y55" s="230">
        <v>92.700729927007302</v>
      </c>
      <c r="Z55" s="230">
        <v>68.613138686131393</v>
      </c>
      <c r="AA55" s="230">
        <v>5.9353869271224644</v>
      </c>
      <c r="AB55" s="235">
        <v>32.334630350194551</v>
      </c>
      <c r="AC55" s="235">
        <v>10.525291828793774</v>
      </c>
      <c r="AD55" s="235">
        <v>3.2101167315175094</v>
      </c>
      <c r="AE55" s="235">
        <v>109.27118207571465</v>
      </c>
      <c r="AF55" s="233">
        <v>96</v>
      </c>
      <c r="AG55" s="233">
        <v>94.6</v>
      </c>
      <c r="AH55" s="241">
        <v>180</v>
      </c>
      <c r="AI55" s="233">
        <v>70.2</v>
      </c>
      <c r="AJ55" s="234">
        <v>3.024166492462076E-2</v>
      </c>
      <c r="AK55" s="234">
        <v>0.18901040577887973</v>
      </c>
      <c r="AL55" s="230">
        <v>0.41790200717710313</v>
      </c>
      <c r="AM55" s="231">
        <v>95062.402749221641</v>
      </c>
      <c r="AN55" s="240">
        <v>189662.45474613688</v>
      </c>
      <c r="AO55" s="240">
        <v>284776.29219306773</v>
      </c>
      <c r="AP55" s="230">
        <v>12.590744101633394</v>
      </c>
      <c r="AQ55" s="230">
        <v>7.4637023593466427</v>
      </c>
      <c r="AR55" s="239">
        <v>14.6</v>
      </c>
      <c r="AS55" s="230">
        <v>4.1852574151617343</v>
      </c>
      <c r="AT55" s="230">
        <v>256.77063625060816</v>
      </c>
      <c r="AU55" s="230">
        <v>1.8712030172109093</v>
      </c>
      <c r="AV55" s="230">
        <v>2.3078170545601218</v>
      </c>
      <c r="AW55" s="236">
        <v>14392.066666666668</v>
      </c>
      <c r="AX55" s="236">
        <v>3174.7205882352941</v>
      </c>
      <c r="AY55" s="230">
        <v>0.4632181618576901</v>
      </c>
      <c r="AZ55" s="235">
        <v>618.4</v>
      </c>
      <c r="BA55" s="230">
        <v>0.73602523213312987</v>
      </c>
      <c r="BB55" s="230">
        <v>38.14504132231405</v>
      </c>
      <c r="BC55" s="230">
        <v>289.16885320204415</v>
      </c>
      <c r="BD55" s="230">
        <v>5.1573868857776093</v>
      </c>
      <c r="BE55" s="235">
        <v>2.3666416228399698</v>
      </c>
      <c r="BF55" s="230">
        <v>8.6401202103681438</v>
      </c>
      <c r="BG55" s="230">
        <v>27.129386303910962</v>
      </c>
      <c r="BH55" s="230">
        <v>83.146067415730343</v>
      </c>
      <c r="BI55" s="238">
        <v>100</v>
      </c>
      <c r="BJ55" s="235">
        <v>1.9322924717885299</v>
      </c>
      <c r="BK55" s="237">
        <v>0.20223469336164621</v>
      </c>
      <c r="BL55" s="233">
        <v>125.8</v>
      </c>
      <c r="BM55" s="233">
        <v>114.3</v>
      </c>
      <c r="BN55" s="230">
        <v>1.4662015268719348</v>
      </c>
      <c r="BO55" s="230">
        <v>64.130434782608688</v>
      </c>
      <c r="BP55" s="236">
        <v>32</v>
      </c>
      <c r="BQ55" s="230">
        <v>1.8815985895287479</v>
      </c>
      <c r="BR55" s="230">
        <v>16.682814455667042</v>
      </c>
      <c r="BS55" s="230">
        <v>12.599433649220124</v>
      </c>
      <c r="BT55" s="230">
        <v>202.68455259535858</v>
      </c>
      <c r="BU55" s="230">
        <v>7.4617338982980366</v>
      </c>
      <c r="BV55" s="235">
        <v>331.20293404633099</v>
      </c>
      <c r="BW55" s="235">
        <v>302.30324300274026</v>
      </c>
      <c r="BX55" s="230">
        <v>1.2474686781406064</v>
      </c>
      <c r="BY55" s="234">
        <v>3.9690295109506959E-2</v>
      </c>
      <c r="BZ55" s="230">
        <v>2.0791144635676773</v>
      </c>
      <c r="CA55" s="234">
        <v>0.28541459621518001</v>
      </c>
      <c r="CB55" s="230">
        <v>0.41582289271353551</v>
      </c>
      <c r="CC55" s="234">
        <v>9.7718379787680831E-2</v>
      </c>
      <c r="CD55" s="230">
        <v>1.0395572317838386</v>
      </c>
      <c r="CE55" s="230">
        <v>16.655785967640661</v>
      </c>
      <c r="CF55" s="233">
        <v>42.5</v>
      </c>
      <c r="CG55" s="232">
        <v>1.6666666666666667</v>
      </c>
      <c r="CH55" s="232">
        <v>91.244713522727793</v>
      </c>
      <c r="CI55" s="231">
        <v>168</v>
      </c>
      <c r="CJ55" s="230">
        <v>302.82717984755931</v>
      </c>
      <c r="CK55" s="229">
        <v>289.55411311214328</v>
      </c>
      <c r="CL55" s="75">
        <v>46</v>
      </c>
      <c r="CM55" s="75">
        <v>962.05468002684734</v>
      </c>
      <c r="CN55" s="88">
        <v>100</v>
      </c>
      <c r="CO55" s="88">
        <v>100</v>
      </c>
      <c r="CP55" s="83">
        <v>99.9</v>
      </c>
      <c r="CQ55" s="83">
        <v>92.89</v>
      </c>
      <c r="CR55" s="152">
        <v>81.099999999999994</v>
      </c>
      <c r="CS55" s="153">
        <v>6.2</v>
      </c>
      <c r="CT55" s="75">
        <v>2.7973744794585906</v>
      </c>
      <c r="CU55" s="75">
        <v>4.0703125</v>
      </c>
      <c r="CV55" s="87">
        <v>2.6403435225888336</v>
      </c>
      <c r="CW55" s="75">
        <v>66.204755863855979</v>
      </c>
      <c r="CX55" s="86">
        <v>38.178778894493263</v>
      </c>
      <c r="CY55" s="75">
        <v>1.59</v>
      </c>
      <c r="CZ55" s="75">
        <v>34.299999999999997</v>
      </c>
      <c r="DA55" s="75">
        <v>59.378855740200002</v>
      </c>
      <c r="DB55" s="75">
        <v>3.8821260537795483</v>
      </c>
      <c r="DC55" s="75">
        <v>1.1486608423740161</v>
      </c>
      <c r="DD55" s="75">
        <v>1.0297063874554551</v>
      </c>
      <c r="DE55" s="75">
        <v>1.7568517217146871</v>
      </c>
      <c r="DF55" s="75">
        <v>6.1604161555510277</v>
      </c>
      <c r="DG55" s="78">
        <v>153.22529069767441</v>
      </c>
      <c r="DH55" s="78">
        <v>5501.5754609929081</v>
      </c>
      <c r="DI55" s="75" t="s">
        <v>9</v>
      </c>
      <c r="DJ55" s="75" t="s">
        <v>9</v>
      </c>
      <c r="DK55" s="75">
        <v>18.240840933683725</v>
      </c>
      <c r="DL55" s="75">
        <v>43.482434248416205</v>
      </c>
      <c r="DM55" s="85">
        <v>251</v>
      </c>
      <c r="DN55" s="85">
        <v>14</v>
      </c>
      <c r="DO55" s="75">
        <v>4.8360202422584173</v>
      </c>
      <c r="DP55" s="75">
        <v>11.85095244233576</v>
      </c>
      <c r="DQ55" s="75">
        <v>74.320241691842909</v>
      </c>
      <c r="DR55" s="75">
        <v>98.662332791598956</v>
      </c>
      <c r="DS55" s="75">
        <v>3242.7095034823637</v>
      </c>
      <c r="DT55" s="81">
        <v>25.031634001630909</v>
      </c>
      <c r="DU55" s="81">
        <v>8.1999999999999993</v>
      </c>
      <c r="DV55" s="75">
        <v>65.539305301645328</v>
      </c>
      <c r="DW55" s="84" t="s">
        <v>9</v>
      </c>
      <c r="DX55" s="75" t="s">
        <v>9</v>
      </c>
      <c r="DY55" s="83">
        <v>161.18958613147487</v>
      </c>
      <c r="DZ55" s="75">
        <v>1.3932861159620347</v>
      </c>
      <c r="EA55" s="75">
        <v>832.84198826912348</v>
      </c>
      <c r="EB55" s="82">
        <v>15039</v>
      </c>
      <c r="EC55" s="81">
        <v>5.6806579872339231</v>
      </c>
      <c r="ED55" s="81">
        <v>54.291930049062678</v>
      </c>
      <c r="EE55" s="75">
        <v>85.146867372557693</v>
      </c>
      <c r="EF55" s="75">
        <v>8.5964869814586944</v>
      </c>
      <c r="EG55" s="75">
        <v>56.497900139990662</v>
      </c>
      <c r="EH55" s="75">
        <v>401.51750269824578</v>
      </c>
      <c r="EI55" s="152">
        <v>72.8</v>
      </c>
      <c r="EJ55" s="152">
        <v>66.099999999999994</v>
      </c>
      <c r="EK55" s="152">
        <v>46</v>
      </c>
      <c r="EL55" s="152">
        <v>57.8</v>
      </c>
      <c r="EM55" s="152">
        <v>27.5</v>
      </c>
      <c r="EN55" s="80" t="s">
        <v>9</v>
      </c>
      <c r="EO55" s="79">
        <v>0.96262999663183457</v>
      </c>
      <c r="EP55" s="55">
        <v>0.98842215133363232</v>
      </c>
      <c r="EQ55" s="78">
        <v>0.871</v>
      </c>
      <c r="ER55" s="75">
        <v>89.6</v>
      </c>
      <c r="ES55" s="75">
        <v>3.7</v>
      </c>
      <c r="ET55" s="75">
        <v>6.7</v>
      </c>
      <c r="EU55" s="75">
        <v>408.39499848224642</v>
      </c>
      <c r="EV55" s="77">
        <v>39.6</v>
      </c>
      <c r="EW55" s="75">
        <v>39.9</v>
      </c>
      <c r="EX55" s="110" t="s">
        <v>9</v>
      </c>
      <c r="EY55" s="110" t="s">
        <v>9</v>
      </c>
      <c r="EZ55" s="75">
        <v>31.2</v>
      </c>
      <c r="FA55" s="75">
        <v>7.2498721344604906</v>
      </c>
      <c r="FB55" s="152">
        <v>29.8</v>
      </c>
      <c r="FC55" s="75">
        <v>16.179677278674227</v>
      </c>
      <c r="FD55" s="75">
        <v>68.491285403050099</v>
      </c>
      <c r="FE55" s="75">
        <v>79.499518768046201</v>
      </c>
      <c r="FF55" s="75">
        <v>72.141147401745044</v>
      </c>
      <c r="FG55" s="75">
        <v>73.043778007583597</v>
      </c>
      <c r="FH55" s="75">
        <v>77.819422689639737</v>
      </c>
      <c r="FI55" s="75">
        <v>79.45534366854163</v>
      </c>
      <c r="FJ55" s="75">
        <v>76.92247820672479</v>
      </c>
      <c r="FK55" s="75">
        <v>67.74770570850832</v>
      </c>
      <c r="FL55" s="75">
        <v>49.091784780514658</v>
      </c>
      <c r="FM55" s="75">
        <v>30.841422212688368</v>
      </c>
      <c r="FN55" s="75">
        <v>18.416634379439493</v>
      </c>
      <c r="FO55" s="75">
        <v>10.797681949889212</v>
      </c>
      <c r="FP55" s="75">
        <v>5.9477320516671668</v>
      </c>
      <c r="FQ55" s="75">
        <v>2.2564191233682025</v>
      </c>
      <c r="FR55" s="75">
        <v>1.54</v>
      </c>
      <c r="FS55" s="75">
        <v>14.503902497848117</v>
      </c>
      <c r="FT55" s="75">
        <v>0.38645849435770596</v>
      </c>
    </row>
    <row r="56" spans="1:176" s="76" customFormat="1" ht="11.1" customHeight="1" x14ac:dyDescent="0.15">
      <c r="A56" s="136">
        <v>342025</v>
      </c>
      <c r="B56" s="154" t="s">
        <v>412</v>
      </c>
      <c r="C56" s="245">
        <v>118.36891336412775</v>
      </c>
      <c r="D56" s="237">
        <v>1898.5263995043304</v>
      </c>
      <c r="E56" s="230">
        <v>343.54727589666766</v>
      </c>
      <c r="F56" s="240">
        <v>463415</v>
      </c>
      <c r="G56" s="230">
        <v>244.13443246670894</v>
      </c>
      <c r="H56" s="244">
        <v>72.606214331008232</v>
      </c>
      <c r="I56" s="244">
        <v>163.60177552314519</v>
      </c>
      <c r="J56" s="233">
        <v>25.8</v>
      </c>
      <c r="K56" s="239">
        <v>-1.5</v>
      </c>
      <c r="L56" s="230">
        <v>106.54697598925733</v>
      </c>
      <c r="M56" s="239">
        <v>8.632278147277793</v>
      </c>
      <c r="N56" s="233">
        <v>81.791734500471335</v>
      </c>
      <c r="O56" s="233">
        <v>18.31467883367791</v>
      </c>
      <c r="P56" s="232">
        <v>15.901060070671377</v>
      </c>
      <c r="Q56" s="232">
        <v>1.2461059190031152</v>
      </c>
      <c r="R56" s="232">
        <v>1.3538461538461539</v>
      </c>
      <c r="S56" s="240">
        <v>15102</v>
      </c>
      <c r="T56" s="233">
        <v>32.835820895522389</v>
      </c>
      <c r="U56" s="243">
        <v>50</v>
      </c>
      <c r="V56" s="236">
        <v>0</v>
      </c>
      <c r="W56" s="230">
        <v>14.64968152866242</v>
      </c>
      <c r="X56" s="242">
        <v>77.710078700177704</v>
      </c>
      <c r="Y56" s="230">
        <v>97.014925373134332</v>
      </c>
      <c r="Z56" s="230">
        <v>52.238805970149251</v>
      </c>
      <c r="AA56" s="230">
        <v>6.2222222222222214</v>
      </c>
      <c r="AB56" s="235">
        <v>80.600708701276787</v>
      </c>
      <c r="AC56" s="235">
        <v>16.142640193486699</v>
      </c>
      <c r="AD56" s="235">
        <v>6.0183362393835429</v>
      </c>
      <c r="AE56" s="235">
        <v>80.639868744872842</v>
      </c>
      <c r="AF56" s="233">
        <v>95.1</v>
      </c>
      <c r="AG56" s="233">
        <v>98.4</v>
      </c>
      <c r="AH56" s="241">
        <v>787</v>
      </c>
      <c r="AI56" s="233">
        <v>66.599999999999994</v>
      </c>
      <c r="AJ56" s="234">
        <v>5.1923477577610781E-2</v>
      </c>
      <c r="AK56" s="234">
        <v>0.10384695515522156</v>
      </c>
      <c r="AL56" s="230">
        <v>1.2807886328852887</v>
      </c>
      <c r="AM56" s="231">
        <v>98316.474866575649</v>
      </c>
      <c r="AN56" s="240">
        <v>174298.18380952382</v>
      </c>
      <c r="AO56" s="240">
        <v>271238.83847402595</v>
      </c>
      <c r="AP56" s="230">
        <v>14.803849000740191</v>
      </c>
      <c r="AQ56" s="230">
        <v>2.8568831404937214</v>
      </c>
      <c r="AR56" s="239">
        <v>15.8</v>
      </c>
      <c r="AS56" s="230">
        <v>3.412353830575245</v>
      </c>
      <c r="AT56" s="230">
        <v>155.82157735824629</v>
      </c>
      <c r="AU56" s="230">
        <v>1.8495142713144961</v>
      </c>
      <c r="AV56" s="230">
        <v>2.9592228341031936</v>
      </c>
      <c r="AW56" s="236">
        <v>7741.5</v>
      </c>
      <c r="AX56" s="236">
        <v>1526.4929577464789</v>
      </c>
      <c r="AY56" s="230">
        <v>0.9226709478598647</v>
      </c>
      <c r="AZ56" s="235">
        <v>448.66666666666669</v>
      </c>
      <c r="BA56" s="230">
        <v>1.5503368427866631</v>
      </c>
      <c r="BB56" s="230">
        <v>12.380246913580248</v>
      </c>
      <c r="BC56" s="230">
        <v>364.34182722762432</v>
      </c>
      <c r="BD56" s="230">
        <v>3.8666407734668682</v>
      </c>
      <c r="BE56" s="235">
        <v>0</v>
      </c>
      <c r="BF56" s="230">
        <v>8.6913580246913575</v>
      </c>
      <c r="BG56" s="230">
        <v>29.179331306990878</v>
      </c>
      <c r="BH56" s="230">
        <v>0</v>
      </c>
      <c r="BI56" s="238">
        <v>97.816593886462883</v>
      </c>
      <c r="BJ56" s="235">
        <v>2.2289766970618032</v>
      </c>
      <c r="BK56" s="237">
        <v>4.3824701195219129</v>
      </c>
      <c r="BL56" s="233">
        <v>74.3</v>
      </c>
      <c r="BM56" s="233">
        <v>68</v>
      </c>
      <c r="BN56" s="230">
        <v>0.92961487383798136</v>
      </c>
      <c r="BO56" s="230">
        <v>22.727272727272727</v>
      </c>
      <c r="BP56" s="236">
        <v>14</v>
      </c>
      <c r="BQ56" s="230">
        <v>0</v>
      </c>
      <c r="BR56" s="230">
        <v>7.3749381568665529</v>
      </c>
      <c r="BS56" s="230">
        <v>30.03148798046913</v>
      </c>
      <c r="BT56" s="230">
        <v>194.41631641490153</v>
      </c>
      <c r="BU56" s="230">
        <v>11.834579443573631</v>
      </c>
      <c r="BV56" s="235">
        <v>1086.5896343972665</v>
      </c>
      <c r="BW56" s="235">
        <v>163.21963444350428</v>
      </c>
      <c r="BX56" s="230">
        <v>4.6237856782862403</v>
      </c>
      <c r="BY56" s="234">
        <v>0.13782117971267796</v>
      </c>
      <c r="BZ56" s="230">
        <v>1.387135703485872</v>
      </c>
      <c r="CA56" s="234">
        <v>0.28898660489289002</v>
      </c>
      <c r="CB56" s="230">
        <v>0.46237856782862402</v>
      </c>
      <c r="CC56" s="234">
        <v>9.6174742108353792E-2</v>
      </c>
      <c r="CD56" s="230">
        <v>4.161407110457616</v>
      </c>
      <c r="CE56" s="230">
        <v>22.023091185677359</v>
      </c>
      <c r="CF56" s="233">
        <v>56.9</v>
      </c>
      <c r="CG56" s="232">
        <v>6.1162079510703364</v>
      </c>
      <c r="CH56" s="232" t="s">
        <v>11</v>
      </c>
      <c r="CI56" s="231">
        <v>40</v>
      </c>
      <c r="CJ56" s="230">
        <v>302.01643293430061</v>
      </c>
      <c r="CK56" s="229">
        <v>250.49821290683533</v>
      </c>
      <c r="CL56" s="75">
        <v>14</v>
      </c>
      <c r="CM56" s="75">
        <v>869.41105448346002</v>
      </c>
      <c r="CN56" s="88">
        <v>80</v>
      </c>
      <c r="CO56" s="88">
        <v>81.2</v>
      </c>
      <c r="CP56" s="83">
        <v>99.3</v>
      </c>
      <c r="CQ56" s="83">
        <v>92</v>
      </c>
      <c r="CR56" s="152">
        <v>88.3</v>
      </c>
      <c r="CS56" s="153">
        <v>38.5</v>
      </c>
      <c r="CT56" s="75">
        <v>4.219374244563161</v>
      </c>
      <c r="CU56" s="75">
        <v>2.3043478260869565</v>
      </c>
      <c r="CV56" s="87">
        <v>9.2267094785986478E-2</v>
      </c>
      <c r="CW56" s="75">
        <v>71.704396947852118</v>
      </c>
      <c r="CX56" s="86">
        <v>44.083172656781016</v>
      </c>
      <c r="CY56" s="75">
        <v>0.92</v>
      </c>
      <c r="CZ56" s="75">
        <v>31.3</v>
      </c>
      <c r="DA56" s="75">
        <v>54.830669989699999</v>
      </c>
      <c r="DB56" s="75">
        <v>3.8751613498063802</v>
      </c>
      <c r="DC56" s="75">
        <v>0.77182542434793067</v>
      </c>
      <c r="DD56" s="75">
        <v>0.93477687922209429</v>
      </c>
      <c r="DE56" s="75">
        <v>1.8587618426710686</v>
      </c>
      <c r="DF56" s="75">
        <v>8.4615277912638192</v>
      </c>
      <c r="DG56" s="78">
        <v>80.464190981432367</v>
      </c>
      <c r="DH56" s="78">
        <v>2865.4435549872119</v>
      </c>
      <c r="DI56" s="75" t="s">
        <v>9</v>
      </c>
      <c r="DJ56" s="75" t="s">
        <v>9</v>
      </c>
      <c r="DK56" s="75">
        <v>3.2553191489361706</v>
      </c>
      <c r="DL56" s="75">
        <v>37.840249888442663</v>
      </c>
      <c r="DM56" s="85">
        <v>29</v>
      </c>
      <c r="DN56" s="85">
        <v>10</v>
      </c>
      <c r="DO56" s="75">
        <v>6.1057089881769802</v>
      </c>
      <c r="DP56" s="75">
        <v>8.5077656480466803</v>
      </c>
      <c r="DQ56" s="75">
        <v>100</v>
      </c>
      <c r="DR56" s="75">
        <v>100</v>
      </c>
      <c r="DS56" s="75">
        <v>5251.7833109017502</v>
      </c>
      <c r="DT56" s="81">
        <v>8.4233200124705956</v>
      </c>
      <c r="DU56" s="81">
        <v>9.67</v>
      </c>
      <c r="DV56" s="75">
        <v>92.71844660194175</v>
      </c>
      <c r="DW56" s="84">
        <v>8.5754654711203734E-2</v>
      </c>
      <c r="DX56" s="75">
        <v>64.492753623188406</v>
      </c>
      <c r="DY56" s="83">
        <v>4022.5871930384283</v>
      </c>
      <c r="DZ56" s="75">
        <v>0.96885985550972953</v>
      </c>
      <c r="EA56" s="75">
        <v>968.71476936588704</v>
      </c>
      <c r="EB56" s="82">
        <v>964</v>
      </c>
      <c r="EC56" s="81">
        <v>2.2069449876711165</v>
      </c>
      <c r="ED56" s="81">
        <v>15.597419711732174</v>
      </c>
      <c r="EE56" s="75">
        <v>90.09679405432648</v>
      </c>
      <c r="EF56" s="75">
        <v>9.0645856632034985</v>
      </c>
      <c r="EG56" s="75">
        <v>52.171979243884358</v>
      </c>
      <c r="EH56" s="75">
        <v>18.29656489606112</v>
      </c>
      <c r="EI56" s="152">
        <v>72.3</v>
      </c>
      <c r="EJ56" s="152">
        <v>49.6</v>
      </c>
      <c r="EK56" s="152">
        <v>33</v>
      </c>
      <c r="EL56" s="152">
        <v>59.9</v>
      </c>
      <c r="EM56" s="152">
        <v>19.899999999999999</v>
      </c>
      <c r="EN56" s="80">
        <v>69</v>
      </c>
      <c r="EO56" s="79">
        <v>-8.1147438653923523</v>
      </c>
      <c r="EP56" s="55">
        <v>0.98815586824880119</v>
      </c>
      <c r="EQ56" s="78">
        <v>0.61</v>
      </c>
      <c r="ER56" s="75">
        <v>97</v>
      </c>
      <c r="ES56" s="75">
        <v>8.1</v>
      </c>
      <c r="ET56" s="75">
        <v>4.4000000000000004</v>
      </c>
      <c r="EU56" s="75">
        <v>550.96596431362218</v>
      </c>
      <c r="EV56" s="77">
        <v>33.6</v>
      </c>
      <c r="EW56" s="75">
        <v>43.7</v>
      </c>
      <c r="EX56" s="110" t="s">
        <v>9</v>
      </c>
      <c r="EY56" s="110" t="s">
        <v>9</v>
      </c>
      <c r="EZ56" s="75">
        <v>66.7</v>
      </c>
      <c r="FA56" s="75">
        <v>8.5123894337249677</v>
      </c>
      <c r="FB56" s="152">
        <v>22.3</v>
      </c>
      <c r="FC56" s="75">
        <v>15.09865005192108</v>
      </c>
      <c r="FD56" s="75">
        <v>68.087855297157617</v>
      </c>
      <c r="FE56" s="75">
        <v>77.435783879539414</v>
      </c>
      <c r="FF56" s="75">
        <v>70.132517838939862</v>
      </c>
      <c r="FG56" s="75">
        <v>72.431707725825376</v>
      </c>
      <c r="FH56" s="75">
        <v>77.685733070348448</v>
      </c>
      <c r="FI56" s="75">
        <v>78.790953899681071</v>
      </c>
      <c r="FJ56" s="75">
        <v>75.735866687431866</v>
      </c>
      <c r="FK56" s="75">
        <v>67.425757808893678</v>
      </c>
      <c r="FL56" s="75">
        <v>48.096113445378151</v>
      </c>
      <c r="FM56" s="75">
        <v>30.681499485837151</v>
      </c>
      <c r="FN56" s="75">
        <v>17.460149899714981</v>
      </c>
      <c r="FO56" s="75">
        <v>10.481804202972835</v>
      </c>
      <c r="FP56" s="75">
        <v>5.7805907172995781</v>
      </c>
      <c r="FQ56" s="75">
        <v>2.6473702788563358</v>
      </c>
      <c r="FR56" s="75">
        <v>1.4</v>
      </c>
      <c r="FS56" s="75">
        <v>15.73011887752979</v>
      </c>
      <c r="FT56" s="75">
        <v>0.81053698074974667</v>
      </c>
    </row>
    <row r="57" spans="1:176" s="76" customFormat="1" ht="11.1" customHeight="1" x14ac:dyDescent="0.15">
      <c r="A57" s="136">
        <v>342076</v>
      </c>
      <c r="B57" s="154" t="s">
        <v>411</v>
      </c>
      <c r="C57" s="245">
        <v>85.517466620255178</v>
      </c>
      <c r="D57" s="237">
        <v>1323.3720525481197</v>
      </c>
      <c r="E57" s="230">
        <v>215.29774259672286</v>
      </c>
      <c r="F57" s="240">
        <v>371738.51096641534</v>
      </c>
      <c r="G57" s="230">
        <v>276.02905569007265</v>
      </c>
      <c r="H57" s="244">
        <v>64.568200161420492</v>
      </c>
      <c r="I57" s="244">
        <v>163.23648103309122</v>
      </c>
      <c r="J57" s="233">
        <v>23.3</v>
      </c>
      <c r="K57" s="239">
        <v>-1.8124621963491909</v>
      </c>
      <c r="L57" s="230">
        <v>166.70658682634732</v>
      </c>
      <c r="M57" s="239">
        <v>8.9221556886227535</v>
      </c>
      <c r="N57" s="233">
        <v>78.879491017964071</v>
      </c>
      <c r="O57" s="233">
        <v>20.083637523478753</v>
      </c>
      <c r="P57" s="232">
        <v>19.082152144452991</v>
      </c>
      <c r="Q57" s="232">
        <v>0.5714285714285714</v>
      </c>
      <c r="R57" s="232">
        <v>1.3878180416345411</v>
      </c>
      <c r="S57" s="240">
        <v>16197</v>
      </c>
      <c r="T57" s="233">
        <v>100</v>
      </c>
      <c r="U57" s="243">
        <v>669</v>
      </c>
      <c r="V57" s="236">
        <v>3</v>
      </c>
      <c r="W57" s="230">
        <v>16.155357412724801</v>
      </c>
      <c r="X57" s="242">
        <v>71.245992162451017</v>
      </c>
      <c r="Y57" s="230">
        <v>75.159235668789819</v>
      </c>
      <c r="Z57" s="230">
        <v>79.617834394904463</v>
      </c>
      <c r="AA57" s="230">
        <v>2.9199448454862522</v>
      </c>
      <c r="AB57" s="235">
        <v>14.386997802562295</v>
      </c>
      <c r="AC57" s="235">
        <v>3.3376176458393796</v>
      </c>
      <c r="AD57" s="235">
        <v>1.3474853849662092</v>
      </c>
      <c r="AE57" s="235">
        <v>92.943770672546862</v>
      </c>
      <c r="AF57" s="233">
        <v>80.599999999999994</v>
      </c>
      <c r="AG57" s="233">
        <v>87.9</v>
      </c>
      <c r="AH57" s="241">
        <v>754</v>
      </c>
      <c r="AI57" s="233">
        <v>81.3</v>
      </c>
      <c r="AJ57" s="234">
        <v>3.7425149700598799E-2</v>
      </c>
      <c r="AK57" s="234">
        <v>0.1122754491017964</v>
      </c>
      <c r="AL57" s="230">
        <v>0.26213896803193798</v>
      </c>
      <c r="AM57" s="231">
        <v>83372.07772697584</v>
      </c>
      <c r="AN57" s="240">
        <v>191289.90946656649</v>
      </c>
      <c r="AO57" s="240">
        <v>277023.47552166932</v>
      </c>
      <c r="AP57" s="230">
        <v>10.807608076080761</v>
      </c>
      <c r="AQ57" s="230">
        <v>16.582665826658268</v>
      </c>
      <c r="AR57" s="239">
        <v>13.1</v>
      </c>
      <c r="AS57" s="230">
        <v>4.5165254983863417</v>
      </c>
      <c r="AT57" s="230">
        <v>220.66944276131173</v>
      </c>
      <c r="AU57" s="230">
        <v>3.0081520921697802</v>
      </c>
      <c r="AV57" s="230">
        <v>1.4396156441098236</v>
      </c>
      <c r="AW57" s="236">
        <v>17718.416666666668</v>
      </c>
      <c r="AX57" s="236">
        <v>2797.6447368421054</v>
      </c>
      <c r="AY57" s="230">
        <v>1.8812817172339515</v>
      </c>
      <c r="AZ57" s="235">
        <v>782.14285714285711</v>
      </c>
      <c r="BA57" s="230">
        <v>0.92691049888053767</v>
      </c>
      <c r="BB57" s="230">
        <v>30.882593884337741</v>
      </c>
      <c r="BC57" s="230">
        <v>261.12822892896889</v>
      </c>
      <c r="BD57" s="230">
        <v>5.0817637225452401</v>
      </c>
      <c r="BE57" s="235">
        <v>0.85165057993349014</v>
      </c>
      <c r="BF57" s="230">
        <v>10.544245275367022</v>
      </c>
      <c r="BG57" s="230">
        <v>34.33098591549296</v>
      </c>
      <c r="BH57" s="230">
        <v>98.181818181818187</v>
      </c>
      <c r="BI57" s="238">
        <v>96.354166666666657</v>
      </c>
      <c r="BJ57" s="235">
        <v>1.056338028169014</v>
      </c>
      <c r="BK57" s="237">
        <v>2.9429729579654618</v>
      </c>
      <c r="BL57" s="233">
        <v>90.5</v>
      </c>
      <c r="BM57" s="233">
        <v>87.8</v>
      </c>
      <c r="BN57" s="230">
        <v>1.0550280415347881</v>
      </c>
      <c r="BO57" s="230">
        <v>35.714285714285715</v>
      </c>
      <c r="BP57" s="236">
        <v>23</v>
      </c>
      <c r="BQ57" s="230">
        <v>0</v>
      </c>
      <c r="BR57" s="230">
        <v>13.02959591922682</v>
      </c>
      <c r="BS57" s="230">
        <v>12.447303621385382</v>
      </c>
      <c r="BT57" s="230">
        <v>209.49200905883518</v>
      </c>
      <c r="BU57" s="230">
        <v>18.295795892583186</v>
      </c>
      <c r="BV57" s="235">
        <v>1626.1210738243497</v>
      </c>
      <c r="BW57" s="235">
        <v>451.22281382546697</v>
      </c>
      <c r="BX57" s="230">
        <v>1.2892080395013343</v>
      </c>
      <c r="BY57" s="234">
        <v>7.4157395112182584E-2</v>
      </c>
      <c r="BZ57" s="230">
        <v>1.0743400329177786</v>
      </c>
      <c r="CA57" s="234">
        <v>0.25486998336921629</v>
      </c>
      <c r="CB57" s="230">
        <v>0.21486800658355573</v>
      </c>
      <c r="CC57" s="234">
        <v>5.3717001645888933E-2</v>
      </c>
      <c r="CD57" s="230">
        <v>0.64460401975066717</v>
      </c>
      <c r="CE57" s="230">
        <v>4.4799979372671368</v>
      </c>
      <c r="CF57" s="233">
        <v>48.9</v>
      </c>
      <c r="CG57" s="232">
        <v>2.73109243697479</v>
      </c>
      <c r="CH57" s="232">
        <v>47.535285790208867</v>
      </c>
      <c r="CI57" s="231">
        <v>348</v>
      </c>
      <c r="CJ57" s="230">
        <v>316.34157137270574</v>
      </c>
      <c r="CK57" s="229">
        <v>278.86859102453366</v>
      </c>
      <c r="CL57" s="75">
        <v>43.3</v>
      </c>
      <c r="CM57" s="75">
        <v>838.32077297381966</v>
      </c>
      <c r="CN57" s="88">
        <v>76.900000000000006</v>
      </c>
      <c r="CO57" s="88">
        <v>80</v>
      </c>
      <c r="CP57" s="83">
        <v>95.8</v>
      </c>
      <c r="CQ57" s="83">
        <v>95.1</v>
      </c>
      <c r="CR57" s="152">
        <v>75.3</v>
      </c>
      <c r="CS57" s="153">
        <v>55</v>
      </c>
      <c r="CT57" s="75">
        <v>2.4423739893989773</v>
      </c>
      <c r="CU57" s="75">
        <v>8.6547619047619051</v>
      </c>
      <c r="CV57" s="87">
        <v>1.4109612879254634</v>
      </c>
      <c r="CW57" s="75">
        <v>64.247402593808289</v>
      </c>
      <c r="CX57" s="86">
        <v>45.191039144653438</v>
      </c>
      <c r="CY57" s="75">
        <v>1.54</v>
      </c>
      <c r="CZ57" s="75">
        <v>27.6</v>
      </c>
      <c r="DA57" s="75">
        <v>59.391195345100002</v>
      </c>
      <c r="DB57" s="75">
        <v>3.9404521889400921</v>
      </c>
      <c r="DC57" s="75">
        <v>2.2096359706232462</v>
      </c>
      <c r="DD57" s="75">
        <v>1.2162130803047688</v>
      </c>
      <c r="DE57" s="75">
        <v>2.8491497672979489</v>
      </c>
      <c r="DF57" s="75">
        <v>7.03692721561145</v>
      </c>
      <c r="DG57" s="78">
        <v>483.36288848263251</v>
      </c>
      <c r="DH57" s="78">
        <v>1551.8541229656419</v>
      </c>
      <c r="DI57" s="75" t="s">
        <v>9</v>
      </c>
      <c r="DJ57" s="75" t="s">
        <v>9</v>
      </c>
      <c r="DK57" s="75">
        <v>6.9959946595460618</v>
      </c>
      <c r="DL57" s="75">
        <v>21.045897968974892</v>
      </c>
      <c r="DM57" s="85">
        <v>92</v>
      </c>
      <c r="DN57" s="85">
        <v>1</v>
      </c>
      <c r="DO57" s="75">
        <v>6.6995844452752671</v>
      </c>
      <c r="DP57" s="75">
        <v>8.9664419147317798</v>
      </c>
      <c r="DQ57" s="75">
        <v>100</v>
      </c>
      <c r="DR57" s="75">
        <v>99.745100635593204</v>
      </c>
      <c r="DS57" s="75">
        <v>4432.2591417598933</v>
      </c>
      <c r="DT57" s="81">
        <v>11.568029050451981</v>
      </c>
      <c r="DU57" s="81">
        <v>6.76</v>
      </c>
      <c r="DV57" s="75">
        <v>85.351089588377732</v>
      </c>
      <c r="DW57" s="84" t="s">
        <v>9</v>
      </c>
      <c r="DX57" s="75" t="s">
        <v>9</v>
      </c>
      <c r="DY57" s="83">
        <v>639.89626172642147</v>
      </c>
      <c r="DZ57" s="75">
        <v>1.3380239957483033</v>
      </c>
      <c r="EA57" s="75">
        <v>681.985166101505</v>
      </c>
      <c r="EB57" s="82">
        <v>27522</v>
      </c>
      <c r="EC57" s="81">
        <v>3.9650086919570429</v>
      </c>
      <c r="ED57" s="81">
        <v>60.861855984603821</v>
      </c>
      <c r="EE57" s="75">
        <v>93.374772370232961</v>
      </c>
      <c r="EF57" s="75">
        <v>10.24578486233343</v>
      </c>
      <c r="EG57" s="75">
        <v>68.892636525561841</v>
      </c>
      <c r="EH57" s="75" t="s">
        <v>9</v>
      </c>
      <c r="EI57" s="152">
        <v>71.599999999999994</v>
      </c>
      <c r="EJ57" s="152">
        <v>61.9</v>
      </c>
      <c r="EK57" s="152">
        <v>38.9</v>
      </c>
      <c r="EL57" s="152">
        <v>60.3</v>
      </c>
      <c r="EM57" s="152">
        <v>22.8</v>
      </c>
      <c r="EN57" s="80">
        <v>63.5</v>
      </c>
      <c r="EO57" s="79">
        <v>-1.422426203583139</v>
      </c>
      <c r="EP57" s="55">
        <v>1.0001850214388213</v>
      </c>
      <c r="EQ57" s="78">
        <v>0.82</v>
      </c>
      <c r="ER57" s="75">
        <v>86.3</v>
      </c>
      <c r="ES57" s="75">
        <v>1.6</v>
      </c>
      <c r="ET57" s="75">
        <v>3.2</v>
      </c>
      <c r="EU57" s="75">
        <v>306.04384166806329</v>
      </c>
      <c r="EV57" s="77">
        <v>39</v>
      </c>
      <c r="EW57" s="75">
        <v>42.9</v>
      </c>
      <c r="EX57" s="110" t="s">
        <v>9</v>
      </c>
      <c r="EY57" s="110" t="s">
        <v>9</v>
      </c>
      <c r="EZ57" s="75" t="s">
        <v>9</v>
      </c>
      <c r="FA57" s="75">
        <v>8.7000055865681709</v>
      </c>
      <c r="FB57" s="152">
        <v>26.3</v>
      </c>
      <c r="FC57" s="75">
        <v>15.108346709470306</v>
      </c>
      <c r="FD57" s="75">
        <v>71.188392445877483</v>
      </c>
      <c r="FE57" s="75">
        <v>79.816690786300043</v>
      </c>
      <c r="FF57" s="75">
        <v>73.400033074251695</v>
      </c>
      <c r="FG57" s="75">
        <v>75.947824840536086</v>
      </c>
      <c r="FH57" s="75">
        <v>79.382922745754598</v>
      </c>
      <c r="FI57" s="75">
        <v>80.41723226405658</v>
      </c>
      <c r="FJ57" s="75">
        <v>77.905531385954006</v>
      </c>
      <c r="FK57" s="75">
        <v>68.14748335950938</v>
      </c>
      <c r="FL57" s="75">
        <v>49.141197272038397</v>
      </c>
      <c r="FM57" s="75">
        <v>30.884211683244487</v>
      </c>
      <c r="FN57" s="75">
        <v>17.981905831077068</v>
      </c>
      <c r="FO57" s="75">
        <v>10.091973244147157</v>
      </c>
      <c r="FP57" s="75">
        <v>5.8394160583941606</v>
      </c>
      <c r="FQ57" s="75">
        <v>2.2058823529411766</v>
      </c>
      <c r="FR57" s="75">
        <v>1.6</v>
      </c>
      <c r="FS57" s="75">
        <v>21.317054933154562</v>
      </c>
      <c r="FT57" s="75">
        <v>0.79225352112676062</v>
      </c>
    </row>
    <row r="58" spans="1:176" s="76" customFormat="1" ht="11.1" customHeight="1" x14ac:dyDescent="0.15">
      <c r="A58" s="136">
        <v>352012</v>
      </c>
      <c r="B58" s="154" t="s">
        <v>410</v>
      </c>
      <c r="C58" s="245">
        <v>117.78471138845553</v>
      </c>
      <c r="D58" s="237">
        <v>1968.4087363494539</v>
      </c>
      <c r="E58" s="230">
        <v>276.91107644305777</v>
      </c>
      <c r="F58" s="240">
        <v>470091</v>
      </c>
      <c r="G58" s="230">
        <v>256.3891178895301</v>
      </c>
      <c r="H58" s="244">
        <v>76.394613904918927</v>
      </c>
      <c r="I58" s="244">
        <v>165.15526243473482</v>
      </c>
      <c r="J58" s="233">
        <v>26.3</v>
      </c>
      <c r="K58" s="239">
        <v>-1.9</v>
      </c>
      <c r="L58" s="230">
        <v>28.183529575819904</v>
      </c>
      <c r="M58" s="239">
        <v>13.639651731320651</v>
      </c>
      <c r="N58" s="233">
        <v>78.205971814291559</v>
      </c>
      <c r="O58" s="233">
        <v>19.750062484378905</v>
      </c>
      <c r="P58" s="232">
        <v>21.402296288039235</v>
      </c>
      <c r="Q58" s="232">
        <v>0</v>
      </c>
      <c r="R58" s="232">
        <v>1.5393724097098875</v>
      </c>
      <c r="S58" s="240">
        <v>17580</v>
      </c>
      <c r="T58" s="233">
        <v>100</v>
      </c>
      <c r="U58" s="243">
        <v>286</v>
      </c>
      <c r="V58" s="236" t="s">
        <v>9</v>
      </c>
      <c r="W58" s="230">
        <v>10.904833584211406</v>
      </c>
      <c r="X58" s="242">
        <v>70.216862586137012</v>
      </c>
      <c r="Y58" s="230">
        <v>91.525423728813564</v>
      </c>
      <c r="Z58" s="230">
        <v>93.220338983050837</v>
      </c>
      <c r="AA58" s="230">
        <v>3.231419338801889</v>
      </c>
      <c r="AB58" s="235">
        <v>33.846294769625352</v>
      </c>
      <c r="AC58" s="235">
        <v>11.633232573051204</v>
      </c>
      <c r="AD58" s="235">
        <v>2.9312082073829808</v>
      </c>
      <c r="AE58" s="235">
        <v>90.788555478018139</v>
      </c>
      <c r="AF58" s="233">
        <v>96.1</v>
      </c>
      <c r="AG58" s="233">
        <v>95.4</v>
      </c>
      <c r="AH58" s="241">
        <v>157</v>
      </c>
      <c r="AI58" s="233">
        <v>74.900000000000006</v>
      </c>
      <c r="AJ58" s="234">
        <v>1.0894290520224162E-2</v>
      </c>
      <c r="AK58" s="234">
        <v>0.13073148624268993</v>
      </c>
      <c r="AL58" s="230">
        <v>0.85023400936037441</v>
      </c>
      <c r="AM58" s="231">
        <v>91372.197026022302</v>
      </c>
      <c r="AN58" s="240">
        <v>165286.0962448722</v>
      </c>
      <c r="AO58" s="240">
        <v>282543.49956178793</v>
      </c>
      <c r="AP58" s="230">
        <v>11.547117044287617</v>
      </c>
      <c r="AQ58" s="230">
        <v>3.6269090432388738</v>
      </c>
      <c r="AR58" s="239">
        <v>15</v>
      </c>
      <c r="AS58" s="230">
        <v>3.4321372854914194</v>
      </c>
      <c r="AT58" s="230">
        <v>230.10920436817472</v>
      </c>
      <c r="AU58" s="230">
        <v>3.1201248049921992</v>
      </c>
      <c r="AV58" s="230">
        <v>2.80811232449298</v>
      </c>
      <c r="AW58" s="236">
        <v>12997.5</v>
      </c>
      <c r="AX58" s="236">
        <v>3022.6744186046512</v>
      </c>
      <c r="AY58" s="230" t="s">
        <v>11</v>
      </c>
      <c r="AZ58" s="235">
        <v>434.25</v>
      </c>
      <c r="BA58" s="230">
        <v>1.3929953198127925</v>
      </c>
      <c r="BB58" s="230">
        <v>33.13754246416439</v>
      </c>
      <c r="BC58" s="230">
        <v>306.06786271450858</v>
      </c>
      <c r="BD58" s="230">
        <v>3.8726521060842432</v>
      </c>
      <c r="BE58" s="235">
        <v>1.2428535918468804</v>
      </c>
      <c r="BF58" s="230">
        <v>15.577098351147569</v>
      </c>
      <c r="BG58" s="230">
        <v>53.635894791129452</v>
      </c>
      <c r="BH58" s="230">
        <v>96.969696969696969</v>
      </c>
      <c r="BI58" s="238">
        <v>93.548387096774192</v>
      </c>
      <c r="BJ58" s="235">
        <v>0.6876396768093519</v>
      </c>
      <c r="BK58" s="237">
        <v>0.27954825002795486</v>
      </c>
      <c r="BL58" s="233">
        <v>102.4</v>
      </c>
      <c r="BM58" s="233">
        <v>84.6</v>
      </c>
      <c r="BN58" s="230">
        <v>1.3977412501397741</v>
      </c>
      <c r="BO58" s="230">
        <v>37.5</v>
      </c>
      <c r="BP58" s="236">
        <v>26</v>
      </c>
      <c r="BQ58" s="230" t="s">
        <v>11</v>
      </c>
      <c r="BR58" s="230" t="s">
        <v>11</v>
      </c>
      <c r="BS58" s="230" t="s">
        <v>11</v>
      </c>
      <c r="BT58" s="230">
        <v>57.117784711388452</v>
      </c>
      <c r="BU58" s="230">
        <v>7.9044461778471149</v>
      </c>
      <c r="BV58" s="235">
        <v>1497.659906396256</v>
      </c>
      <c r="BW58" s="235">
        <v>2433.6583463338534</v>
      </c>
      <c r="BX58" s="230">
        <v>3.5101404056162249</v>
      </c>
      <c r="BY58" s="234">
        <v>7.9399375975039002E-2</v>
      </c>
      <c r="BZ58" s="230">
        <v>1.9500780031201248</v>
      </c>
      <c r="CA58" s="234">
        <v>0.36698517940717629</v>
      </c>
      <c r="CB58" s="230">
        <v>0.39001560062402491</v>
      </c>
      <c r="CC58" s="234">
        <v>2.9375975039001561E-2</v>
      </c>
      <c r="CD58" s="230">
        <v>1.1700468018720749</v>
      </c>
      <c r="CE58" s="230">
        <v>15.842433697347895</v>
      </c>
      <c r="CF58" s="233">
        <v>28.4</v>
      </c>
      <c r="CG58" s="232">
        <v>2.9761904761904758</v>
      </c>
      <c r="CH58" s="232">
        <v>5.508751683015964</v>
      </c>
      <c r="CI58" s="231">
        <v>113</v>
      </c>
      <c r="CJ58" s="230">
        <v>211.93447737909514</v>
      </c>
      <c r="CK58" s="229">
        <v>168.08892355694226</v>
      </c>
      <c r="CL58" s="75">
        <v>39.284805941299147</v>
      </c>
      <c r="CM58" s="75">
        <v>919.81706665526895</v>
      </c>
      <c r="CN58" s="88">
        <v>100</v>
      </c>
      <c r="CO58" s="88">
        <v>100</v>
      </c>
      <c r="CP58" s="83">
        <v>96.9</v>
      </c>
      <c r="CQ58" s="83">
        <v>87.8</v>
      </c>
      <c r="CR58" s="152">
        <v>78</v>
      </c>
      <c r="CS58" s="153">
        <v>8.1</v>
      </c>
      <c r="CT58" s="75">
        <v>8.5524139257549514</v>
      </c>
      <c r="CU58" s="75">
        <v>2.8014184397163122</v>
      </c>
      <c r="CV58" s="87">
        <v>0</v>
      </c>
      <c r="CW58" s="75">
        <v>63.574526124361753</v>
      </c>
      <c r="CX58" s="86">
        <v>46.528861154446176</v>
      </c>
      <c r="CY58" s="75">
        <v>1.35</v>
      </c>
      <c r="CZ58" s="75">
        <v>33.9</v>
      </c>
      <c r="DA58" s="75">
        <v>56.012039257700003</v>
      </c>
      <c r="DB58" s="75">
        <v>4.4598612487611495</v>
      </c>
      <c r="DC58" s="75">
        <v>1.0979680187207488</v>
      </c>
      <c r="DD58" s="75">
        <v>1.0526794071762871</v>
      </c>
      <c r="DE58" s="75">
        <v>2.359594383775351</v>
      </c>
      <c r="DF58" s="75">
        <v>8.1669266770670834</v>
      </c>
      <c r="DG58" s="78">
        <v>2555.2558139534885</v>
      </c>
      <c r="DH58" s="78">
        <v>1698.5071954674222</v>
      </c>
      <c r="DI58" s="75" t="s">
        <v>9</v>
      </c>
      <c r="DJ58" s="75" t="s">
        <v>9</v>
      </c>
      <c r="DK58" s="75">
        <v>73.74233128834355</v>
      </c>
      <c r="DL58" s="75">
        <v>70.661743822777623</v>
      </c>
      <c r="DM58" s="85">
        <v>244</v>
      </c>
      <c r="DN58" s="85">
        <v>162</v>
      </c>
      <c r="DO58" s="75">
        <v>14.899528081123245</v>
      </c>
      <c r="DP58" s="75">
        <v>13.28003120124805</v>
      </c>
      <c r="DQ58" s="75">
        <v>100</v>
      </c>
      <c r="DR58" s="75">
        <v>99.660152931180974</v>
      </c>
      <c r="DS58" s="75">
        <v>4358.5185185185182</v>
      </c>
      <c r="DT58" s="81">
        <v>5.6556346878927517</v>
      </c>
      <c r="DU58" s="81">
        <v>13.3</v>
      </c>
      <c r="DV58" s="75">
        <v>100</v>
      </c>
      <c r="DW58" s="84" t="s">
        <v>9</v>
      </c>
      <c r="DX58" s="75" t="s">
        <v>9</v>
      </c>
      <c r="DY58" s="83">
        <v>897.03588143525735</v>
      </c>
      <c r="DZ58" s="75">
        <v>1.1142450471244469</v>
      </c>
      <c r="EA58" s="75">
        <v>727.88664971256389</v>
      </c>
      <c r="EB58" s="82">
        <v>1500</v>
      </c>
      <c r="EC58" s="81">
        <v>1.8791354559419073</v>
      </c>
      <c r="ED58" s="81">
        <v>63.011367165073494</v>
      </c>
      <c r="EE58" s="75">
        <v>92.759850207720874</v>
      </c>
      <c r="EF58" s="75">
        <v>9.7340803035668824</v>
      </c>
      <c r="EG58" s="75">
        <v>75.177930388637421</v>
      </c>
      <c r="EH58" s="75">
        <v>256.13387189844201</v>
      </c>
      <c r="EI58" s="152">
        <v>74.3</v>
      </c>
      <c r="EJ58" s="152">
        <v>48.6</v>
      </c>
      <c r="EK58" s="152">
        <v>35.4</v>
      </c>
      <c r="EL58" s="152">
        <v>52.3</v>
      </c>
      <c r="EM58" s="152">
        <v>15.4</v>
      </c>
      <c r="EN58" s="80">
        <v>76.400000000000006</v>
      </c>
      <c r="EO58" s="79">
        <v>-4.0678627145085802</v>
      </c>
      <c r="EP58" s="55">
        <v>0.98683882212299412</v>
      </c>
      <c r="EQ58" s="78">
        <v>0.55300000000000005</v>
      </c>
      <c r="ER58" s="75">
        <v>98.4</v>
      </c>
      <c r="ES58" s="75">
        <v>9.8000000000000007</v>
      </c>
      <c r="ET58" s="75">
        <v>3.8</v>
      </c>
      <c r="EU58" s="75">
        <v>553.80982449297971</v>
      </c>
      <c r="EV58" s="77">
        <v>33.4</v>
      </c>
      <c r="EW58" s="75">
        <v>44.8</v>
      </c>
      <c r="EX58" s="110" t="s">
        <v>9</v>
      </c>
      <c r="EY58" s="110" t="s">
        <v>9</v>
      </c>
      <c r="EZ58" s="75">
        <v>75.8</v>
      </c>
      <c r="FA58" s="75">
        <v>9.9921996879875188</v>
      </c>
      <c r="FB58" s="152">
        <v>29.4</v>
      </c>
      <c r="FC58" s="75">
        <v>17.032769175369104</v>
      </c>
      <c r="FD58" s="75">
        <v>72.842438638163102</v>
      </c>
      <c r="FE58" s="75">
        <v>78.882341760121648</v>
      </c>
      <c r="FF58" s="75">
        <v>73.158705701078588</v>
      </c>
      <c r="FG58" s="75">
        <v>73.603786342123058</v>
      </c>
      <c r="FH58" s="75">
        <v>77.889042357274391</v>
      </c>
      <c r="FI58" s="75">
        <v>80.446582778188997</v>
      </c>
      <c r="FJ58" s="75">
        <v>78.538180903258265</v>
      </c>
      <c r="FK58" s="75">
        <v>71.666093337919961</v>
      </c>
      <c r="FL58" s="75">
        <v>54.243054243054246</v>
      </c>
      <c r="FM58" s="75">
        <v>37.372567191844304</v>
      </c>
      <c r="FN58" s="75">
        <v>19.994330530095436</v>
      </c>
      <c r="FO58" s="75">
        <v>10.376866061175487</v>
      </c>
      <c r="FP58" s="75">
        <v>5.9011528364341963</v>
      </c>
      <c r="FQ58" s="75">
        <v>2.0725388601036272</v>
      </c>
      <c r="FR58" s="75">
        <v>1.48</v>
      </c>
      <c r="FS58" s="75">
        <v>17.273790951638063</v>
      </c>
      <c r="FT58" s="75">
        <v>0.51572975760701389</v>
      </c>
    </row>
    <row r="59" spans="1:176" s="76" customFormat="1" ht="11.1" customHeight="1" x14ac:dyDescent="0.15">
      <c r="A59" s="136">
        <v>372013</v>
      </c>
      <c r="B59" s="154" t="s">
        <v>409</v>
      </c>
      <c r="C59" s="245">
        <v>107.0103569054679</v>
      </c>
      <c r="D59" s="237">
        <v>1527.3724950383964</v>
      </c>
      <c r="E59" s="230">
        <v>296.98909625746597</v>
      </c>
      <c r="F59" s="240">
        <v>430709</v>
      </c>
      <c r="G59" s="230">
        <v>274.20061322820851</v>
      </c>
      <c r="H59" s="244">
        <v>65.484012264564171</v>
      </c>
      <c r="I59" s="244">
        <v>165.35260621988613</v>
      </c>
      <c r="J59" s="233">
        <v>45.2</v>
      </c>
      <c r="K59" s="239">
        <v>-3.4</v>
      </c>
      <c r="L59" s="230">
        <v>131.50864404690026</v>
      </c>
      <c r="M59" s="239">
        <v>13.404185048280818</v>
      </c>
      <c r="N59" s="233">
        <v>78.610343008062529</v>
      </c>
      <c r="O59" s="233">
        <v>18.109803921568627</v>
      </c>
      <c r="P59" s="232">
        <v>13.909404234367306</v>
      </c>
      <c r="Q59" s="232">
        <v>5.0139275766016711</v>
      </c>
      <c r="R59" s="232">
        <v>3.2432432432432434</v>
      </c>
      <c r="S59" s="240">
        <v>16176</v>
      </c>
      <c r="T59" s="233">
        <v>59.292035398230091</v>
      </c>
      <c r="U59" s="243">
        <v>73</v>
      </c>
      <c r="V59" s="236">
        <v>29</v>
      </c>
      <c r="W59" s="230">
        <v>20.156625433834655</v>
      </c>
      <c r="X59" s="242">
        <v>76.487322818925932</v>
      </c>
      <c r="Y59" s="230">
        <v>85.840707964601776</v>
      </c>
      <c r="Z59" s="230">
        <v>82.30088495575221</v>
      </c>
      <c r="AA59" s="230">
        <v>3.352854396709732</v>
      </c>
      <c r="AB59" s="235">
        <v>42.300479266513854</v>
      </c>
      <c r="AC59" s="235">
        <v>12.618369567734019</v>
      </c>
      <c r="AD59" s="235">
        <v>2.4542149984950568</v>
      </c>
      <c r="AE59" s="235">
        <v>86.777920410783054</v>
      </c>
      <c r="AF59" s="233">
        <v>93.4</v>
      </c>
      <c r="AG59" s="233">
        <v>94.7</v>
      </c>
      <c r="AH59" s="241">
        <v>290</v>
      </c>
      <c r="AI59" s="233">
        <v>66.5</v>
      </c>
      <c r="AJ59" s="234">
        <v>8.3881007811519512E-3</v>
      </c>
      <c r="AK59" s="234">
        <v>8.3881007811519512E-3</v>
      </c>
      <c r="AL59" s="230">
        <v>0</v>
      </c>
      <c r="AM59" s="231">
        <v>107745.66083099907</v>
      </c>
      <c r="AN59" s="240">
        <v>151923.00149298299</v>
      </c>
      <c r="AO59" s="240">
        <v>273284.6064631957</v>
      </c>
      <c r="AP59" s="230">
        <v>14.247573630654532</v>
      </c>
      <c r="AQ59" s="230">
        <v>2.9217181045773581</v>
      </c>
      <c r="AR59" s="239">
        <v>14.59</v>
      </c>
      <c r="AS59" s="230">
        <v>5.2633067614517586</v>
      </c>
      <c r="AT59" s="230">
        <v>483.4322511302085</v>
      </c>
      <c r="AU59" s="230">
        <v>4.2427013751066571</v>
      </c>
      <c r="AV59" s="230">
        <v>3.417731663280362</v>
      </c>
      <c r="AW59" s="236">
        <v>14317.857142857143</v>
      </c>
      <c r="AX59" s="236">
        <v>2672.6666666666665</v>
      </c>
      <c r="AY59" s="230">
        <v>0.49887752556747322</v>
      </c>
      <c r="AZ59" s="235">
        <v>511</v>
      </c>
      <c r="BA59" s="230">
        <v>0.75945533142568911</v>
      </c>
      <c r="BB59" s="230">
        <v>43.191917385667665</v>
      </c>
      <c r="BC59" s="230">
        <v>318.55781152034848</v>
      </c>
      <c r="BD59" s="230">
        <v>5.7812439600431809</v>
      </c>
      <c r="BE59" s="235">
        <v>1.5199606598417454</v>
      </c>
      <c r="BF59" s="230">
        <v>7.0186418704457063</v>
      </c>
      <c r="BG59" s="230">
        <v>36.189951318085789</v>
      </c>
      <c r="BH59" s="230">
        <v>93.243243243243242</v>
      </c>
      <c r="BI59" s="238">
        <v>100</v>
      </c>
      <c r="BJ59" s="235">
        <v>1.9289060347203086</v>
      </c>
      <c r="BK59" s="237">
        <v>1.4734183305268223</v>
      </c>
      <c r="BL59" s="233">
        <v>109.1</v>
      </c>
      <c r="BM59" s="233">
        <v>106.1</v>
      </c>
      <c r="BN59" s="230">
        <v>1.0524416646620158</v>
      </c>
      <c r="BO59" s="230">
        <v>54.945054945054949</v>
      </c>
      <c r="BP59" s="236">
        <v>53</v>
      </c>
      <c r="BQ59" s="230">
        <v>0.59869230515393934</v>
      </c>
      <c r="BR59" s="230">
        <v>17.531784904468509</v>
      </c>
      <c r="BS59" s="230">
        <v>8.2520541745824474</v>
      </c>
      <c r="BT59" s="230">
        <v>302.422111073922</v>
      </c>
      <c r="BU59" s="230">
        <v>29.080182341876874</v>
      </c>
      <c r="BV59" s="235">
        <v>1723.0081695572035</v>
      </c>
      <c r="BW59" s="235">
        <v>579.36444333400902</v>
      </c>
      <c r="BX59" s="230">
        <v>3.0641732153548076</v>
      </c>
      <c r="BY59" s="234">
        <v>8.1945420003865566E-2</v>
      </c>
      <c r="BZ59" s="230">
        <v>2.1213506875533286</v>
      </c>
      <c r="CA59" s="234">
        <v>0.23452238967797898</v>
      </c>
      <c r="CB59" s="230">
        <v>0.23570563195036981</v>
      </c>
      <c r="CC59" s="234">
        <v>0.12385152430832182</v>
      </c>
      <c r="CD59" s="230">
        <v>1.8856450556029585</v>
      </c>
      <c r="CE59" s="230">
        <v>10.319192566787191</v>
      </c>
      <c r="CF59" s="233">
        <v>52.2</v>
      </c>
      <c r="CG59" s="232">
        <v>64.661654135338338</v>
      </c>
      <c r="CH59" s="232">
        <v>45.806934397605389</v>
      </c>
      <c r="CI59" s="231">
        <v>96</v>
      </c>
      <c r="CJ59" s="230">
        <v>322.20488476351653</v>
      </c>
      <c r="CK59" s="229">
        <v>241.77033786045286</v>
      </c>
      <c r="CL59" s="75">
        <v>17.399999999999999</v>
      </c>
      <c r="CM59" s="75" t="s">
        <v>11</v>
      </c>
      <c r="CN59" s="88">
        <v>66.7</v>
      </c>
      <c r="CO59" s="88">
        <v>69.2</v>
      </c>
      <c r="CP59" s="83">
        <v>99.4</v>
      </c>
      <c r="CQ59" s="83">
        <v>92</v>
      </c>
      <c r="CR59" s="152">
        <v>64.099999999999994</v>
      </c>
      <c r="CS59" s="153">
        <v>44.3</v>
      </c>
      <c r="CT59" s="75">
        <v>4.3098029433774006</v>
      </c>
      <c r="CU59" s="75">
        <v>2.7846153846153845</v>
      </c>
      <c r="CV59" s="87">
        <v>0.69842853579446251</v>
      </c>
      <c r="CW59" s="75">
        <v>62.958136322879945</v>
      </c>
      <c r="CX59" s="86">
        <v>51.459253567404737</v>
      </c>
      <c r="CY59" s="75">
        <v>1.37</v>
      </c>
      <c r="CZ59" s="75">
        <v>30.7</v>
      </c>
      <c r="DA59" s="75">
        <v>59.280343525100001</v>
      </c>
      <c r="DB59" s="75">
        <v>4.1047374300556552</v>
      </c>
      <c r="DC59" s="75">
        <v>4.2332707927723225</v>
      </c>
      <c r="DD59" s="75">
        <v>1.4172602520164617</v>
      </c>
      <c r="DE59" s="75">
        <v>4.2521296003846718</v>
      </c>
      <c r="DF59" s="75">
        <v>7.2078782250423092</v>
      </c>
      <c r="DG59" s="78">
        <v>476.23217922606926</v>
      </c>
      <c r="DH59" s="78">
        <v>748.61445564516134</v>
      </c>
      <c r="DI59" s="75">
        <v>39.701021548208871</v>
      </c>
      <c r="DJ59" s="75">
        <v>25.239361426301919</v>
      </c>
      <c r="DK59" s="75">
        <v>10.748682759465753</v>
      </c>
      <c r="DL59" s="75">
        <v>51.149668500493725</v>
      </c>
      <c r="DM59" s="85">
        <v>328</v>
      </c>
      <c r="DN59" s="85">
        <v>7</v>
      </c>
      <c r="DO59" s="75">
        <v>9.9978480075802931</v>
      </c>
      <c r="DP59" s="75">
        <v>15.742779157965202</v>
      </c>
      <c r="DQ59" s="75">
        <v>80</v>
      </c>
      <c r="DR59" s="75">
        <v>100</v>
      </c>
      <c r="DS59" s="75">
        <v>5187.54873294347</v>
      </c>
      <c r="DT59" s="81">
        <v>10.925644916540213</v>
      </c>
      <c r="DU59" s="81">
        <v>9.1</v>
      </c>
      <c r="DV59" s="75">
        <v>93.987049028677148</v>
      </c>
      <c r="DW59" s="84">
        <v>1.5380967784077109E-2</v>
      </c>
      <c r="DX59" s="75">
        <v>71.296296296296291</v>
      </c>
      <c r="DY59" s="83">
        <v>256.83664185472048</v>
      </c>
      <c r="DZ59" s="75">
        <v>1.2373509603392367</v>
      </c>
      <c r="EA59" s="75">
        <v>1099.0985906288479</v>
      </c>
      <c r="EB59" s="82">
        <v>1600</v>
      </c>
      <c r="EC59" s="81">
        <v>3.5301874184703035</v>
      </c>
      <c r="ED59" s="81">
        <v>63.766766059943926</v>
      </c>
      <c r="EE59" s="75">
        <v>95.96548884164666</v>
      </c>
      <c r="EF59" s="75">
        <v>5.8152829016291854</v>
      </c>
      <c r="EG59" s="75">
        <v>87.196854698522912</v>
      </c>
      <c r="EH59" s="75">
        <v>256.20853080568725</v>
      </c>
      <c r="EI59" s="152">
        <v>79.599999999999994</v>
      </c>
      <c r="EJ59" s="152">
        <v>49.2</v>
      </c>
      <c r="EK59" s="152">
        <v>37.9</v>
      </c>
      <c r="EL59" s="152">
        <v>62.2</v>
      </c>
      <c r="EM59" s="152">
        <v>20.7</v>
      </c>
      <c r="EN59" s="80">
        <v>53.83</v>
      </c>
      <c r="EO59" s="79">
        <v>1.4330902422582485</v>
      </c>
      <c r="EP59" s="55">
        <v>1.0360144314411477</v>
      </c>
      <c r="EQ59" s="78">
        <v>0.82099999999999995</v>
      </c>
      <c r="ER59" s="75">
        <v>94.8</v>
      </c>
      <c r="ES59" s="75">
        <v>7.5</v>
      </c>
      <c r="ET59" s="75">
        <v>3.2</v>
      </c>
      <c r="EU59" s="75">
        <v>419.68766646710259</v>
      </c>
      <c r="EV59" s="77">
        <v>37.4</v>
      </c>
      <c r="EW59" s="75">
        <v>43.9</v>
      </c>
      <c r="EX59" s="110" t="s">
        <v>9</v>
      </c>
      <c r="EY59" s="110" t="s">
        <v>9</v>
      </c>
      <c r="EZ59" s="75">
        <v>74.5</v>
      </c>
      <c r="FA59" s="75">
        <v>8.728179551122194</v>
      </c>
      <c r="FB59" s="152">
        <v>39.6</v>
      </c>
      <c r="FC59" s="75">
        <v>11.77992799279928</v>
      </c>
      <c r="FD59" s="75">
        <v>72.19446320054017</v>
      </c>
      <c r="FE59" s="75">
        <v>80.948720764247284</v>
      </c>
      <c r="FF59" s="75">
        <v>72.618087299453265</v>
      </c>
      <c r="FG59" s="75">
        <v>72.213855421686745</v>
      </c>
      <c r="FH59" s="75">
        <v>76.493219804478088</v>
      </c>
      <c r="FI59" s="75">
        <v>78.003048780487802</v>
      </c>
      <c r="FJ59" s="75">
        <v>76.151151151151154</v>
      </c>
      <c r="FK59" s="75">
        <v>68.47086169682882</v>
      </c>
      <c r="FL59" s="75">
        <v>50.398071725951354</v>
      </c>
      <c r="FM59" s="75">
        <v>33.393081197347193</v>
      </c>
      <c r="FN59" s="75">
        <v>19.850734160785269</v>
      </c>
      <c r="FO59" s="75">
        <v>11.24783695443184</v>
      </c>
      <c r="FP59" s="75">
        <v>6.0638073103739698</v>
      </c>
      <c r="FQ59" s="75">
        <v>2.2159959246051959</v>
      </c>
      <c r="FR59" s="75">
        <v>1.4</v>
      </c>
      <c r="FS59" s="75">
        <v>12.117626538568512</v>
      </c>
      <c r="FT59" s="75">
        <v>0.27555800496004412</v>
      </c>
    </row>
    <row r="60" spans="1:176" s="76" customFormat="1" ht="11.1" customHeight="1" x14ac:dyDescent="0.15">
      <c r="A60" s="136">
        <v>382019</v>
      </c>
      <c r="B60" s="154" t="s">
        <v>408</v>
      </c>
      <c r="C60" s="245">
        <v>106.02493061169892</v>
      </c>
      <c r="D60" s="237">
        <v>1633.8461477936391</v>
      </c>
      <c r="E60" s="230">
        <v>315.32089753349425</v>
      </c>
      <c r="F60" s="240">
        <v>396769</v>
      </c>
      <c r="G60" s="230">
        <v>261.76626123744052</v>
      </c>
      <c r="H60" s="244">
        <v>78.089194429754983</v>
      </c>
      <c r="I60" s="244">
        <v>174.33456724836947</v>
      </c>
      <c r="J60" s="233">
        <v>28.6</v>
      </c>
      <c r="K60" s="239">
        <v>-2.2999999999999998</v>
      </c>
      <c r="L60" s="230">
        <v>83.230665670521432</v>
      </c>
      <c r="M60" s="239">
        <v>14.236824391010245</v>
      </c>
      <c r="N60" s="233">
        <v>78.154391657145567</v>
      </c>
      <c r="O60" s="233">
        <v>18.641037103263301</v>
      </c>
      <c r="P60" s="232">
        <v>18.822393822393824</v>
      </c>
      <c r="Q60" s="232">
        <v>1.1013215859030838</v>
      </c>
      <c r="R60" s="232">
        <v>2.0945220193340495</v>
      </c>
      <c r="S60" s="240">
        <v>15396</v>
      </c>
      <c r="T60" s="233">
        <v>52.066115702479344</v>
      </c>
      <c r="U60" s="243">
        <v>329</v>
      </c>
      <c r="V60" s="236">
        <v>25</v>
      </c>
      <c r="W60" s="230">
        <v>13.497697620874904</v>
      </c>
      <c r="X60" s="242">
        <v>70.387845208207082</v>
      </c>
      <c r="Y60" s="230">
        <v>76.033057851239676</v>
      </c>
      <c r="Z60" s="230">
        <v>91.735537190082653</v>
      </c>
      <c r="AA60" s="230">
        <v>4.900843400957374</v>
      </c>
      <c r="AB60" s="235">
        <v>9.1503006812778445</v>
      </c>
      <c r="AC60" s="235">
        <v>8.0514654466265743</v>
      </c>
      <c r="AD60" s="235">
        <v>0.4794917387569177</v>
      </c>
      <c r="AE60" s="235">
        <v>96.499416569428249</v>
      </c>
      <c r="AF60" s="233">
        <v>88.3</v>
      </c>
      <c r="AG60" s="233">
        <v>73.400000000000006</v>
      </c>
      <c r="AH60" s="241">
        <v>866</v>
      </c>
      <c r="AI60" s="233">
        <v>57.6</v>
      </c>
      <c r="AJ60" s="234">
        <v>2.0926248492420741E-2</v>
      </c>
      <c r="AK60" s="234">
        <v>8.3704993969682964E-2</v>
      </c>
      <c r="AL60" s="230">
        <v>0.869443772363097</v>
      </c>
      <c r="AM60" s="231">
        <v>97654.752695865493</v>
      </c>
      <c r="AN60" s="240">
        <v>194545.40310959425</v>
      </c>
      <c r="AO60" s="240">
        <v>280040.73212913144</v>
      </c>
      <c r="AP60" s="230">
        <v>11.568501203739991</v>
      </c>
      <c r="AQ60" s="230">
        <v>9.6509154022731085</v>
      </c>
      <c r="AR60" s="239">
        <v>22.4</v>
      </c>
      <c r="AS60" s="230">
        <v>5.9779177018358638</v>
      </c>
      <c r="AT60" s="230">
        <v>214.80375552500047</v>
      </c>
      <c r="AU60" s="230">
        <v>2.1637740941163051</v>
      </c>
      <c r="AV60" s="230">
        <v>2.2227861148649315</v>
      </c>
      <c r="AW60" s="236">
        <v>22958.454545454544</v>
      </c>
      <c r="AX60" s="236">
        <v>3079.7926829268295</v>
      </c>
      <c r="AY60" s="230">
        <v>0.39597217107581678</v>
      </c>
      <c r="AZ60" s="235">
        <v>509.75</v>
      </c>
      <c r="BA60" s="230">
        <v>0.54338465412071102</v>
      </c>
      <c r="BB60" s="230">
        <v>20.081338804042247</v>
      </c>
      <c r="BC60" s="230">
        <v>153.09331177427507</v>
      </c>
      <c r="BD60" s="230">
        <v>3.4380718018927121</v>
      </c>
      <c r="BE60" s="235">
        <v>1.1777220575944076</v>
      </c>
      <c r="BF60" s="230">
        <v>8.2820454372768033</v>
      </c>
      <c r="BG60" s="230">
        <v>50.07587253414264</v>
      </c>
      <c r="BH60" s="230">
        <v>0</v>
      </c>
      <c r="BI60" s="238">
        <v>100</v>
      </c>
      <c r="BJ60" s="235">
        <v>2.5290844714213456</v>
      </c>
      <c r="BK60" s="237">
        <v>0</v>
      </c>
      <c r="BL60" s="233">
        <v>124.2</v>
      </c>
      <c r="BM60" s="233">
        <v>122.2</v>
      </c>
      <c r="BN60" s="230">
        <v>0.83804734967525663</v>
      </c>
      <c r="BO60" s="230">
        <v>46.153846153846153</v>
      </c>
      <c r="BP60" s="236">
        <v>56</v>
      </c>
      <c r="BQ60" s="230">
        <v>1.5933245602129156</v>
      </c>
      <c r="BR60" s="230">
        <v>29.679112301842551</v>
      </c>
      <c r="BS60" s="230">
        <v>11.235888750538486</v>
      </c>
      <c r="BT60" s="230">
        <v>774.49933218063188</v>
      </c>
      <c r="BU60" s="230" t="s">
        <v>11</v>
      </c>
      <c r="BV60" s="235">
        <v>537.20609554832993</v>
      </c>
      <c r="BW60" s="235">
        <v>662.3115795354181</v>
      </c>
      <c r="BX60" s="230">
        <v>1.5736538866300398</v>
      </c>
      <c r="BY60" s="234">
        <v>3.7275926439549072E-2</v>
      </c>
      <c r="BZ60" s="230">
        <v>0.39341347165750995</v>
      </c>
      <c r="CA60" s="234">
        <v>0.14986102669113699</v>
      </c>
      <c r="CB60" s="230">
        <v>0.19670673582875497</v>
      </c>
      <c r="CC60" s="234">
        <v>3.3090007101113164E-2</v>
      </c>
      <c r="CD60" s="230">
        <v>0.59012020748626492</v>
      </c>
      <c r="CE60" s="230">
        <v>8.9049139309677372</v>
      </c>
      <c r="CF60" s="233">
        <v>35</v>
      </c>
      <c r="CG60" s="232">
        <v>1.431980906921241</v>
      </c>
      <c r="CH60" s="232">
        <v>60.199649168656428</v>
      </c>
      <c r="CI60" s="231">
        <v>257</v>
      </c>
      <c r="CJ60" s="230">
        <v>218.25595873879507</v>
      </c>
      <c r="CK60" s="229">
        <v>167.66101921628101</v>
      </c>
      <c r="CL60" s="75">
        <v>18.899999999999999</v>
      </c>
      <c r="CM60" s="75" t="s">
        <v>11</v>
      </c>
      <c r="CN60" s="88">
        <v>100</v>
      </c>
      <c r="CO60" s="88">
        <v>100</v>
      </c>
      <c r="CP60" s="83">
        <v>96.93</v>
      </c>
      <c r="CQ60" s="83">
        <v>95.14</v>
      </c>
      <c r="CR60" s="152">
        <v>64.7</v>
      </c>
      <c r="CS60" s="153">
        <v>72.8</v>
      </c>
      <c r="CT60" s="75">
        <v>2.7650736706224288</v>
      </c>
      <c r="CU60" s="75">
        <v>4.083333333333333</v>
      </c>
      <c r="CV60" s="87">
        <v>7.1274990793647017</v>
      </c>
      <c r="CW60" s="75">
        <v>56.220647479801954</v>
      </c>
      <c r="CX60" s="86">
        <v>41.310381591396833</v>
      </c>
      <c r="CY60" s="75">
        <v>1.1399999999999999</v>
      </c>
      <c r="CZ60" s="75">
        <v>26.5</v>
      </c>
      <c r="DA60" s="75">
        <v>58.524296395599997</v>
      </c>
      <c r="DB60" s="75">
        <v>4.769581884929015</v>
      </c>
      <c r="DC60" s="75">
        <v>2.0958846983797268</v>
      </c>
      <c r="DD60" s="75">
        <v>1.1466173326173208</v>
      </c>
      <c r="DE60" s="75">
        <v>2.635870260105317</v>
      </c>
      <c r="DF60" s="75">
        <v>5.8756301992049114</v>
      </c>
      <c r="DG60" s="78">
        <v>617.98816568047334</v>
      </c>
      <c r="DH60" s="78">
        <v>1269.1073775216139</v>
      </c>
      <c r="DI60" s="75">
        <v>38.932486314128852</v>
      </c>
      <c r="DJ60" s="75" t="s">
        <v>9</v>
      </c>
      <c r="DK60" s="75">
        <v>5.5335120643431637</v>
      </c>
      <c r="DL60" s="75">
        <v>61.099887766554431</v>
      </c>
      <c r="DM60" s="85">
        <v>864</v>
      </c>
      <c r="DN60" s="85">
        <v>21</v>
      </c>
      <c r="DO60" s="75">
        <v>8.1444456902537716</v>
      </c>
      <c r="DP60" s="75">
        <v>16.771216296759651</v>
      </c>
      <c r="DQ60" s="75" t="s">
        <v>9</v>
      </c>
      <c r="DR60" s="75">
        <v>98.683729433272376</v>
      </c>
      <c r="DS60" s="75">
        <v>6252.7143065056034</v>
      </c>
      <c r="DT60" s="81">
        <v>16.003260742983578</v>
      </c>
      <c r="DU60" s="81">
        <v>7.69</v>
      </c>
      <c r="DV60" s="75">
        <v>200.80128205128207</v>
      </c>
      <c r="DW60" s="84" t="s">
        <v>9</v>
      </c>
      <c r="DX60" s="75" t="s">
        <v>9</v>
      </c>
      <c r="DY60" s="83">
        <v>294.72176815750703</v>
      </c>
      <c r="DZ60" s="75">
        <v>1.0322519333341253</v>
      </c>
      <c r="EA60" s="75">
        <v>815.38983920248302</v>
      </c>
      <c r="EB60" s="82">
        <v>1600</v>
      </c>
      <c r="EC60" s="81">
        <v>2.1876776522650516</v>
      </c>
      <c r="ED60" s="81">
        <v>67.437461894144718</v>
      </c>
      <c r="EE60" s="75">
        <v>95.665111280223229</v>
      </c>
      <c r="EF60" s="75">
        <v>12.752221821693524</v>
      </c>
      <c r="EG60" s="75">
        <v>72.179240329074048</v>
      </c>
      <c r="EH60" s="75">
        <v>443.72245518584953</v>
      </c>
      <c r="EI60" s="152">
        <v>74.2</v>
      </c>
      <c r="EJ60" s="152">
        <v>61.5</v>
      </c>
      <c r="EK60" s="152">
        <v>40.799999999999997</v>
      </c>
      <c r="EL60" s="152">
        <v>53.8</v>
      </c>
      <c r="EM60" s="152">
        <v>20.2</v>
      </c>
      <c r="EN60" s="80">
        <v>73</v>
      </c>
      <c r="EO60" s="79">
        <v>0.72781492256639346</v>
      </c>
      <c r="EP60" s="55">
        <v>1.0103483437405922</v>
      </c>
      <c r="EQ60" s="78">
        <v>0.77300000000000002</v>
      </c>
      <c r="ER60" s="75">
        <v>89.9</v>
      </c>
      <c r="ES60" s="75">
        <v>7.9</v>
      </c>
      <c r="ET60" s="75">
        <v>2.7</v>
      </c>
      <c r="EU60" s="75">
        <v>343.71332747147261</v>
      </c>
      <c r="EV60" s="77">
        <v>34</v>
      </c>
      <c r="EW60" s="75">
        <v>42.9</v>
      </c>
      <c r="EX60" s="110" t="s">
        <v>9</v>
      </c>
      <c r="EY60" s="110" t="s">
        <v>9</v>
      </c>
      <c r="EZ60" s="75">
        <v>43</v>
      </c>
      <c r="FA60" s="75">
        <v>6.5818073808301421</v>
      </c>
      <c r="FB60" s="152">
        <v>43</v>
      </c>
      <c r="FC60" s="75">
        <v>14.33776798576392</v>
      </c>
      <c r="FD60" s="75">
        <v>69.484960857025129</v>
      </c>
      <c r="FE60" s="75">
        <v>79.539457903573989</v>
      </c>
      <c r="FF60" s="75">
        <v>71.337041470111956</v>
      </c>
      <c r="FG60" s="75">
        <v>71.62785055798156</v>
      </c>
      <c r="FH60" s="75">
        <v>74.447767458943275</v>
      </c>
      <c r="FI60" s="75">
        <v>77.294341417023304</v>
      </c>
      <c r="FJ60" s="75">
        <v>74.713827145539341</v>
      </c>
      <c r="FK60" s="75">
        <v>67.540297772855922</v>
      </c>
      <c r="FL60" s="75">
        <v>49.744969452384957</v>
      </c>
      <c r="FM60" s="75">
        <v>31.864846008173032</v>
      </c>
      <c r="FN60" s="75">
        <v>18.356340288924557</v>
      </c>
      <c r="FO60" s="75">
        <v>10.299596398633964</v>
      </c>
      <c r="FP60" s="75">
        <v>5.8289822819481296</v>
      </c>
      <c r="FQ60" s="75">
        <v>2.2305099332998637</v>
      </c>
      <c r="FR60" s="75">
        <v>1.26</v>
      </c>
      <c r="FS60" s="75">
        <v>6.9358795053219007</v>
      </c>
      <c r="FT60" s="75">
        <v>0.16860563142808971</v>
      </c>
    </row>
    <row r="61" spans="1:176" s="76" customFormat="1" ht="11.1" customHeight="1" x14ac:dyDescent="0.15">
      <c r="A61" s="136">
        <v>392014</v>
      </c>
      <c r="B61" s="154" t="s">
        <v>407</v>
      </c>
      <c r="C61" s="245">
        <v>99.567099567099561</v>
      </c>
      <c r="D61" s="237">
        <v>2869.2022263450835</v>
      </c>
      <c r="E61" s="230">
        <v>389.61038961038963</v>
      </c>
      <c r="F61" s="240">
        <v>443191</v>
      </c>
      <c r="G61" s="230">
        <v>275.2172767974717</v>
      </c>
      <c r="H61" s="244">
        <v>75.585988938635765</v>
      </c>
      <c r="I61" s="244">
        <v>168.02739004477218</v>
      </c>
      <c r="J61" s="233">
        <v>30.8</v>
      </c>
      <c r="K61" s="239">
        <v>1.0900000000000034</v>
      </c>
      <c r="L61" s="230">
        <v>52.97510049164233</v>
      </c>
      <c r="M61" s="239">
        <v>11.113657445799092</v>
      </c>
      <c r="N61" s="233">
        <v>79.28331928714563</v>
      </c>
      <c r="O61" s="233">
        <v>22.446850784820189</v>
      </c>
      <c r="P61" s="232">
        <v>20.529705127584368</v>
      </c>
      <c r="Q61" s="232">
        <v>1.4778325123152709</v>
      </c>
      <c r="R61" s="232">
        <v>1.630695443645084</v>
      </c>
      <c r="S61" s="240">
        <v>17946</v>
      </c>
      <c r="T61" s="233">
        <v>51.612903225806448</v>
      </c>
      <c r="U61" s="243">
        <v>157</v>
      </c>
      <c r="V61" s="236">
        <v>11</v>
      </c>
      <c r="W61" s="230">
        <v>16.230561504795602</v>
      </c>
      <c r="X61" s="242">
        <v>87.216010255679805</v>
      </c>
      <c r="Y61" s="230">
        <v>93.548387096774192</v>
      </c>
      <c r="Z61" s="230">
        <v>68.548387096774192</v>
      </c>
      <c r="AA61" s="230">
        <v>6.1935823944125978</v>
      </c>
      <c r="AB61" s="235">
        <v>24.631033107299562</v>
      </c>
      <c r="AC61" s="235">
        <v>14.858396489828481</v>
      </c>
      <c r="AD61" s="235">
        <v>1.8282143332003724</v>
      </c>
      <c r="AE61" s="235">
        <v>16.589861751152075</v>
      </c>
      <c r="AF61" s="233">
        <v>98.2</v>
      </c>
      <c r="AG61" s="233">
        <v>99.5</v>
      </c>
      <c r="AH61" s="241">
        <v>217</v>
      </c>
      <c r="AI61" s="233">
        <v>60</v>
      </c>
      <c r="AJ61" s="234">
        <v>0.11319465917017592</v>
      </c>
      <c r="AK61" s="234">
        <v>0.14406592985295116</v>
      </c>
      <c r="AL61" s="230">
        <v>0.37105751391465674</v>
      </c>
      <c r="AM61" s="231">
        <v>84384.230135530161</v>
      </c>
      <c r="AN61" s="240">
        <v>156942.82470617656</v>
      </c>
      <c r="AO61" s="240">
        <v>316041.06033755274</v>
      </c>
      <c r="AP61" s="230">
        <v>11.99909440796921</v>
      </c>
      <c r="AQ61" s="230">
        <v>5.2483174511700668</v>
      </c>
      <c r="AR61" s="239">
        <v>33.6</v>
      </c>
      <c r="AS61" s="230">
        <v>5.1978973407544835</v>
      </c>
      <c r="AT61" s="230">
        <v>239.33209647495363</v>
      </c>
      <c r="AU61" s="230">
        <v>1.8552875695732838</v>
      </c>
      <c r="AV61" s="230">
        <v>2.3809523809523809</v>
      </c>
      <c r="AW61" s="236">
        <v>20503.375</v>
      </c>
      <c r="AX61" s="236">
        <v>2310.2394366197182</v>
      </c>
      <c r="AY61" s="230">
        <v>1.2193114548214623</v>
      </c>
      <c r="AZ61" s="235">
        <v>435.2</v>
      </c>
      <c r="BA61" s="230">
        <v>0.83867037724180582</v>
      </c>
      <c r="BB61" s="230">
        <v>18.117678065493838</v>
      </c>
      <c r="BC61" s="230">
        <v>350.08658008658011</v>
      </c>
      <c r="BD61" s="230">
        <v>7.0739672232529376</v>
      </c>
      <c r="BE61" s="235">
        <v>0.46122422086051257</v>
      </c>
      <c r="BF61" s="230">
        <v>11.728273044738749</v>
      </c>
      <c r="BG61" s="230">
        <v>62.074978204010463</v>
      </c>
      <c r="BH61" s="230">
        <v>53.571428571428569</v>
      </c>
      <c r="BI61" s="238">
        <v>96.759259259259252</v>
      </c>
      <c r="BJ61" s="235">
        <v>2.7898866608544028</v>
      </c>
      <c r="BK61" s="237">
        <v>0.2869166029074216</v>
      </c>
      <c r="BL61" s="233">
        <v>97</v>
      </c>
      <c r="BM61" s="233">
        <v>95</v>
      </c>
      <c r="BN61" s="230">
        <v>1.0998469778117828</v>
      </c>
      <c r="BO61" s="230">
        <v>38.983050847457626</v>
      </c>
      <c r="BP61" s="236">
        <v>26</v>
      </c>
      <c r="BQ61" s="230">
        <v>1.7037724180581322</v>
      </c>
      <c r="BR61" s="230">
        <v>21.858379715522574</v>
      </c>
      <c r="BS61" s="230">
        <v>8.0148423005565856</v>
      </c>
      <c r="BT61" s="230">
        <v>582.11811997526286</v>
      </c>
      <c r="BU61" s="230">
        <v>0</v>
      </c>
      <c r="BV61" s="235">
        <v>150.89672232529375</v>
      </c>
      <c r="BW61" s="235">
        <v>254.48361162646876</v>
      </c>
      <c r="BX61" s="230">
        <v>0.92764378478664189</v>
      </c>
      <c r="BY61" s="234">
        <v>8.3311688311688309E-2</v>
      </c>
      <c r="BZ61" s="230">
        <v>0.6184291898577613</v>
      </c>
      <c r="CA61" s="234">
        <v>0.14591836734693878</v>
      </c>
      <c r="CB61" s="230">
        <v>0.30921459492888065</v>
      </c>
      <c r="CC61" s="234">
        <v>0.12348484848484849</v>
      </c>
      <c r="CD61" s="230">
        <v>1.2368583797155226</v>
      </c>
      <c r="CE61" s="230">
        <v>10.850340136054422</v>
      </c>
      <c r="CF61" s="233">
        <v>50.3</v>
      </c>
      <c r="CG61" s="232">
        <v>0.92879256965944268</v>
      </c>
      <c r="CH61" s="232">
        <v>0</v>
      </c>
      <c r="CI61" s="231">
        <v>14</v>
      </c>
      <c r="CJ61" s="230">
        <v>351.8614718614719</v>
      </c>
      <c r="CK61" s="229">
        <v>302.88806431663573</v>
      </c>
      <c r="CL61" s="75">
        <v>17.7</v>
      </c>
      <c r="CM61" s="75">
        <v>952.30470768631255</v>
      </c>
      <c r="CN61" s="88">
        <v>100</v>
      </c>
      <c r="CO61" s="88">
        <v>96.6</v>
      </c>
      <c r="CP61" s="83">
        <v>96.1</v>
      </c>
      <c r="CQ61" s="83">
        <v>94.4</v>
      </c>
      <c r="CR61" s="152">
        <v>64.900000000000006</v>
      </c>
      <c r="CS61" s="153">
        <v>48.8</v>
      </c>
      <c r="CT61" s="75">
        <v>4.3565998280770843</v>
      </c>
      <c r="CU61" s="75">
        <v>6.4390243902439028</v>
      </c>
      <c r="CV61" s="87">
        <v>12.680839130143207</v>
      </c>
      <c r="CW61" s="75">
        <v>56.629294755877034</v>
      </c>
      <c r="CX61" s="86">
        <v>51.19047619047619</v>
      </c>
      <c r="CY61" s="75">
        <v>1.1399999999999999</v>
      </c>
      <c r="CZ61" s="75">
        <v>36</v>
      </c>
      <c r="DA61" s="75">
        <v>59.512140832900002</v>
      </c>
      <c r="DB61" s="75">
        <v>4.7867437853145081</v>
      </c>
      <c r="DC61" s="75">
        <v>1.8096505875077304</v>
      </c>
      <c r="DD61" s="75">
        <v>1.1974860853432281</v>
      </c>
      <c r="DE61" s="75">
        <v>3.0581323438466295</v>
      </c>
      <c r="DF61" s="75">
        <v>8.0086580086580081</v>
      </c>
      <c r="DG61" s="78">
        <v>53.884848484848483</v>
      </c>
      <c r="DH61" s="78">
        <v>537.21129909365561</v>
      </c>
      <c r="DI61" s="75">
        <v>44.994588744588746</v>
      </c>
      <c r="DJ61" s="75">
        <v>21.07222325293754</v>
      </c>
      <c r="DK61" s="75" t="s">
        <v>9</v>
      </c>
      <c r="DL61" s="75">
        <v>64.943705220061403</v>
      </c>
      <c r="DM61" s="85">
        <v>279</v>
      </c>
      <c r="DN61" s="85">
        <v>13</v>
      </c>
      <c r="DO61" s="75">
        <v>6.1842918985776132</v>
      </c>
      <c r="DP61" s="75">
        <v>19.465058750773039</v>
      </c>
      <c r="DQ61" s="75" t="s">
        <v>9</v>
      </c>
      <c r="DR61" s="75">
        <v>99.32175044132677</v>
      </c>
      <c r="DS61" s="75">
        <v>6122.0820189274446</v>
      </c>
      <c r="DT61" s="81">
        <v>14.362459546925569</v>
      </c>
      <c r="DU61" s="81">
        <v>8.8000000000000007</v>
      </c>
      <c r="DV61" s="75">
        <v>95.788206979542721</v>
      </c>
      <c r="DW61" s="84" t="s">
        <v>9</v>
      </c>
      <c r="DX61" s="75" t="s">
        <v>9</v>
      </c>
      <c r="DY61" s="83">
        <v>753.18800247371678</v>
      </c>
      <c r="DZ61" s="75">
        <v>1.0692934699775036</v>
      </c>
      <c r="EA61" s="75">
        <v>0</v>
      </c>
      <c r="EB61" s="82">
        <v>0</v>
      </c>
      <c r="EC61" s="81">
        <v>3.8060666666666667</v>
      </c>
      <c r="ED61" s="81">
        <v>61.199492173370309</v>
      </c>
      <c r="EE61" s="75">
        <v>93.655510759906008</v>
      </c>
      <c r="EF61" s="75">
        <v>12.381313763297266</v>
      </c>
      <c r="EG61" s="75">
        <v>81.883519206939283</v>
      </c>
      <c r="EH61" s="75">
        <v>325.28181335999562</v>
      </c>
      <c r="EI61" s="152">
        <v>70.900000000000006</v>
      </c>
      <c r="EJ61" s="152">
        <v>49.7</v>
      </c>
      <c r="EK61" s="152">
        <v>29.8</v>
      </c>
      <c r="EL61" s="152">
        <v>48.2</v>
      </c>
      <c r="EM61" s="152">
        <v>17.7</v>
      </c>
      <c r="EN61" s="80">
        <v>76</v>
      </c>
      <c r="EO61" s="79">
        <v>-2.4427952999381568</v>
      </c>
      <c r="EP61" s="55">
        <v>1.0275927518609687</v>
      </c>
      <c r="EQ61" s="78">
        <v>0.65300000000000002</v>
      </c>
      <c r="ER61" s="75">
        <v>96.3</v>
      </c>
      <c r="ES61" s="75">
        <v>12.3</v>
      </c>
      <c r="ET61" s="75">
        <v>0.7</v>
      </c>
      <c r="EU61" s="75">
        <v>650.51743661100807</v>
      </c>
      <c r="EV61" s="77">
        <v>28.5</v>
      </c>
      <c r="EW61" s="75">
        <v>49.9</v>
      </c>
      <c r="EX61" s="110" t="s">
        <v>9</v>
      </c>
      <c r="EY61" s="110" t="s">
        <v>9</v>
      </c>
      <c r="EZ61" s="75">
        <v>172.2</v>
      </c>
      <c r="FA61" s="75">
        <v>8.7538651824366109</v>
      </c>
      <c r="FB61" s="152">
        <v>32</v>
      </c>
      <c r="FC61" s="75">
        <v>13.222667429879795</v>
      </c>
      <c r="FD61" s="75">
        <v>66.926392572944295</v>
      </c>
      <c r="FE61" s="75">
        <v>84.978206724782069</v>
      </c>
      <c r="FF61" s="75">
        <v>79.979828542612211</v>
      </c>
      <c r="FG61" s="75">
        <v>81.839521980367053</v>
      </c>
      <c r="FH61" s="75">
        <v>83.009327870281581</v>
      </c>
      <c r="FI61" s="75">
        <v>82.650259330824767</v>
      </c>
      <c r="FJ61" s="75">
        <v>79.997947454844009</v>
      </c>
      <c r="FK61" s="75">
        <v>73.619631901840492</v>
      </c>
      <c r="FL61" s="75">
        <v>55.666759336484105</v>
      </c>
      <c r="FM61" s="75">
        <v>37.230912188322748</v>
      </c>
      <c r="FN61" s="75">
        <v>22.289395441030724</v>
      </c>
      <c r="FO61" s="75">
        <v>12.182490752157831</v>
      </c>
      <c r="FP61" s="75">
        <v>6.7337948395217122</v>
      </c>
      <c r="FQ61" s="75">
        <v>2.8380315336837074</v>
      </c>
      <c r="FR61" s="75">
        <v>1.41</v>
      </c>
      <c r="FS61" s="75">
        <v>5.5380333951762521</v>
      </c>
      <c r="FT61" s="75">
        <v>0.34873583260680036</v>
      </c>
    </row>
    <row r="62" spans="1:176" s="76" customFormat="1" ht="11.1" customHeight="1" x14ac:dyDescent="0.15">
      <c r="A62" s="136">
        <v>402036</v>
      </c>
      <c r="B62" s="154" t="s">
        <v>406</v>
      </c>
      <c r="C62" s="245">
        <v>114.11508193594427</v>
      </c>
      <c r="D62" s="237">
        <v>2385.5642777041494</v>
      </c>
      <c r="E62" s="230">
        <v>582.41443835319114</v>
      </c>
      <c r="F62" s="240">
        <v>399035</v>
      </c>
      <c r="G62" s="230">
        <v>289.99382334774555</v>
      </c>
      <c r="H62" s="244">
        <v>73.810994441012966</v>
      </c>
      <c r="I62" s="244">
        <v>110.2532427424336</v>
      </c>
      <c r="J62" s="233">
        <v>36.200000000000003</v>
      </c>
      <c r="K62" s="239">
        <v>-1</v>
      </c>
      <c r="L62" s="230">
        <v>221.03107774923322</v>
      </c>
      <c r="M62" s="239">
        <v>14.147041334055235</v>
      </c>
      <c r="N62" s="233">
        <v>80.40341789170219</v>
      </c>
      <c r="O62" s="233">
        <v>18.850308171111248</v>
      </c>
      <c r="P62" s="232">
        <v>25.817461191236376</v>
      </c>
      <c r="Q62" s="232" t="s">
        <v>11</v>
      </c>
      <c r="R62" s="232">
        <v>2.707856598016781</v>
      </c>
      <c r="S62" s="240">
        <v>12191</v>
      </c>
      <c r="T62" s="233">
        <v>70</v>
      </c>
      <c r="U62" s="243">
        <v>257</v>
      </c>
      <c r="V62" s="236">
        <v>35</v>
      </c>
      <c r="W62" s="230">
        <v>20.19191919191919</v>
      </c>
      <c r="X62" s="242">
        <v>71.501494023904371</v>
      </c>
      <c r="Y62" s="230">
        <v>105.55555555555556</v>
      </c>
      <c r="Z62" s="230">
        <v>82.222222222222214</v>
      </c>
      <c r="AA62" s="230">
        <v>5.921669793621013</v>
      </c>
      <c r="AB62" s="235">
        <v>37.761074304049437</v>
      </c>
      <c r="AC62" s="235">
        <v>13.309961674440714</v>
      </c>
      <c r="AD62" s="235">
        <v>2.4956178139576339</v>
      </c>
      <c r="AE62" s="235">
        <v>87.290836653386449</v>
      </c>
      <c r="AF62" s="233">
        <v>99</v>
      </c>
      <c r="AG62" s="233">
        <v>93.1</v>
      </c>
      <c r="AH62" s="241">
        <v>195</v>
      </c>
      <c r="AI62" s="233">
        <v>34.9</v>
      </c>
      <c r="AJ62" s="234">
        <v>2.3917229643373176E-2</v>
      </c>
      <c r="AK62" s="234">
        <v>0.13154476303855248</v>
      </c>
      <c r="AL62" s="230">
        <v>0.2466464306972859</v>
      </c>
      <c r="AM62" s="231">
        <v>96052.711607786594</v>
      </c>
      <c r="AN62" s="240">
        <v>200878.85705984893</v>
      </c>
      <c r="AO62" s="240">
        <v>279474.36777128006</v>
      </c>
      <c r="AP62" s="230">
        <v>6.7430883344571813</v>
      </c>
      <c r="AQ62" s="230">
        <v>12.318177439553029</v>
      </c>
      <c r="AR62" s="239">
        <v>21.7</v>
      </c>
      <c r="AS62" s="230">
        <v>4.3442657993481957</v>
      </c>
      <c r="AT62" s="230">
        <v>433.76885611962683</v>
      </c>
      <c r="AU62" s="230">
        <v>1.9731714455782874</v>
      </c>
      <c r="AV62" s="230">
        <v>3.5517086020409168</v>
      </c>
      <c r="AW62" s="236">
        <v>19714.714285714286</v>
      </c>
      <c r="AX62" s="236">
        <v>2653.9038461538462</v>
      </c>
      <c r="AY62" s="230">
        <v>0.72462192850880058</v>
      </c>
      <c r="AZ62" s="235">
        <v>623.6</v>
      </c>
      <c r="BA62" s="230">
        <v>0.62674502349718331</v>
      </c>
      <c r="BB62" s="230">
        <v>31.660588649155724</v>
      </c>
      <c r="BC62" s="230">
        <v>280.58662387077044</v>
      </c>
      <c r="BD62" s="230">
        <v>4.0464616103052169</v>
      </c>
      <c r="BE62" s="235">
        <v>0</v>
      </c>
      <c r="BF62" s="230">
        <v>12.664165103189493</v>
      </c>
      <c r="BG62" s="230">
        <v>38.682697334030323</v>
      </c>
      <c r="BH62" s="230">
        <v>100</v>
      </c>
      <c r="BI62" s="238">
        <v>100</v>
      </c>
      <c r="BJ62" s="235">
        <v>1.1761630946157868</v>
      </c>
      <c r="BK62" s="237">
        <v>4.4924720738222437</v>
      </c>
      <c r="BL62" s="233">
        <v>106.6</v>
      </c>
      <c r="BM62" s="233">
        <v>92.2</v>
      </c>
      <c r="BN62" s="230">
        <v>1.6593815768172251</v>
      </c>
      <c r="BO62" s="230">
        <v>66.666666666666657</v>
      </c>
      <c r="BP62" s="236">
        <v>19</v>
      </c>
      <c r="BQ62" s="230">
        <v>0.37161395558391075</v>
      </c>
      <c r="BR62" s="230">
        <v>29.150319489343229</v>
      </c>
      <c r="BS62" s="230">
        <v>151.26332301803149</v>
      </c>
      <c r="BT62" s="230">
        <v>440.6848220363787</v>
      </c>
      <c r="BU62" s="230">
        <v>16.537807609206816</v>
      </c>
      <c r="BV62" s="235">
        <v>97.671986556125219</v>
      </c>
      <c r="BW62" s="235">
        <v>651.1465770408347</v>
      </c>
      <c r="BX62" s="230">
        <v>4.2752047987529558</v>
      </c>
      <c r="BY62" s="234">
        <v>7.2237806622621095E-2</v>
      </c>
      <c r="BZ62" s="230">
        <v>0.98658572278914369</v>
      </c>
      <c r="CA62" s="234">
        <v>0.21481588666103216</v>
      </c>
      <c r="CB62" s="230" t="s">
        <v>11</v>
      </c>
      <c r="CC62" s="234" t="s">
        <v>11</v>
      </c>
      <c r="CD62" s="230">
        <v>0.32886190759638123</v>
      </c>
      <c r="CE62" s="230">
        <v>1.2990045350057058</v>
      </c>
      <c r="CF62" s="233" t="s">
        <v>9</v>
      </c>
      <c r="CG62" s="232">
        <v>2.6402640264026402</v>
      </c>
      <c r="CH62" s="232">
        <v>74.657797294261727</v>
      </c>
      <c r="CI62" s="231">
        <v>242</v>
      </c>
      <c r="CJ62" s="230">
        <v>277.7370354414478</v>
      </c>
      <c r="CK62" s="229">
        <v>249.88900910618622</v>
      </c>
      <c r="CL62" s="75">
        <v>21.9</v>
      </c>
      <c r="CM62" s="75">
        <v>831.12864460645972</v>
      </c>
      <c r="CN62" s="88">
        <v>100</v>
      </c>
      <c r="CO62" s="88">
        <v>95</v>
      </c>
      <c r="CP62" s="83">
        <v>96.3</v>
      </c>
      <c r="CQ62" s="83">
        <v>89.1</v>
      </c>
      <c r="CR62" s="152">
        <v>85.7</v>
      </c>
      <c r="CS62" s="153">
        <v>10.8</v>
      </c>
      <c r="CT62" s="75">
        <v>5.7803091237147015</v>
      </c>
      <c r="CU62" s="75">
        <v>3.3017241379310347</v>
      </c>
      <c r="CV62" s="87">
        <v>3.6955718353948823</v>
      </c>
      <c r="CW62" s="75">
        <v>55.819471522794203</v>
      </c>
      <c r="CX62" s="86">
        <v>44.869918672450247</v>
      </c>
      <c r="CY62" s="75">
        <v>0.87</v>
      </c>
      <c r="CZ62" s="75">
        <v>28.4</v>
      </c>
      <c r="DA62" s="75">
        <v>60.531548196300001</v>
      </c>
      <c r="DB62" s="75">
        <v>4.7245313499141783</v>
      </c>
      <c r="DC62" s="75">
        <v>1.5980353789640191</v>
      </c>
      <c r="DD62" s="75">
        <v>1.0432025888009366</v>
      </c>
      <c r="DE62" s="75">
        <v>2.7262652139740005</v>
      </c>
      <c r="DF62" s="75">
        <v>7.23825058619635</v>
      </c>
      <c r="DG62" s="78">
        <v>601.98816568047334</v>
      </c>
      <c r="DH62" s="78">
        <v>943.06127906976747</v>
      </c>
      <c r="DI62" s="75">
        <v>22.153509449846915</v>
      </c>
      <c r="DJ62" s="75" t="s">
        <v>9</v>
      </c>
      <c r="DK62" s="75">
        <v>59.08163265306122</v>
      </c>
      <c r="DL62" s="75">
        <v>68.111139434106548</v>
      </c>
      <c r="DM62" s="85">
        <v>841</v>
      </c>
      <c r="DN62" s="85">
        <v>18</v>
      </c>
      <c r="DO62" s="75">
        <v>12.082702192522339</v>
      </c>
      <c r="DP62" s="75">
        <v>8.7016860750002483</v>
      </c>
      <c r="DQ62" s="75">
        <v>76.909413854351698</v>
      </c>
      <c r="DR62" s="75">
        <v>100</v>
      </c>
      <c r="DS62" s="75">
        <v>5796.2700369913691</v>
      </c>
      <c r="DT62" s="81">
        <v>14.106801182814403</v>
      </c>
      <c r="DU62" s="81">
        <v>7.8</v>
      </c>
      <c r="DV62" s="75">
        <v>85.512091831048693</v>
      </c>
      <c r="DW62" s="84">
        <v>3.106331371078902E-2</v>
      </c>
      <c r="DX62" s="75">
        <v>5.9701492537313428</v>
      </c>
      <c r="DY62" s="83">
        <v>262.76724140766049</v>
      </c>
      <c r="DZ62" s="75">
        <v>1.2590306007840408</v>
      </c>
      <c r="EA62" s="75">
        <v>1039.6541237683953</v>
      </c>
      <c r="EB62" s="82">
        <v>17397</v>
      </c>
      <c r="EC62" s="81">
        <v>5.5825252217776997</v>
      </c>
      <c r="ED62" s="81">
        <v>63.63993669116126</v>
      </c>
      <c r="EE62" s="75">
        <v>92.80574839517341</v>
      </c>
      <c r="EF62" s="75">
        <v>10.341966728590641</v>
      </c>
      <c r="EG62" s="75">
        <v>55.029509286881996</v>
      </c>
      <c r="EH62" s="75">
        <v>41.02809359216829</v>
      </c>
      <c r="EI62" s="152">
        <v>71.8</v>
      </c>
      <c r="EJ62" s="152">
        <v>60.5</v>
      </c>
      <c r="EK62" s="152">
        <v>30.5</v>
      </c>
      <c r="EL62" s="152">
        <v>57.9</v>
      </c>
      <c r="EM62" s="152">
        <v>21.8</v>
      </c>
      <c r="EN62" s="80">
        <v>72.3</v>
      </c>
      <c r="EO62" s="79">
        <v>1.2595411060941402</v>
      </c>
      <c r="EP62" s="55">
        <v>0.99549830570805642</v>
      </c>
      <c r="EQ62" s="78">
        <v>0.67300000000000004</v>
      </c>
      <c r="ER62" s="75">
        <v>96.5</v>
      </c>
      <c r="ES62" s="75">
        <v>3.7</v>
      </c>
      <c r="ET62" s="75">
        <v>1.4</v>
      </c>
      <c r="EU62" s="75">
        <v>466.67831714784643</v>
      </c>
      <c r="EV62" s="77">
        <v>32.700000000000003</v>
      </c>
      <c r="EW62" s="75">
        <v>42.7</v>
      </c>
      <c r="EX62" s="110" t="s">
        <v>9</v>
      </c>
      <c r="EY62" s="110" t="s">
        <v>9</v>
      </c>
      <c r="EZ62" s="75">
        <v>23.7</v>
      </c>
      <c r="FA62" s="75">
        <v>6.146429052976365</v>
      </c>
      <c r="FB62" s="152">
        <v>45.1</v>
      </c>
      <c r="FC62" s="75">
        <v>13.892436497800484</v>
      </c>
      <c r="FD62" s="75">
        <v>68.957211674695387</v>
      </c>
      <c r="FE62" s="75">
        <v>81.220013708019195</v>
      </c>
      <c r="FF62" s="75">
        <v>75.075916841859382</v>
      </c>
      <c r="FG62" s="75">
        <v>76.268904081209868</v>
      </c>
      <c r="FH62" s="75">
        <v>79.354776206161588</v>
      </c>
      <c r="FI62" s="75">
        <v>79.850905218317365</v>
      </c>
      <c r="FJ62" s="75">
        <v>77.760583618879181</v>
      </c>
      <c r="FK62" s="75">
        <v>70.778029567281749</v>
      </c>
      <c r="FL62" s="75">
        <v>54.070588235294117</v>
      </c>
      <c r="FM62" s="75">
        <v>35.455173605113146</v>
      </c>
      <c r="FN62" s="75">
        <v>20.570354813750413</v>
      </c>
      <c r="FO62" s="75">
        <v>13.020961775585697</v>
      </c>
      <c r="FP62" s="75">
        <v>7.1768953068592056</v>
      </c>
      <c r="FQ62" s="75">
        <v>2.4434156378600824</v>
      </c>
      <c r="FR62" s="75">
        <v>1.67</v>
      </c>
      <c r="FS62" s="75">
        <v>14.568582506519688</v>
      </c>
      <c r="FT62" s="75">
        <v>0</v>
      </c>
    </row>
    <row r="63" spans="1:176" s="76" customFormat="1" ht="11.1" customHeight="1" x14ac:dyDescent="0.15">
      <c r="A63" s="136">
        <v>422011</v>
      </c>
      <c r="B63" s="154" t="s">
        <v>405</v>
      </c>
      <c r="C63" s="245">
        <v>138.08846460291625</v>
      </c>
      <c r="D63" s="237">
        <v>2604.8616915714711</v>
      </c>
      <c r="E63" s="230">
        <v>497.1184725704984</v>
      </c>
      <c r="F63" s="240">
        <v>482845</v>
      </c>
      <c r="G63" s="230">
        <v>286.4553314121037</v>
      </c>
      <c r="H63" s="244">
        <v>64.553314121037459</v>
      </c>
      <c r="I63" s="244">
        <v>155.04322766570604</v>
      </c>
      <c r="J63" s="233">
        <v>28.4</v>
      </c>
      <c r="K63" s="239">
        <v>-0.45</v>
      </c>
      <c r="L63" s="230">
        <v>108.31526845761718</v>
      </c>
      <c r="M63" s="239">
        <v>5.4601549263470961</v>
      </c>
      <c r="N63" s="233">
        <v>78.027685500995119</v>
      </c>
      <c r="O63" s="233">
        <v>18.048353424473028</v>
      </c>
      <c r="P63" s="232">
        <v>20.125423945734944</v>
      </c>
      <c r="Q63" s="232">
        <v>1.6638935108153077</v>
      </c>
      <c r="R63" s="232">
        <v>0.93364454818272768</v>
      </c>
      <c r="S63" s="240">
        <v>16464</v>
      </c>
      <c r="T63" s="233">
        <v>10.9375</v>
      </c>
      <c r="U63" s="243">
        <v>16</v>
      </c>
      <c r="V63" s="236">
        <v>0</v>
      </c>
      <c r="W63" s="230">
        <v>15.850470547229001</v>
      </c>
      <c r="X63" s="242">
        <v>81.029480037140203</v>
      </c>
      <c r="Y63" s="230">
        <v>97.65625</v>
      </c>
      <c r="Z63" s="230">
        <v>96.875</v>
      </c>
      <c r="AA63" s="230">
        <v>5.0690998345872691</v>
      </c>
      <c r="AB63" s="235">
        <v>29.695458979083124</v>
      </c>
      <c r="AC63" s="235">
        <v>15.335428633358621</v>
      </c>
      <c r="AD63" s="235">
        <v>2.0862685596618622</v>
      </c>
      <c r="AE63" s="235">
        <v>73.161485974222899</v>
      </c>
      <c r="AF63" s="233">
        <v>97.5</v>
      </c>
      <c r="AG63" s="233">
        <v>97.8</v>
      </c>
      <c r="AH63" s="241">
        <v>296</v>
      </c>
      <c r="AI63" s="233">
        <v>76.8</v>
      </c>
      <c r="AJ63" s="234">
        <v>2.9594335644157702E-2</v>
      </c>
      <c r="AK63" s="234">
        <v>0.14797167822078849</v>
      </c>
      <c r="AL63" s="230">
        <v>0.32505780163164349</v>
      </c>
      <c r="AM63" s="231">
        <v>98774.512291831881</v>
      </c>
      <c r="AN63" s="240">
        <v>173728.67165122158</v>
      </c>
      <c r="AO63" s="240">
        <v>285677.39933554817</v>
      </c>
      <c r="AP63" s="230">
        <v>12.199900922016754</v>
      </c>
      <c r="AQ63" s="230">
        <v>6.7284302054759069</v>
      </c>
      <c r="AR63" s="239">
        <v>30</v>
      </c>
      <c r="AS63" s="230">
        <v>2.2289677826169845</v>
      </c>
      <c r="AT63" s="230">
        <v>242.69353159415189</v>
      </c>
      <c r="AU63" s="230">
        <v>2.1996392591614975</v>
      </c>
      <c r="AV63" s="230">
        <v>1.9552348970324422</v>
      </c>
      <c r="AW63" s="236">
        <v>9819.6666666666661</v>
      </c>
      <c r="AX63" s="236">
        <v>2484.4939759036147</v>
      </c>
      <c r="AY63" s="230">
        <v>1.4548064380034236</v>
      </c>
      <c r="AZ63" s="235">
        <v>680</v>
      </c>
      <c r="BA63" s="230">
        <v>1.9015123741928546</v>
      </c>
      <c r="BB63" s="230">
        <v>25.813297049250306</v>
      </c>
      <c r="BC63" s="230">
        <v>320.97600437972613</v>
      </c>
      <c r="BD63" s="230">
        <v>4.2059815523587467</v>
      </c>
      <c r="BE63" s="235">
        <v>2.134357825089376</v>
      </c>
      <c r="BF63" s="230">
        <v>9.6579691585294274</v>
      </c>
      <c r="BG63" s="230">
        <v>52.185180822240547</v>
      </c>
      <c r="BH63" s="230">
        <v>98.130841121495322</v>
      </c>
      <c r="BI63" s="238">
        <v>99.253731343283576</v>
      </c>
      <c r="BJ63" s="235">
        <v>4.2407821887148067</v>
      </c>
      <c r="BK63" s="237">
        <v>0.73448402497245679</v>
      </c>
      <c r="BL63" s="233">
        <v>110</v>
      </c>
      <c r="BM63" s="233">
        <v>105.8</v>
      </c>
      <c r="BN63" s="230">
        <v>1.3587954461990452</v>
      </c>
      <c r="BO63" s="230">
        <v>35.714285714285715</v>
      </c>
      <c r="BP63" s="236">
        <v>27</v>
      </c>
      <c r="BQ63" s="230">
        <v>0.70144051931038864</v>
      </c>
      <c r="BR63" s="230">
        <v>27.688570185600671</v>
      </c>
      <c r="BS63" s="230" t="s">
        <v>11</v>
      </c>
      <c r="BT63" s="230">
        <v>349.93083356551745</v>
      </c>
      <c r="BU63" s="230" t="s">
        <v>11</v>
      </c>
      <c r="BV63" s="235">
        <v>2521.5418004780549</v>
      </c>
      <c r="BW63" s="235">
        <v>428.36996954721656</v>
      </c>
      <c r="BX63" s="230">
        <v>1.955234897032442</v>
      </c>
      <c r="BY63" s="234">
        <v>5.3419461430547613E-2</v>
      </c>
      <c r="BZ63" s="230">
        <v>0.24440436212905525</v>
      </c>
      <c r="CA63" s="234">
        <v>5.3768959668392159E-2</v>
      </c>
      <c r="CB63" s="230">
        <v>0.73321308638716587</v>
      </c>
      <c r="CC63" s="234">
        <v>0.25045825817899198</v>
      </c>
      <c r="CD63" s="230">
        <v>1.2220218106452765</v>
      </c>
      <c r="CE63" s="230">
        <v>12.64059360931474</v>
      </c>
      <c r="CF63" s="233">
        <v>44.9</v>
      </c>
      <c r="CG63" s="232" t="s">
        <v>11</v>
      </c>
      <c r="CH63" s="232">
        <v>9.4756392661956319</v>
      </c>
      <c r="CI63" s="231">
        <v>161</v>
      </c>
      <c r="CJ63" s="230">
        <v>238.87593545769607</v>
      </c>
      <c r="CK63" s="229">
        <v>186.21657159336979</v>
      </c>
      <c r="CL63" s="75">
        <v>13.5</v>
      </c>
      <c r="CM63" s="75">
        <v>859.15164098780349</v>
      </c>
      <c r="CN63" s="88">
        <v>90</v>
      </c>
      <c r="CO63" s="88">
        <v>90.9</v>
      </c>
      <c r="CP63" s="83">
        <v>97.9</v>
      </c>
      <c r="CQ63" s="83">
        <v>87.99</v>
      </c>
      <c r="CR63" s="152">
        <v>94.3</v>
      </c>
      <c r="CS63" s="153">
        <v>77.099999999999994</v>
      </c>
      <c r="CT63" s="75">
        <v>7.7594526048309271</v>
      </c>
      <c r="CU63" s="75">
        <v>3.5384615384615383</v>
      </c>
      <c r="CV63" s="87">
        <v>2.036729013204793</v>
      </c>
      <c r="CW63" s="75">
        <v>58.736079605437688</v>
      </c>
      <c r="CX63" s="86">
        <v>46.045781825114013</v>
      </c>
      <c r="CY63" s="75">
        <v>0.81</v>
      </c>
      <c r="CZ63" s="75">
        <v>28.6</v>
      </c>
      <c r="DA63" s="75">
        <v>56.061098827800002</v>
      </c>
      <c r="DB63" s="75">
        <v>4.5225640700639111</v>
      </c>
      <c r="DC63" s="75">
        <v>1.7819326519339718</v>
      </c>
      <c r="DD63" s="75">
        <v>0.92775407055465131</v>
      </c>
      <c r="DE63" s="75">
        <v>2.3120652657408627</v>
      </c>
      <c r="DF63" s="75">
        <v>8.2046544366723868</v>
      </c>
      <c r="DG63" s="78">
        <v>392.06896551724139</v>
      </c>
      <c r="DH63" s="78">
        <v>1505.7623986486485</v>
      </c>
      <c r="DI63" s="75">
        <v>39.949706470361086</v>
      </c>
      <c r="DJ63" s="75" t="s">
        <v>9</v>
      </c>
      <c r="DK63" s="75">
        <v>3.7119940309643726</v>
      </c>
      <c r="DL63" s="75">
        <v>39.30857874519846</v>
      </c>
      <c r="DM63" s="85">
        <v>175</v>
      </c>
      <c r="DN63" s="85">
        <v>0</v>
      </c>
      <c r="DO63" s="75">
        <v>6.2582180966765897</v>
      </c>
      <c r="DP63" s="75">
        <v>17.973496790970724</v>
      </c>
      <c r="DQ63" s="75">
        <v>81.578947368421069</v>
      </c>
      <c r="DR63" s="75">
        <v>98.776418242491658</v>
      </c>
      <c r="DS63" s="75">
        <v>7028.0152159319759</v>
      </c>
      <c r="DT63" s="81">
        <v>11.011186123293745</v>
      </c>
      <c r="DU63" s="81">
        <v>10.6</v>
      </c>
      <c r="DV63" s="75">
        <v>85.394515948517068</v>
      </c>
      <c r="DW63" s="84" t="s">
        <v>9</v>
      </c>
      <c r="DX63" s="75" t="s">
        <v>9</v>
      </c>
      <c r="DY63" s="83">
        <v>285.90177877494762</v>
      </c>
      <c r="DZ63" s="75">
        <v>0.84146489309597361</v>
      </c>
      <c r="EA63" s="75" t="s">
        <v>9</v>
      </c>
      <c r="EB63" s="82" t="s">
        <v>9</v>
      </c>
      <c r="EC63" s="81">
        <v>2.5562804908096384</v>
      </c>
      <c r="ED63" s="81">
        <v>63.14909789664469</v>
      </c>
      <c r="EE63" s="75">
        <v>98.7229229266527</v>
      </c>
      <c r="EF63" s="75">
        <v>12.612732977939123</v>
      </c>
      <c r="EG63" s="75">
        <v>82.662859601431563</v>
      </c>
      <c r="EH63" s="75" t="s">
        <v>9</v>
      </c>
      <c r="EI63" s="152">
        <v>76.5</v>
      </c>
      <c r="EJ63" s="152">
        <v>54.2</v>
      </c>
      <c r="EK63" s="152">
        <v>36.5</v>
      </c>
      <c r="EL63" s="152">
        <v>59.5</v>
      </c>
      <c r="EM63" s="152">
        <v>17.100000000000001</v>
      </c>
      <c r="EN63" s="80">
        <v>67</v>
      </c>
      <c r="EO63" s="79">
        <v>-5.7508346408966702</v>
      </c>
      <c r="EP63" s="55">
        <v>1.0331425724317125</v>
      </c>
      <c r="EQ63" s="78">
        <v>0.59</v>
      </c>
      <c r="ER63" s="75">
        <v>97.4</v>
      </c>
      <c r="ES63" s="75">
        <v>8.1999999999999993</v>
      </c>
      <c r="ET63" s="75">
        <v>2.74</v>
      </c>
      <c r="EU63" s="75">
        <v>648.25544899525369</v>
      </c>
      <c r="EV63" s="77">
        <v>29</v>
      </c>
      <c r="EW63" s="75">
        <v>47.6</v>
      </c>
      <c r="EX63" s="110" t="s">
        <v>9</v>
      </c>
      <c r="EY63" s="110" t="s">
        <v>9</v>
      </c>
      <c r="EZ63" s="75">
        <v>91</v>
      </c>
      <c r="FA63" s="75">
        <v>7.7940551082955736</v>
      </c>
      <c r="FB63" s="152">
        <v>22.4</v>
      </c>
      <c r="FC63" s="75">
        <v>13.843597465988161</v>
      </c>
      <c r="FD63" s="75">
        <v>68.479888212396446</v>
      </c>
      <c r="FE63" s="75">
        <v>82.692509167103196</v>
      </c>
      <c r="FF63" s="75">
        <v>76.716697936210139</v>
      </c>
      <c r="FG63" s="75">
        <v>75.160083160083161</v>
      </c>
      <c r="FH63" s="75">
        <v>76.822237474262181</v>
      </c>
      <c r="FI63" s="75">
        <v>78.626345463864695</v>
      </c>
      <c r="FJ63" s="75">
        <v>75.873660620491634</v>
      </c>
      <c r="FK63" s="75">
        <v>67.330412850126109</v>
      </c>
      <c r="FL63" s="75">
        <v>48.957103502558049</v>
      </c>
      <c r="FM63" s="75">
        <v>31.042576419213972</v>
      </c>
      <c r="FN63" s="75">
        <v>15.787983865260774</v>
      </c>
      <c r="FO63" s="75">
        <v>7.7556520437191185</v>
      </c>
      <c r="FP63" s="75">
        <v>3.8864342988054328</v>
      </c>
      <c r="FQ63" s="75">
        <v>1.3728129205921937</v>
      </c>
      <c r="FR63" s="75">
        <v>1.37</v>
      </c>
      <c r="FS63" s="75">
        <v>7.4274485651019901</v>
      </c>
      <c r="FT63" s="75">
        <v>0</v>
      </c>
    </row>
    <row r="64" spans="1:176" s="76" customFormat="1" ht="11.1" customHeight="1" x14ac:dyDescent="0.15">
      <c r="A64" s="136">
        <v>422029</v>
      </c>
      <c r="B64" s="154" t="s">
        <v>404</v>
      </c>
      <c r="C64" s="245">
        <v>100.41107062791757</v>
      </c>
      <c r="D64" s="237">
        <v>2142.6492948683795</v>
      </c>
      <c r="E64" s="230">
        <v>284.83956769960287</v>
      </c>
      <c r="F64" s="240">
        <v>409479</v>
      </c>
      <c r="G64" s="230">
        <v>279.75646879756465</v>
      </c>
      <c r="H64" s="244">
        <v>72.450532724505322</v>
      </c>
      <c r="I64" s="244">
        <v>143.68340943683407</v>
      </c>
      <c r="J64" s="233">
        <v>25</v>
      </c>
      <c r="K64" s="239">
        <v>-3</v>
      </c>
      <c r="L64" s="230">
        <v>138.97686401143767</v>
      </c>
      <c r="M64" s="239">
        <v>11.544282045825989</v>
      </c>
      <c r="N64" s="233">
        <v>80.246167877484083</v>
      </c>
      <c r="O64" s="233">
        <v>18.195876288659793</v>
      </c>
      <c r="P64" s="232">
        <v>20.108900749366544</v>
      </c>
      <c r="Q64" s="232">
        <v>0.53763440860215062</v>
      </c>
      <c r="R64" s="232">
        <v>1.7002237136465326</v>
      </c>
      <c r="S64" s="240">
        <v>27709</v>
      </c>
      <c r="T64" s="233">
        <v>25.252525252525253</v>
      </c>
      <c r="U64" s="243">
        <v>36</v>
      </c>
      <c r="V64" s="236">
        <v>0</v>
      </c>
      <c r="W64" s="230">
        <v>14.727540500736378</v>
      </c>
      <c r="X64" s="242">
        <v>75.385142074631972</v>
      </c>
      <c r="Y64" s="230">
        <v>88.888888888888886</v>
      </c>
      <c r="Z64" s="230">
        <v>79.797979797979806</v>
      </c>
      <c r="AA64" s="230">
        <v>5.409010077059869</v>
      </c>
      <c r="AB64" s="235">
        <v>85.833664942300032</v>
      </c>
      <c r="AC64" s="235">
        <v>7.6800636689216075</v>
      </c>
      <c r="AD64" s="235">
        <v>2.5069637883008355</v>
      </c>
      <c r="AE64" s="235">
        <v>86.79937139863803</v>
      </c>
      <c r="AF64" s="233">
        <v>95.8</v>
      </c>
      <c r="AG64" s="233">
        <v>92.9</v>
      </c>
      <c r="AH64" s="241">
        <v>52</v>
      </c>
      <c r="AI64" s="233">
        <v>73.5</v>
      </c>
      <c r="AJ64" s="234">
        <v>2.5455969230046283E-2</v>
      </c>
      <c r="AK64" s="234">
        <v>0.11455186153520827</v>
      </c>
      <c r="AL64" s="230">
        <v>0.21721578543998493</v>
      </c>
      <c r="AM64" s="231">
        <v>80425.528646150109</v>
      </c>
      <c r="AN64" s="240">
        <v>178910.23862908393</v>
      </c>
      <c r="AO64" s="240">
        <v>279206.32105760148</v>
      </c>
      <c r="AP64" s="230">
        <v>15.300323120346365</v>
      </c>
      <c r="AQ64" s="230">
        <v>17.522573723802349</v>
      </c>
      <c r="AR64" s="239">
        <v>20.7</v>
      </c>
      <c r="AS64" s="230">
        <v>2.4303577503002085</v>
      </c>
      <c r="AT64" s="230">
        <v>201.64182346504262</v>
      </c>
      <c r="AU64" s="230">
        <v>1.6393644184149807</v>
      </c>
      <c r="AV64" s="230">
        <v>4.1393951564978257</v>
      </c>
      <c r="AW64" s="236">
        <v>7548.8125</v>
      </c>
      <c r="AX64" s="236">
        <v>1980.016393442623</v>
      </c>
      <c r="AY64" s="230" t="s">
        <v>11</v>
      </c>
      <c r="AZ64" s="235">
        <v>691.33333333333337</v>
      </c>
      <c r="BA64" s="230">
        <v>2.1541494362635607</v>
      </c>
      <c r="BB64" s="230">
        <v>23.401896858328392</v>
      </c>
      <c r="BC64" s="230">
        <v>223.14249765365966</v>
      </c>
      <c r="BD64" s="230">
        <v>3.3463075365680726</v>
      </c>
      <c r="BE64" s="235">
        <v>1.7783046828689981</v>
      </c>
      <c r="BF64" s="230">
        <v>14.004149377593361</v>
      </c>
      <c r="BG64" s="230">
        <v>45.26281635301752</v>
      </c>
      <c r="BH64" s="230">
        <v>102.94117647058823</v>
      </c>
      <c r="BI64" s="238">
        <v>100</v>
      </c>
      <c r="BJ64" s="235">
        <v>1.2978585334198571</v>
      </c>
      <c r="BK64" s="237">
        <v>0.45778229908443541</v>
      </c>
      <c r="BL64" s="233">
        <v>92.6</v>
      </c>
      <c r="BM64" s="233">
        <v>101.5</v>
      </c>
      <c r="BN64" s="230">
        <v>1.1190233977619533</v>
      </c>
      <c r="BO64" s="230">
        <v>34.246575342465754</v>
      </c>
      <c r="BP64" s="236">
        <v>20</v>
      </c>
      <c r="BQ64" s="230">
        <v>1.680348528875355</v>
      </c>
      <c r="BR64" s="230">
        <v>16.951028086410901</v>
      </c>
      <c r="BS64" s="230" t="s">
        <v>11</v>
      </c>
      <c r="BT64" s="230" t="s">
        <v>11</v>
      </c>
      <c r="BU64" s="230">
        <v>18.521949040357054</v>
      </c>
      <c r="BV64" s="235">
        <v>335.49592822862576</v>
      </c>
      <c r="BW64" s="235">
        <v>51.189153965007769</v>
      </c>
      <c r="BX64" s="230">
        <v>2.8688877322262156</v>
      </c>
      <c r="BY64" s="234">
        <v>0.14167387303942261</v>
      </c>
      <c r="BZ64" s="230">
        <v>2.0492055230187254</v>
      </c>
      <c r="CA64" s="234">
        <v>0.26099911064480302</v>
      </c>
      <c r="CB64" s="230">
        <v>0.81968220920749035</v>
      </c>
      <c r="CC64" s="234">
        <v>0.21082636261921253</v>
      </c>
      <c r="CD64" s="230">
        <v>1.2295233138112354</v>
      </c>
      <c r="CE64" s="230">
        <v>16.127247466157371</v>
      </c>
      <c r="CF64" s="233" t="s">
        <v>9</v>
      </c>
      <c r="CG64" s="232">
        <v>2.464788732394366</v>
      </c>
      <c r="CH64" s="232">
        <v>14.894726819615668</v>
      </c>
      <c r="CI64" s="231">
        <v>123</v>
      </c>
      <c r="CJ64" s="230">
        <v>324.14742804214808</v>
      </c>
      <c r="CK64" s="229">
        <v>291.13062865527036</v>
      </c>
      <c r="CL64" s="75">
        <v>18</v>
      </c>
      <c r="CM64" s="75">
        <v>921.04209006387407</v>
      </c>
      <c r="CN64" s="88">
        <v>100</v>
      </c>
      <c r="CO64" s="88">
        <v>100</v>
      </c>
      <c r="CP64" s="83">
        <v>98.4</v>
      </c>
      <c r="CQ64" s="83">
        <v>87.8</v>
      </c>
      <c r="CR64" s="152">
        <v>60</v>
      </c>
      <c r="CS64" s="153">
        <v>43.6</v>
      </c>
      <c r="CT64" s="75">
        <v>7.5260181651087503</v>
      </c>
      <c r="CU64" s="75">
        <v>0.38409090909090909</v>
      </c>
      <c r="CV64" s="87">
        <v>1.2419171889618401</v>
      </c>
      <c r="CW64" s="75">
        <v>59.969567450740946</v>
      </c>
      <c r="CX64" s="86">
        <v>44.135788554777307</v>
      </c>
      <c r="CY64" s="75">
        <v>1.25</v>
      </c>
      <c r="CZ64" s="75">
        <v>39.799999999999997</v>
      </c>
      <c r="DA64" s="75">
        <v>56.883952466099998</v>
      </c>
      <c r="DB64" s="75">
        <v>5.147518871527355</v>
      </c>
      <c r="DC64" s="75">
        <v>1.115226826559343</v>
      </c>
      <c r="DD64" s="75">
        <v>1.7194268781993221</v>
      </c>
      <c r="DE64" s="75">
        <v>2.2459292532285233</v>
      </c>
      <c r="DF64" s="75">
        <v>8.0041967729111434</v>
      </c>
      <c r="DG64" s="78" t="s">
        <v>9</v>
      </c>
      <c r="DH64" s="78">
        <v>873.07511278195489</v>
      </c>
      <c r="DI64" s="75" t="s">
        <v>9</v>
      </c>
      <c r="DJ64" s="75" t="s">
        <v>9</v>
      </c>
      <c r="DK64" s="75">
        <v>17.503958543256083</v>
      </c>
      <c r="DL64" s="75">
        <v>65.417867435158499</v>
      </c>
      <c r="DM64" s="85">
        <v>401</v>
      </c>
      <c r="DN64" s="85">
        <v>27</v>
      </c>
      <c r="DO64" s="75">
        <v>15.931249154702721</v>
      </c>
      <c r="DP64" s="75">
        <v>21.020750255126089</v>
      </c>
      <c r="DQ64" s="75">
        <v>92.682926829268283</v>
      </c>
      <c r="DR64" s="75">
        <v>100</v>
      </c>
      <c r="DS64" s="75">
        <v>4853.4928229665065</v>
      </c>
      <c r="DT64" s="81">
        <v>7.3589821835168197</v>
      </c>
      <c r="DU64" s="81">
        <v>16.5</v>
      </c>
      <c r="DV64" s="75">
        <v>100</v>
      </c>
      <c r="DW64" s="84">
        <v>0.13463796798310063</v>
      </c>
      <c r="DX64" s="75">
        <v>30.704225352112672</v>
      </c>
      <c r="DY64" s="83">
        <v>140.93615905113589</v>
      </c>
      <c r="DZ64" s="75">
        <v>1.0994941257316961</v>
      </c>
      <c r="EA64" s="75">
        <v>154.39219693976699</v>
      </c>
      <c r="EB64" s="82">
        <v>9300</v>
      </c>
      <c r="EC64" s="81">
        <v>2.9082286800779329</v>
      </c>
      <c r="ED64" s="81">
        <v>68.933139413429927</v>
      </c>
      <c r="EE64" s="75">
        <v>98.398105667527489</v>
      </c>
      <c r="EF64" s="75">
        <v>8.9739088900155703</v>
      </c>
      <c r="EG64" s="75">
        <v>86.843105578257152</v>
      </c>
      <c r="EH64" s="75">
        <v>281.5012294980171</v>
      </c>
      <c r="EI64" s="152">
        <v>78.900000000000006</v>
      </c>
      <c r="EJ64" s="152">
        <v>49.8</v>
      </c>
      <c r="EK64" s="152">
        <v>34.5</v>
      </c>
      <c r="EL64" s="152">
        <v>50.3</v>
      </c>
      <c r="EM64" s="152">
        <v>14.3</v>
      </c>
      <c r="EN64" s="80">
        <v>80.900000000000006</v>
      </c>
      <c r="EO64" s="79">
        <v>-7.4755017479723112</v>
      </c>
      <c r="EP64" s="55">
        <v>1.0136705828005903</v>
      </c>
      <c r="EQ64" s="78">
        <v>0.54</v>
      </c>
      <c r="ER64" s="75">
        <v>92.4</v>
      </c>
      <c r="ES64" s="75">
        <v>4.3</v>
      </c>
      <c r="ET64" s="75">
        <v>7.7</v>
      </c>
      <c r="EU64" s="75">
        <v>443.31234810264061</v>
      </c>
      <c r="EV64" s="77">
        <v>32</v>
      </c>
      <c r="EW64" s="75">
        <v>42.5</v>
      </c>
      <c r="EX64" s="110" t="s">
        <v>9</v>
      </c>
      <c r="EY64" s="110" t="s">
        <v>9</v>
      </c>
      <c r="EZ64" s="75" t="s">
        <v>9</v>
      </c>
      <c r="FA64" s="75">
        <v>10.045205473837793</v>
      </c>
      <c r="FB64" s="152">
        <v>21.3</v>
      </c>
      <c r="FC64" s="75">
        <v>12.764875402610611</v>
      </c>
      <c r="FD64" s="75">
        <v>71.26654064272212</v>
      </c>
      <c r="FE64" s="75">
        <v>79.607415485278082</v>
      </c>
      <c r="FF64" s="75">
        <v>75.265281721715738</v>
      </c>
      <c r="FG64" s="75">
        <v>75.925925925925924</v>
      </c>
      <c r="FH64" s="75">
        <v>78.706297965647465</v>
      </c>
      <c r="FI64" s="75">
        <v>79.612903225806448</v>
      </c>
      <c r="FJ64" s="75">
        <v>77.121029352633698</v>
      </c>
      <c r="FK64" s="75">
        <v>69.272772400099285</v>
      </c>
      <c r="FL64" s="75">
        <v>52.505010020040075</v>
      </c>
      <c r="FM64" s="75">
        <v>31.130935786636933</v>
      </c>
      <c r="FN64" s="75">
        <v>17.05009926427654</v>
      </c>
      <c r="FO64" s="75">
        <v>8.5779933622670423</v>
      </c>
      <c r="FP64" s="75">
        <v>4.1403026134800545</v>
      </c>
      <c r="FQ64" s="75">
        <v>1.5829990241786835</v>
      </c>
      <c r="FR64" s="75">
        <v>1.7</v>
      </c>
      <c r="FS64" s="75">
        <v>7.196809796841765</v>
      </c>
      <c r="FT64" s="75">
        <v>0</v>
      </c>
    </row>
    <row r="65" spans="1:176" s="76" customFormat="1" ht="11.1" customHeight="1" x14ac:dyDescent="0.15">
      <c r="A65" s="136">
        <v>442011</v>
      </c>
      <c r="B65" s="154" t="s">
        <v>403</v>
      </c>
      <c r="C65" s="245">
        <v>92.994420334779917</v>
      </c>
      <c r="D65" s="237">
        <v>1873.9213485028738</v>
      </c>
      <c r="E65" s="230">
        <v>267.4636819088152</v>
      </c>
      <c r="F65" s="240">
        <v>442966</v>
      </c>
      <c r="G65" s="230">
        <v>288.0147227973315</v>
      </c>
      <c r="H65" s="244">
        <v>76.604554865424433</v>
      </c>
      <c r="I65" s="244">
        <v>143.08718656544744</v>
      </c>
      <c r="J65" s="233">
        <v>29</v>
      </c>
      <c r="K65" s="239">
        <v>-1.35</v>
      </c>
      <c r="L65" s="230">
        <v>112.71430059672329</v>
      </c>
      <c r="M65" s="239">
        <v>12.194969437752261</v>
      </c>
      <c r="N65" s="233">
        <v>80.40153822654699</v>
      </c>
      <c r="O65" s="233">
        <v>20.401920545187021</v>
      </c>
      <c r="P65" s="232">
        <v>22.470077944102012</v>
      </c>
      <c r="Q65" s="232">
        <v>1.2875536480686696</v>
      </c>
      <c r="R65" s="232">
        <v>1.6209843796050691</v>
      </c>
      <c r="S65" s="240">
        <v>17024</v>
      </c>
      <c r="T65" s="233">
        <v>28.476821192052981</v>
      </c>
      <c r="U65" s="243">
        <v>110</v>
      </c>
      <c r="V65" s="236">
        <v>0</v>
      </c>
      <c r="W65" s="230">
        <v>14.096485286370136</v>
      </c>
      <c r="X65" s="242">
        <v>73.249177186185051</v>
      </c>
      <c r="Y65" s="230">
        <v>92.05298013245033</v>
      </c>
      <c r="Z65" s="230">
        <v>89.403973509933778</v>
      </c>
      <c r="AA65" s="230">
        <v>2.7763455360329989</v>
      </c>
      <c r="AB65" s="235">
        <v>27.932411432617972</v>
      </c>
      <c r="AC65" s="235">
        <v>3.1276432519621538</v>
      </c>
      <c r="AD65" s="235">
        <v>0.45242638235930521</v>
      </c>
      <c r="AE65" s="235">
        <v>96.766435061464463</v>
      </c>
      <c r="AF65" s="233">
        <v>97.2</v>
      </c>
      <c r="AG65" s="233">
        <v>97.7</v>
      </c>
      <c r="AH65" s="241">
        <v>919</v>
      </c>
      <c r="AI65" s="233">
        <v>39.5</v>
      </c>
      <c r="AJ65" s="234" t="s">
        <v>11</v>
      </c>
      <c r="AK65" s="234">
        <v>0.17453907720491724</v>
      </c>
      <c r="AL65" s="230">
        <v>0.61158492652603003</v>
      </c>
      <c r="AM65" s="231">
        <v>118396.0764947245</v>
      </c>
      <c r="AN65" s="240">
        <v>191033.00166597252</v>
      </c>
      <c r="AO65" s="240">
        <v>273398.18077803205</v>
      </c>
      <c r="AP65" s="230">
        <v>8.526714256453829</v>
      </c>
      <c r="AQ65" s="230">
        <v>1.8434088650518505</v>
      </c>
      <c r="AR65" s="239">
        <v>17.690000000000001</v>
      </c>
      <c r="AS65" s="230">
        <v>3.2673715252760513</v>
      </c>
      <c r="AT65" s="230">
        <v>261.18027512943814</v>
      </c>
      <c r="AU65" s="230">
        <v>1.8850220338131063</v>
      </c>
      <c r="AV65" s="230">
        <v>2.5133627117508084</v>
      </c>
      <c r="AW65" s="236">
        <v>16107.928571428571</v>
      </c>
      <c r="AX65" s="236">
        <v>2891.1666666666665</v>
      </c>
      <c r="AY65" s="230" t="s">
        <v>11</v>
      </c>
      <c r="AZ65" s="235">
        <v>525</v>
      </c>
      <c r="BA65" s="230">
        <v>1.1140312662321341</v>
      </c>
      <c r="BB65" s="230">
        <v>18.601713401816522</v>
      </c>
      <c r="BC65" s="230">
        <v>167.79041906134279</v>
      </c>
      <c r="BD65" s="230">
        <v>2.5258331797389455</v>
      </c>
      <c r="BE65" s="235">
        <v>2.3004005869987707</v>
      </c>
      <c r="BF65" s="230">
        <v>12.969499861182722</v>
      </c>
      <c r="BG65" s="230">
        <v>58.415841584158422</v>
      </c>
      <c r="BH65" s="230">
        <v>96.385542168674704</v>
      </c>
      <c r="BI65" s="238">
        <v>100</v>
      </c>
      <c r="BJ65" s="235">
        <v>1.3201320132013201</v>
      </c>
      <c r="BK65" s="237">
        <v>0.56250502236627109</v>
      </c>
      <c r="BL65" s="233">
        <v>125.3</v>
      </c>
      <c r="BM65" s="233">
        <v>124.5</v>
      </c>
      <c r="BN65" s="230">
        <v>0.93750837061045189</v>
      </c>
      <c r="BO65" s="230">
        <v>38.82352941176471</v>
      </c>
      <c r="BP65" s="236">
        <v>26</v>
      </c>
      <c r="BQ65" s="230" t="s">
        <v>11</v>
      </c>
      <c r="BR65" s="230" t="s">
        <v>11</v>
      </c>
      <c r="BS65" s="230">
        <v>6.6331830900956756</v>
      </c>
      <c r="BT65" s="230">
        <v>1111.1681272096648</v>
      </c>
      <c r="BU65" s="230">
        <v>16.418960808297449</v>
      </c>
      <c r="BV65" s="235">
        <v>237.72222315309727</v>
      </c>
      <c r="BW65" s="235">
        <v>580.16789262914494</v>
      </c>
      <c r="BX65" s="230">
        <v>1.2566813558754042</v>
      </c>
      <c r="BY65" s="234">
        <v>4.0483989879526144E-2</v>
      </c>
      <c r="BZ65" s="230">
        <v>1.2566813558754042</v>
      </c>
      <c r="CA65" s="234">
        <v>0.15544520031500814</v>
      </c>
      <c r="CB65" s="230">
        <v>0.20944689264590069</v>
      </c>
      <c r="CC65" s="234">
        <v>6.2635093245756612E-2</v>
      </c>
      <c r="CD65" s="230">
        <v>0.6283406779377021</v>
      </c>
      <c r="CE65" s="230">
        <v>4.9534190110755514</v>
      </c>
      <c r="CF65" s="233">
        <v>31</v>
      </c>
      <c r="CG65" s="232">
        <v>2.4038461538461542</v>
      </c>
      <c r="CH65" s="232">
        <v>16.500303754584035</v>
      </c>
      <c r="CI65" s="231">
        <v>349</v>
      </c>
      <c r="CJ65" s="230">
        <v>321.39625676513464</v>
      </c>
      <c r="CK65" s="229">
        <v>271.70288701596826</v>
      </c>
      <c r="CL65" s="75">
        <v>19.2</v>
      </c>
      <c r="CM65" s="75">
        <v>824.27968057570013</v>
      </c>
      <c r="CN65" s="88">
        <v>100</v>
      </c>
      <c r="CO65" s="88">
        <v>96.9</v>
      </c>
      <c r="CP65" s="83">
        <v>99.8</v>
      </c>
      <c r="CQ65" s="83">
        <v>88.97</v>
      </c>
      <c r="CR65" s="152">
        <v>64.7</v>
      </c>
      <c r="CS65" s="153">
        <v>72.7</v>
      </c>
      <c r="CT65" s="75">
        <v>5.0942082647853093</v>
      </c>
      <c r="CU65" s="75">
        <v>2.4785992217898833</v>
      </c>
      <c r="CV65" s="87">
        <v>3.0597177077836561</v>
      </c>
      <c r="CW65" s="75">
        <v>56.080756529570699</v>
      </c>
      <c r="CX65" s="86">
        <v>41.311305105477452</v>
      </c>
      <c r="CY65" s="75">
        <v>1.26</v>
      </c>
      <c r="CZ65" s="75">
        <v>50.9</v>
      </c>
      <c r="DA65" s="75">
        <v>59.4304394292</v>
      </c>
      <c r="DB65" s="75">
        <v>4.5434543454345437</v>
      </c>
      <c r="DC65" s="75">
        <v>1.9116846232469296</v>
      </c>
      <c r="DD65" s="75">
        <v>1.1627151019587474</v>
      </c>
      <c r="DE65" s="75">
        <v>2.5594410281329067</v>
      </c>
      <c r="DF65" s="75">
        <v>6.2310450562155459</v>
      </c>
      <c r="DG65" s="78">
        <v>1454.3042253521128</v>
      </c>
      <c r="DH65" s="78">
        <v>7516.2422010869559</v>
      </c>
      <c r="DI65" s="75" t="s">
        <v>9</v>
      </c>
      <c r="DJ65" s="75" t="s">
        <v>9</v>
      </c>
      <c r="DK65" s="75">
        <v>22.857906696965649</v>
      </c>
      <c r="DL65" s="75">
        <v>40.905437985534419</v>
      </c>
      <c r="DM65" s="85">
        <v>173</v>
      </c>
      <c r="DN65" s="85">
        <v>17</v>
      </c>
      <c r="DO65" s="75">
        <v>5.6460200901459423</v>
      </c>
      <c r="DP65" s="75">
        <v>12.847472394899549</v>
      </c>
      <c r="DQ65" s="75">
        <v>0</v>
      </c>
      <c r="DR65" s="75">
        <v>100</v>
      </c>
      <c r="DS65" s="75">
        <v>4864.731762702243</v>
      </c>
      <c r="DT65" s="81">
        <v>14.024960687911781</v>
      </c>
      <c r="DU65" s="81">
        <v>14.76</v>
      </c>
      <c r="DV65" s="75">
        <v>113.98809523809523</v>
      </c>
      <c r="DW65" s="84" t="s">
        <v>9</v>
      </c>
      <c r="DX65" s="75" t="s">
        <v>9</v>
      </c>
      <c r="DY65" s="83">
        <v>14.315695112347314</v>
      </c>
      <c r="DZ65" s="75">
        <v>1.2881988018322832</v>
      </c>
      <c r="EA65" s="75">
        <v>515.64103488111334</v>
      </c>
      <c r="EB65" s="82">
        <v>34505</v>
      </c>
      <c r="EC65" s="81">
        <v>3.3982724576524217</v>
      </c>
      <c r="ED65" s="81">
        <v>77.329235554121297</v>
      </c>
      <c r="EE65" s="75">
        <v>98.959758673159754</v>
      </c>
      <c r="EF65" s="75">
        <v>26.685453095546947</v>
      </c>
      <c r="EG65" s="75">
        <v>84.084519976938893</v>
      </c>
      <c r="EH65" s="75">
        <v>379.47151136751643</v>
      </c>
      <c r="EI65" s="152">
        <v>73.400000000000006</v>
      </c>
      <c r="EJ65" s="152">
        <v>54.6</v>
      </c>
      <c r="EK65" s="152">
        <v>35.299999999999997</v>
      </c>
      <c r="EL65" s="152">
        <v>58.3</v>
      </c>
      <c r="EM65" s="152">
        <v>21.5</v>
      </c>
      <c r="EN65" s="80">
        <v>87.81</v>
      </c>
      <c r="EO65" s="79">
        <v>1.2503979490960271</v>
      </c>
      <c r="EP65" s="55">
        <v>1.0167773023302507</v>
      </c>
      <c r="EQ65" s="78">
        <v>0.90200000000000002</v>
      </c>
      <c r="ER65" s="75">
        <v>95.8</v>
      </c>
      <c r="ES65" s="75">
        <v>5.2</v>
      </c>
      <c r="ET65" s="75">
        <v>3</v>
      </c>
      <c r="EU65" s="75">
        <v>352.33947990147618</v>
      </c>
      <c r="EV65" s="77">
        <v>39</v>
      </c>
      <c r="EW65" s="75">
        <v>44.7</v>
      </c>
      <c r="EX65" s="110" t="s">
        <v>9</v>
      </c>
      <c r="EY65" s="110" t="s">
        <v>9</v>
      </c>
      <c r="EZ65" s="75">
        <v>36.6</v>
      </c>
      <c r="FA65" s="75">
        <v>6.9599202426232809</v>
      </c>
      <c r="FB65" s="152">
        <v>27.8</v>
      </c>
      <c r="FC65" s="75">
        <v>13.384023451813851</v>
      </c>
      <c r="FD65" s="75">
        <v>72.227195861931762</v>
      </c>
      <c r="FE65" s="75">
        <v>79.78142076502732</v>
      </c>
      <c r="FF65" s="75">
        <v>71.481587210962033</v>
      </c>
      <c r="FG65" s="75">
        <v>71.230244809420512</v>
      </c>
      <c r="FH65" s="75">
        <v>75.32734132268088</v>
      </c>
      <c r="FI65" s="75">
        <v>77.875525210084035</v>
      </c>
      <c r="FJ65" s="75">
        <v>76.552242888402617</v>
      </c>
      <c r="FK65" s="75">
        <v>66.970049057578109</v>
      </c>
      <c r="FL65" s="75">
        <v>48.329800034378046</v>
      </c>
      <c r="FM65" s="75">
        <v>29.84715690466011</v>
      </c>
      <c r="FN65" s="75">
        <v>15.118945256520494</v>
      </c>
      <c r="FO65" s="75">
        <v>7.1524004631691449</v>
      </c>
      <c r="FP65" s="75">
        <v>3.293352307379549</v>
      </c>
      <c r="FQ65" s="75">
        <v>1.5192210844384757</v>
      </c>
      <c r="FR65" s="75">
        <v>1.54</v>
      </c>
      <c r="FS65" s="75">
        <v>5.6864831353362044</v>
      </c>
      <c r="FT65" s="75">
        <v>0</v>
      </c>
    </row>
    <row r="66" spans="1:176" s="76" customFormat="1" ht="11.1" customHeight="1" x14ac:dyDescent="0.15">
      <c r="A66" s="136">
        <v>452017</v>
      </c>
      <c r="B66" s="154" t="s">
        <v>402</v>
      </c>
      <c r="C66" s="245">
        <v>107.03165542293721</v>
      </c>
      <c r="D66" s="237">
        <v>1697.7865155083628</v>
      </c>
      <c r="E66" s="230">
        <v>385.71314518382502</v>
      </c>
      <c r="F66" s="240">
        <v>370926</v>
      </c>
      <c r="G66" s="230">
        <v>275.37979262117193</v>
      </c>
      <c r="H66" s="244">
        <v>86.327465637810462</v>
      </c>
      <c r="I66" s="244">
        <v>147.57656136966483</v>
      </c>
      <c r="J66" s="233">
        <v>25.4</v>
      </c>
      <c r="K66" s="239">
        <v>-3.8</v>
      </c>
      <c r="L66" s="230">
        <v>70.712636680535653</v>
      </c>
      <c r="M66" s="239">
        <v>11.963227524683566</v>
      </c>
      <c r="N66" s="233">
        <v>83.531828285844583</v>
      </c>
      <c r="O66" s="233">
        <v>21.284796573875802</v>
      </c>
      <c r="P66" s="232">
        <v>12.192402051892053</v>
      </c>
      <c r="Q66" s="232" t="s">
        <v>11</v>
      </c>
      <c r="R66" s="232" t="s">
        <v>11</v>
      </c>
      <c r="S66" s="240">
        <v>19028</v>
      </c>
      <c r="T66" s="233">
        <v>41.875</v>
      </c>
      <c r="U66" s="243">
        <v>230</v>
      </c>
      <c r="V66" s="236">
        <v>1</v>
      </c>
      <c r="W66" s="230">
        <v>14.101473922902494</v>
      </c>
      <c r="X66" s="242">
        <v>75.104715911890793</v>
      </c>
      <c r="Y66" s="230">
        <v>93.125</v>
      </c>
      <c r="Z66" s="230">
        <v>78.75</v>
      </c>
      <c r="AA66" s="230">
        <v>2.4440099537859936</v>
      </c>
      <c r="AB66" s="235">
        <v>33.178515589073854</v>
      </c>
      <c r="AC66" s="235">
        <v>14.85330635519176</v>
      </c>
      <c r="AD66" s="235">
        <v>1.6554768693092983</v>
      </c>
      <c r="AE66" s="235">
        <v>91.520650813516895</v>
      </c>
      <c r="AF66" s="233">
        <v>83.6</v>
      </c>
      <c r="AG66" s="233">
        <v>95.7</v>
      </c>
      <c r="AH66" s="241">
        <v>458</v>
      </c>
      <c r="AI66" s="233">
        <v>68.5</v>
      </c>
      <c r="AJ66" s="234">
        <v>2.6447813245431613E-2</v>
      </c>
      <c r="AK66" s="234">
        <v>0.16750281722106686</v>
      </c>
      <c r="AL66" s="230">
        <v>0.79587641211927673</v>
      </c>
      <c r="AM66" s="231">
        <v>125261.51296054777</v>
      </c>
      <c r="AN66" s="240">
        <v>161644.6055900621</v>
      </c>
      <c r="AO66" s="240">
        <v>276549.36145574856</v>
      </c>
      <c r="AP66" s="230">
        <v>13.538216982381773</v>
      </c>
      <c r="AQ66" s="230">
        <v>5.828586567757319</v>
      </c>
      <c r="AR66" s="239">
        <v>21.5</v>
      </c>
      <c r="AS66" s="230">
        <v>4.3161949622769553</v>
      </c>
      <c r="AT66" s="230">
        <v>576.57378946948222</v>
      </c>
      <c r="AU66" s="230">
        <v>2.2454193445371442</v>
      </c>
      <c r="AV66" s="230">
        <v>3.118637978523811</v>
      </c>
      <c r="AW66" s="236">
        <v>22100.111111111109</v>
      </c>
      <c r="AX66" s="236">
        <v>2801.4225352112676</v>
      </c>
      <c r="AY66" s="230">
        <v>5.5303894902489175</v>
      </c>
      <c r="AZ66" s="235">
        <v>374.875</v>
      </c>
      <c r="BA66" s="230">
        <v>0.96049309408806038</v>
      </c>
      <c r="BB66" s="230">
        <v>8.7004976892996808</v>
      </c>
      <c r="BC66" s="230">
        <v>168.53269330565647</v>
      </c>
      <c r="BD66" s="230">
        <v>1.9445206778172528</v>
      </c>
      <c r="BE66" s="235">
        <v>1.0664770707429791</v>
      </c>
      <c r="BF66" s="230">
        <v>9.7760398151439745</v>
      </c>
      <c r="BG66" s="230">
        <v>43.023014721127929</v>
      </c>
      <c r="BH66" s="230">
        <v>38.888888888888893</v>
      </c>
      <c r="BI66" s="238">
        <v>100</v>
      </c>
      <c r="BJ66" s="235">
        <v>2.1770682148040637</v>
      </c>
      <c r="BK66" s="237">
        <v>0.68429237947122856</v>
      </c>
      <c r="BL66" s="233">
        <v>113.2</v>
      </c>
      <c r="BM66" s="233">
        <v>106</v>
      </c>
      <c r="BN66" s="230">
        <v>1.4930015552099534</v>
      </c>
      <c r="BO66" s="230">
        <v>58.441558441558442</v>
      </c>
      <c r="BP66" s="236">
        <v>43</v>
      </c>
      <c r="BQ66" s="230">
        <v>1.6216917488323819</v>
      </c>
      <c r="BR66" s="230">
        <v>23.157758173326414</v>
      </c>
      <c r="BS66" s="230">
        <v>9.1937447606881975</v>
      </c>
      <c r="BT66" s="230">
        <v>497.19572072971141</v>
      </c>
      <c r="BU66" s="230" t="s">
        <v>11</v>
      </c>
      <c r="BV66" s="235">
        <v>398.43718813620211</v>
      </c>
      <c r="BW66" s="235">
        <v>364.25691589158117</v>
      </c>
      <c r="BX66" s="230">
        <v>4.7403297273561931</v>
      </c>
      <c r="BY66" s="234">
        <v>9.6635363857730236E-2</v>
      </c>
      <c r="BZ66" s="230">
        <v>1.4969462296914295</v>
      </c>
      <c r="CA66" s="234">
        <v>0.42371063031415912</v>
      </c>
      <c r="CB66" s="230">
        <v>0.49898207656380988</v>
      </c>
      <c r="CC66" s="234">
        <v>0.16114626162628237</v>
      </c>
      <c r="CD66" s="230">
        <v>0.49898207656380988</v>
      </c>
      <c r="CE66" s="230">
        <v>1.9959283062552391</v>
      </c>
      <c r="CF66" s="233">
        <v>41.9</v>
      </c>
      <c r="CG66" s="232">
        <v>4.929577464788732</v>
      </c>
      <c r="CH66" s="232">
        <v>25.213548448725746</v>
      </c>
      <c r="CI66" s="231">
        <v>245</v>
      </c>
      <c r="CJ66" s="230">
        <v>305.688894654904</v>
      </c>
      <c r="CK66" s="229">
        <v>244.21679773262545</v>
      </c>
      <c r="CL66" s="75">
        <v>15.3</v>
      </c>
      <c r="CM66" s="75">
        <v>820.0804605180773</v>
      </c>
      <c r="CN66" s="88">
        <v>100</v>
      </c>
      <c r="CO66" s="88">
        <v>92.3</v>
      </c>
      <c r="CP66" s="83">
        <v>99.5</v>
      </c>
      <c r="CQ66" s="83">
        <v>90.1</v>
      </c>
      <c r="CR66" s="152">
        <v>91.4</v>
      </c>
      <c r="CS66" s="153">
        <v>52.5</v>
      </c>
      <c r="CT66" s="75">
        <v>4.9190300702359471</v>
      </c>
      <c r="CU66" s="75">
        <v>1.8040816326530613</v>
      </c>
      <c r="CV66" s="87">
        <v>3.3685099622425225</v>
      </c>
      <c r="CW66" s="75">
        <v>57.237613751263908</v>
      </c>
      <c r="CX66" s="86">
        <v>45.137918645962237</v>
      </c>
      <c r="CY66" s="75">
        <v>1.1499999999999999</v>
      </c>
      <c r="CZ66" s="75">
        <v>30.6</v>
      </c>
      <c r="DA66" s="75">
        <v>60.2109770649</v>
      </c>
      <c r="DB66" s="75">
        <v>4.6171010535324921</v>
      </c>
      <c r="DC66" s="75">
        <v>2.5772000119755698</v>
      </c>
      <c r="DD66" s="75">
        <v>1.1164674064907589</v>
      </c>
      <c r="DE66" s="75">
        <v>2.6046864396630873</v>
      </c>
      <c r="DF66" s="75">
        <v>7.1803520817532229</v>
      </c>
      <c r="DG66" s="78">
        <v>477.55109489051097</v>
      </c>
      <c r="DH66" s="78">
        <v>817.46248226950354</v>
      </c>
      <c r="DI66" s="75">
        <v>70.46910053490879</v>
      </c>
      <c r="DJ66" s="75" t="s">
        <v>9</v>
      </c>
      <c r="DK66" s="75">
        <v>38.621052631578948</v>
      </c>
      <c r="DL66" s="75">
        <v>70.254545454545465</v>
      </c>
      <c r="DM66" s="85">
        <v>1391</v>
      </c>
      <c r="DN66" s="85">
        <v>71</v>
      </c>
      <c r="DO66" s="75">
        <v>9.4507205301185575</v>
      </c>
      <c r="DP66" s="75">
        <v>20.573031016725881</v>
      </c>
      <c r="DQ66" s="75">
        <v>100</v>
      </c>
      <c r="DR66" s="75">
        <v>99.567815601323232</v>
      </c>
      <c r="DS66" s="75">
        <v>5498.9721288792243</v>
      </c>
      <c r="DT66" s="81">
        <v>7.8612052086894373</v>
      </c>
      <c r="DU66" s="81">
        <v>23.65</v>
      </c>
      <c r="DV66" s="75">
        <v>391.10169491525426</v>
      </c>
      <c r="DW66" s="84" t="s">
        <v>9</v>
      </c>
      <c r="DX66" s="75" t="s">
        <v>9</v>
      </c>
      <c r="DY66" s="83">
        <v>62.028461937647201</v>
      </c>
      <c r="DZ66" s="75">
        <v>1.2454587960844843</v>
      </c>
      <c r="EA66" s="75" t="s">
        <v>9</v>
      </c>
      <c r="EB66" s="82">
        <v>22214</v>
      </c>
      <c r="EC66" s="81">
        <v>2.802863846847127</v>
      </c>
      <c r="ED66" s="81">
        <v>80.128117888833728</v>
      </c>
      <c r="EE66" s="75">
        <v>96.184024153160593</v>
      </c>
      <c r="EF66" s="75">
        <v>17.749813156660252</v>
      </c>
      <c r="EG66" s="75">
        <v>78.285326868554051</v>
      </c>
      <c r="EH66" s="75">
        <v>249.83283140859018</v>
      </c>
      <c r="EI66" s="152">
        <v>69.599999999999994</v>
      </c>
      <c r="EJ66" s="152">
        <v>55.3</v>
      </c>
      <c r="EK66" s="152">
        <v>34.9</v>
      </c>
      <c r="EL66" s="152">
        <v>59.4</v>
      </c>
      <c r="EM66" s="152">
        <v>20.399999999999999</v>
      </c>
      <c r="EN66" s="80">
        <v>52</v>
      </c>
      <c r="EO66" s="79">
        <v>0.92062193126022918</v>
      </c>
      <c r="EP66" s="55">
        <v>1.0159645807677158</v>
      </c>
      <c r="EQ66" s="78">
        <v>0.69599999999999995</v>
      </c>
      <c r="ER66" s="75">
        <v>91.4</v>
      </c>
      <c r="ES66" s="75">
        <v>6.8</v>
      </c>
      <c r="ET66" s="75">
        <v>3.6</v>
      </c>
      <c r="EU66" s="75">
        <v>447.6859781046665</v>
      </c>
      <c r="EV66" s="77">
        <v>30.9</v>
      </c>
      <c r="EW66" s="75">
        <v>44</v>
      </c>
      <c r="EX66" s="110" t="s">
        <v>9</v>
      </c>
      <c r="EY66" s="110" t="s">
        <v>9</v>
      </c>
      <c r="EZ66" s="75">
        <v>46.7</v>
      </c>
      <c r="FA66" s="75">
        <v>6.1823879286256034</v>
      </c>
      <c r="FB66" s="152">
        <v>30.09</v>
      </c>
      <c r="FC66" s="75">
        <v>12.010685297441693</v>
      </c>
      <c r="FD66" s="75">
        <v>69.893514036786058</v>
      </c>
      <c r="FE66" s="75">
        <v>82.821213778020777</v>
      </c>
      <c r="FF66" s="75">
        <v>78.426601784266012</v>
      </c>
      <c r="FG66" s="75">
        <v>78.064415259537213</v>
      </c>
      <c r="FH66" s="75">
        <v>81.093314763231191</v>
      </c>
      <c r="FI66" s="75">
        <v>80.726846424384519</v>
      </c>
      <c r="FJ66" s="75">
        <v>78.560684031351428</v>
      </c>
      <c r="FK66" s="75">
        <v>71.805999695446928</v>
      </c>
      <c r="FL66" s="75">
        <v>54.436906377204885</v>
      </c>
      <c r="FM66" s="75">
        <v>35.164627223413646</v>
      </c>
      <c r="FN66" s="75">
        <v>20.935239407509474</v>
      </c>
      <c r="FO66" s="75">
        <v>10.603784920396516</v>
      </c>
      <c r="FP66" s="75">
        <v>5.3700856578080387</v>
      </c>
      <c r="FQ66" s="75">
        <v>1.9708029197080292</v>
      </c>
      <c r="FR66" s="75">
        <v>1.6</v>
      </c>
      <c r="FS66" s="75">
        <v>6.1374795417348604</v>
      </c>
      <c r="FT66" s="75">
        <v>0.20733982998133943</v>
      </c>
    </row>
    <row r="67" spans="1:176" s="76" customFormat="1" ht="11.1" customHeight="1" x14ac:dyDescent="0.15">
      <c r="A67" s="136">
        <v>462012</v>
      </c>
      <c r="B67" s="154" t="s">
        <v>401</v>
      </c>
      <c r="C67" s="245">
        <v>106.09399228195353</v>
      </c>
      <c r="D67" s="237">
        <v>2337.3988817659902</v>
      </c>
      <c r="E67" s="230">
        <v>413.71660412617354</v>
      </c>
      <c r="F67" s="240">
        <v>461149</v>
      </c>
      <c r="G67" s="230">
        <v>264.06147809025504</v>
      </c>
      <c r="H67" s="244">
        <v>79.463701765860037</v>
      </c>
      <c r="I67" s="244">
        <v>140.28776978417264</v>
      </c>
      <c r="J67" s="233">
        <v>33.9</v>
      </c>
      <c r="K67" s="239">
        <v>-0.2</v>
      </c>
      <c r="L67" s="230">
        <v>98.927421238713833</v>
      </c>
      <c r="M67" s="239">
        <v>25.427828628123791</v>
      </c>
      <c r="N67" s="233">
        <v>79.292163207553003</v>
      </c>
      <c r="O67" s="233">
        <v>22.581300813008127</v>
      </c>
      <c r="P67" s="232">
        <v>19.849811068063328</v>
      </c>
      <c r="Q67" s="232">
        <v>2.2377622377622379</v>
      </c>
      <c r="R67" s="232">
        <v>1.764464505539598</v>
      </c>
      <c r="S67" s="240">
        <v>14531</v>
      </c>
      <c r="T67" s="233">
        <v>34.254143646408842</v>
      </c>
      <c r="U67" s="243">
        <v>94</v>
      </c>
      <c r="V67" s="236">
        <v>82</v>
      </c>
      <c r="W67" s="230">
        <v>13.642788488720528</v>
      </c>
      <c r="X67" s="242">
        <v>67.156639071768467</v>
      </c>
      <c r="Y67" s="230">
        <v>92.817679558011051</v>
      </c>
      <c r="Z67" s="230">
        <v>100</v>
      </c>
      <c r="AA67" s="230">
        <v>6.0898402170636121</v>
      </c>
      <c r="AB67" s="235">
        <v>36.397171841377187</v>
      </c>
      <c r="AC67" s="235">
        <v>9.9446664617276372</v>
      </c>
      <c r="AD67" s="235">
        <v>0.95296649246849063</v>
      </c>
      <c r="AE67" s="235">
        <v>100.6875</v>
      </c>
      <c r="AF67" s="233">
        <v>98.1</v>
      </c>
      <c r="AG67" s="233">
        <v>97.6</v>
      </c>
      <c r="AH67" s="241">
        <v>298</v>
      </c>
      <c r="AI67" s="233">
        <v>78.2</v>
      </c>
      <c r="AJ67" s="234">
        <v>4.2089099171640235E-2</v>
      </c>
      <c r="AK67" s="234">
        <v>0.12025456906182924</v>
      </c>
      <c r="AL67" s="230">
        <v>0.54296140477106525</v>
      </c>
      <c r="AM67" s="231">
        <v>91183.337684537692</v>
      </c>
      <c r="AN67" s="240">
        <v>174837.95953757226</v>
      </c>
      <c r="AO67" s="240">
        <v>279129.51443635451</v>
      </c>
      <c r="AP67" s="230">
        <v>16.29139951626426</v>
      </c>
      <c r="AQ67" s="230">
        <v>4.7468831615327547</v>
      </c>
      <c r="AR67" s="239">
        <v>25.1</v>
      </c>
      <c r="AS67" s="230">
        <v>4.1788041857993941</v>
      </c>
      <c r="AT67" s="230">
        <v>292.13322207621115</v>
      </c>
      <c r="AU67" s="230">
        <v>2.1651835159582351</v>
      </c>
      <c r="AV67" s="230">
        <v>2.5815649613348191</v>
      </c>
      <c r="AW67" s="236">
        <v>14263.285714285714</v>
      </c>
      <c r="AX67" s="236">
        <v>2825.7452830188681</v>
      </c>
      <c r="AY67" s="230" t="s">
        <v>11</v>
      </c>
      <c r="AZ67" s="235">
        <v>586.85714285714289</v>
      </c>
      <c r="BA67" s="230">
        <v>1.0852466060748387</v>
      </c>
      <c r="BB67" s="230">
        <v>25.65245703949352</v>
      </c>
      <c r="BC67" s="230">
        <v>161.5738219319766</v>
      </c>
      <c r="BD67" s="230">
        <v>3.0062140766908003</v>
      </c>
      <c r="BE67" s="235">
        <v>2.3515224600542659</v>
      </c>
      <c r="BF67" s="230">
        <v>4.9743744347301782</v>
      </c>
      <c r="BG67" s="230">
        <v>33.919918388166288</v>
      </c>
      <c r="BH67" s="230">
        <v>99.152542372881356</v>
      </c>
      <c r="BI67" s="238">
        <v>98.472385428907174</v>
      </c>
      <c r="BJ67" s="235">
        <v>1.0839071665391482</v>
      </c>
      <c r="BK67" s="237">
        <v>0.40938305972898836</v>
      </c>
      <c r="BL67" s="233">
        <v>104.2</v>
      </c>
      <c r="BM67" s="233">
        <v>102.7</v>
      </c>
      <c r="BN67" s="230">
        <v>0.81876611945797673</v>
      </c>
      <c r="BO67" s="230">
        <v>31.451612903225808</v>
      </c>
      <c r="BP67" s="236">
        <v>50</v>
      </c>
      <c r="BQ67" s="230">
        <v>2.7614417457375033</v>
      </c>
      <c r="BR67" s="230">
        <v>21.523589674406363</v>
      </c>
      <c r="BS67" s="230">
        <v>5.666118708684551</v>
      </c>
      <c r="BT67" s="230">
        <v>335.06881119766291</v>
      </c>
      <c r="BU67" s="230">
        <v>13.147660519211007</v>
      </c>
      <c r="BV67" s="235">
        <v>49780.733530864687</v>
      </c>
      <c r="BW67" s="235">
        <v>334.10447177017073</v>
      </c>
      <c r="BX67" s="230">
        <v>1.8320783596569681</v>
      </c>
      <c r="BY67" s="234">
        <v>6.6820611214651299E-2</v>
      </c>
      <c r="BZ67" s="230">
        <v>0.16655257815063348</v>
      </c>
      <c r="CA67" s="234">
        <v>2.6606774359563698E-2</v>
      </c>
      <c r="CB67" s="230">
        <v>0.16655257815063348</v>
      </c>
      <c r="CC67" s="234">
        <v>4.6551445593102057E-2</v>
      </c>
      <c r="CD67" s="230">
        <v>0.83276289075316734</v>
      </c>
      <c r="CE67" s="230">
        <v>7.0113139166337719</v>
      </c>
      <c r="CF67" s="233">
        <v>44.4</v>
      </c>
      <c r="CG67" s="232">
        <v>6.25</v>
      </c>
      <c r="CH67" s="232">
        <v>38.597264371730283</v>
      </c>
      <c r="CI67" s="231">
        <v>162</v>
      </c>
      <c r="CJ67" s="230">
        <v>233.45674879374295</v>
      </c>
      <c r="CK67" s="229">
        <v>183.29444330633515</v>
      </c>
      <c r="CL67" s="75">
        <v>12.7</v>
      </c>
      <c r="CM67" s="75">
        <v>844.85050115100375</v>
      </c>
      <c r="CN67" s="88">
        <v>100</v>
      </c>
      <c r="CO67" s="88">
        <v>100</v>
      </c>
      <c r="CP67" s="83">
        <v>99</v>
      </c>
      <c r="CQ67" s="83">
        <v>92.9</v>
      </c>
      <c r="CR67" s="152">
        <v>79.5</v>
      </c>
      <c r="CS67" s="153">
        <v>72.5</v>
      </c>
      <c r="CT67" s="75">
        <v>5.5420343272270802</v>
      </c>
      <c r="CU67" s="75">
        <v>3.4160789844851904</v>
      </c>
      <c r="CV67" s="87">
        <v>6.5436067960030577</v>
      </c>
      <c r="CW67" s="75">
        <v>54.126083618865742</v>
      </c>
      <c r="CX67" s="86">
        <v>45.433877793711311</v>
      </c>
      <c r="CY67" s="75">
        <v>1.2</v>
      </c>
      <c r="CZ67" s="75">
        <v>26.3</v>
      </c>
      <c r="DA67" s="75">
        <v>59.048166140100001</v>
      </c>
      <c r="DB67" s="75">
        <v>4.9149818120294393</v>
      </c>
      <c r="DC67" s="75">
        <v>3.2348457972955194</v>
      </c>
      <c r="DD67" s="75">
        <v>1.1037689182909707</v>
      </c>
      <c r="DE67" s="75">
        <v>3.139516098139441</v>
      </c>
      <c r="DF67" s="75">
        <v>7.0251877463937209</v>
      </c>
      <c r="DG67" s="78">
        <v>741.88208616780048</v>
      </c>
      <c r="DH67" s="78">
        <v>788.55317567567567</v>
      </c>
      <c r="DI67" s="75">
        <v>57.846844911235806</v>
      </c>
      <c r="DJ67" s="75">
        <v>24.302111387033214</v>
      </c>
      <c r="DK67" s="75" t="s">
        <v>9</v>
      </c>
      <c r="DL67" s="75">
        <v>24.533556112503479</v>
      </c>
      <c r="DM67" s="85">
        <v>174</v>
      </c>
      <c r="DN67" s="85">
        <v>113</v>
      </c>
      <c r="DO67" s="75">
        <v>8.517498846623397</v>
      </c>
      <c r="DP67" s="75">
        <v>15.719232325856789</v>
      </c>
      <c r="DQ67" s="75">
        <v>83.333333333333329</v>
      </c>
      <c r="DR67" s="75">
        <v>90.391459074733092</v>
      </c>
      <c r="DS67" s="75">
        <v>6469.3390534924247</v>
      </c>
      <c r="DT67" s="81">
        <v>13.621007651430764</v>
      </c>
      <c r="DU67" s="81">
        <v>7.9</v>
      </c>
      <c r="DV67" s="75">
        <v>58.392243991112899</v>
      </c>
      <c r="DW67" s="84" t="s">
        <v>9</v>
      </c>
      <c r="DX67" s="75" t="s">
        <v>9</v>
      </c>
      <c r="DY67" s="83">
        <v>75.338393200657549</v>
      </c>
      <c r="DZ67" s="75">
        <v>1.1086839671617774</v>
      </c>
      <c r="EA67" s="75">
        <v>479.12385495387713</v>
      </c>
      <c r="EB67" s="82">
        <v>36421</v>
      </c>
      <c r="EC67" s="81">
        <v>3.9172569894633047</v>
      </c>
      <c r="ED67" s="81">
        <v>82.05906188328693</v>
      </c>
      <c r="EE67" s="75">
        <v>98.795088056308018</v>
      </c>
      <c r="EF67" s="75">
        <v>15.562404796386204</v>
      </c>
      <c r="EG67" s="75">
        <v>85.315296463608277</v>
      </c>
      <c r="EH67" s="75">
        <v>31.382604021647317</v>
      </c>
      <c r="EI67" s="152">
        <v>67.599999999999994</v>
      </c>
      <c r="EJ67" s="152">
        <v>56.2</v>
      </c>
      <c r="EK67" s="152">
        <v>29.8</v>
      </c>
      <c r="EL67" s="152">
        <v>63.9</v>
      </c>
      <c r="EM67" s="152">
        <v>19.7</v>
      </c>
      <c r="EN67" s="80">
        <v>52.1</v>
      </c>
      <c r="EO67" s="79">
        <v>0.45801958991424208</v>
      </c>
      <c r="EP67" s="55">
        <v>1.0144844901919594</v>
      </c>
      <c r="EQ67" s="78">
        <v>0.73299999999999998</v>
      </c>
      <c r="ER67" s="75">
        <v>93.6</v>
      </c>
      <c r="ES67" s="75">
        <v>3</v>
      </c>
      <c r="ET67" s="75">
        <v>3.4</v>
      </c>
      <c r="EU67" s="75">
        <v>433.25530678152131</v>
      </c>
      <c r="EV67" s="77">
        <v>31.9</v>
      </c>
      <c r="EW67" s="75">
        <v>44.6</v>
      </c>
      <c r="EX67" s="110" t="s">
        <v>9</v>
      </c>
      <c r="EY67" s="110" t="s">
        <v>9</v>
      </c>
      <c r="EZ67" s="75">
        <v>37.299999999999997</v>
      </c>
      <c r="FA67" s="75">
        <v>9.3719135725361458</v>
      </c>
      <c r="FB67" s="152">
        <v>35.299999999999997</v>
      </c>
      <c r="FC67" s="75">
        <v>13.439587973273943</v>
      </c>
      <c r="FD67" s="75">
        <v>72.233716201755016</v>
      </c>
      <c r="FE67" s="75">
        <v>82.062541583499666</v>
      </c>
      <c r="FF67" s="75">
        <v>74.183959298004922</v>
      </c>
      <c r="FG67" s="75">
        <v>73.410973084886137</v>
      </c>
      <c r="FH67" s="75">
        <v>76.618581064447838</v>
      </c>
      <c r="FI67" s="75">
        <v>78.338968723584117</v>
      </c>
      <c r="FJ67" s="75">
        <v>75.60552724215836</v>
      </c>
      <c r="FK67" s="75">
        <v>67.361902402774334</v>
      </c>
      <c r="FL67" s="75">
        <v>52.007914736700087</v>
      </c>
      <c r="FM67" s="75">
        <v>32.49872253449157</v>
      </c>
      <c r="FN67" s="75">
        <v>17.147026632615834</v>
      </c>
      <c r="FO67" s="75">
        <v>9.177411570019995</v>
      </c>
      <c r="FP67" s="75">
        <v>4.1766109785202863</v>
      </c>
      <c r="FQ67" s="75">
        <v>1.6421832079302521</v>
      </c>
      <c r="FR67" s="75">
        <v>1.43</v>
      </c>
      <c r="FS67" s="75">
        <v>5.5462008524160948</v>
      </c>
      <c r="FT67" s="75">
        <v>0.7013516959959194</v>
      </c>
    </row>
    <row r="68" spans="1:176" s="76" customFormat="1" ht="12" customHeight="1" x14ac:dyDescent="0.15">
      <c r="A68" s="136">
        <v>472018</v>
      </c>
      <c r="B68" s="154" t="s">
        <v>400</v>
      </c>
      <c r="C68" s="228">
        <v>89.965267764222034</v>
      </c>
      <c r="D68" s="220">
        <v>2999.2602159166427</v>
      </c>
      <c r="E68" s="213">
        <v>257.9840256792848</v>
      </c>
      <c r="F68" s="223">
        <v>357014.64177905821</v>
      </c>
      <c r="G68" s="213">
        <v>272.85765507350305</v>
      </c>
      <c r="H68" s="227">
        <v>78.88131946934385</v>
      </c>
      <c r="I68" s="227">
        <v>134.09824309788453</v>
      </c>
      <c r="J68" s="216">
        <v>30.4</v>
      </c>
      <c r="K68" s="222">
        <v>-2.34</v>
      </c>
      <c r="L68" s="213">
        <v>22.789243646298029</v>
      </c>
      <c r="M68" s="222">
        <v>10.885401927395982</v>
      </c>
      <c r="N68" s="216">
        <v>80.367919707370774</v>
      </c>
      <c r="O68" s="216">
        <v>25.904466752004314</v>
      </c>
      <c r="P68" s="215">
        <v>24.192154829790908</v>
      </c>
      <c r="Q68" s="215">
        <v>0</v>
      </c>
      <c r="R68" s="215">
        <v>0.97505018640665331</v>
      </c>
      <c r="S68" s="223">
        <v>11695</v>
      </c>
      <c r="T68" s="216">
        <v>63.057324840764331</v>
      </c>
      <c r="U68" s="226">
        <v>323</v>
      </c>
      <c r="V68" s="219">
        <v>37</v>
      </c>
      <c r="W68" s="213">
        <v>28.446683459277917</v>
      </c>
      <c r="X68" s="225">
        <v>72.221903505249259</v>
      </c>
      <c r="Y68" s="213">
        <v>75.159235668789819</v>
      </c>
      <c r="Z68" s="213">
        <v>77.70700636942675</v>
      </c>
      <c r="AA68" s="213">
        <v>5.6039850560398508</v>
      </c>
      <c r="AB68" s="218">
        <v>69.493077627538639</v>
      </c>
      <c r="AC68" s="218">
        <v>6.9762430641598883</v>
      </c>
      <c r="AD68" s="218">
        <v>1.212088563271023</v>
      </c>
      <c r="AE68" s="218">
        <v>88.813680085500536</v>
      </c>
      <c r="AF68" s="216">
        <v>86.6</v>
      </c>
      <c r="AG68" s="216">
        <v>81.8</v>
      </c>
      <c r="AH68" s="224">
        <v>38</v>
      </c>
      <c r="AI68" s="216">
        <v>72.400000000000006</v>
      </c>
      <c r="AJ68" s="217">
        <v>5.2905963195120212E-2</v>
      </c>
      <c r="AK68" s="217">
        <v>0.23807683437804092</v>
      </c>
      <c r="AL68" s="213">
        <v>0.18494602083934147</v>
      </c>
      <c r="AM68" s="214">
        <v>138285.38634462567</v>
      </c>
      <c r="AN68" s="223">
        <v>197162.15176374078</v>
      </c>
      <c r="AO68" s="223">
        <v>284660.30806340458</v>
      </c>
      <c r="AP68" s="213">
        <v>8.1683200927499566</v>
      </c>
      <c r="AQ68" s="213">
        <v>5.3094080602874723</v>
      </c>
      <c r="AR68" s="222">
        <v>41.25</v>
      </c>
      <c r="AS68" s="213">
        <v>4.7553070103945938</v>
      </c>
      <c r="AT68" s="213">
        <v>230.7123243012802</v>
      </c>
      <c r="AU68" s="213">
        <v>0.62693566386217447</v>
      </c>
      <c r="AV68" s="213">
        <v>1.6300327260416536</v>
      </c>
      <c r="AW68" s="219">
        <v>22210.428571428572</v>
      </c>
      <c r="AX68" s="219">
        <v>2355.651515151515</v>
      </c>
      <c r="AY68" s="213">
        <v>1.9295954924649297</v>
      </c>
      <c r="AZ68" s="218">
        <v>381</v>
      </c>
      <c r="BA68" s="213">
        <v>0.44158213484132258</v>
      </c>
      <c r="BB68" s="213">
        <v>16.165680780406809</v>
      </c>
      <c r="BC68" s="213">
        <v>208.56456810402116</v>
      </c>
      <c r="BD68" s="213">
        <v>2.41730405125826</v>
      </c>
      <c r="BE68" s="218">
        <v>1.6085512660855128</v>
      </c>
      <c r="BF68" s="213">
        <v>17.953507679535079</v>
      </c>
      <c r="BG68" s="213">
        <v>44.855491329479769</v>
      </c>
      <c r="BH68" s="213">
        <v>1.8518518518518516</v>
      </c>
      <c r="BI68" s="221">
        <v>95.089285714285708</v>
      </c>
      <c r="BJ68" s="218">
        <v>1.1560693641618498</v>
      </c>
      <c r="BK68" s="220">
        <v>2.6502399541580117</v>
      </c>
      <c r="BL68" s="216">
        <v>126.9</v>
      </c>
      <c r="BM68" s="216">
        <v>132.4</v>
      </c>
      <c r="BN68" s="213">
        <v>0.4655826946493804</v>
      </c>
      <c r="BO68" s="213">
        <v>37.878787878787875</v>
      </c>
      <c r="BP68" s="219">
        <v>7</v>
      </c>
      <c r="BQ68" s="213">
        <v>0</v>
      </c>
      <c r="BR68" s="213">
        <v>10.02783594347548</v>
      </c>
      <c r="BS68" s="213" t="s">
        <v>11</v>
      </c>
      <c r="BT68" s="213" t="s">
        <v>11</v>
      </c>
      <c r="BU68" s="213" t="s">
        <v>11</v>
      </c>
      <c r="BV68" s="218">
        <v>318.48331724198465</v>
      </c>
      <c r="BW68" s="218">
        <v>346.38195428385143</v>
      </c>
      <c r="BX68" s="213">
        <v>0.31346783193108724</v>
      </c>
      <c r="BY68" s="217">
        <v>3.1704136521510162E-2</v>
      </c>
      <c r="BZ68" s="213">
        <v>0.31346783193108724</v>
      </c>
      <c r="CA68" s="217">
        <v>0.1579721139016714</v>
      </c>
      <c r="CB68" s="213" t="s">
        <v>11</v>
      </c>
      <c r="CC68" s="217" t="s">
        <v>11</v>
      </c>
      <c r="CD68" s="213">
        <v>0.31346783193108724</v>
      </c>
      <c r="CE68" s="213">
        <v>0.90278735596153126</v>
      </c>
      <c r="CF68" s="216">
        <v>40.9</v>
      </c>
      <c r="CG68" s="215">
        <v>18.536585365853657</v>
      </c>
      <c r="CH68" s="215">
        <v>3.8270310600554436</v>
      </c>
      <c r="CI68" s="214">
        <v>139</v>
      </c>
      <c r="CJ68" s="213">
        <v>318.23567765475906</v>
      </c>
      <c r="CK68" s="212">
        <v>272.32831366845136</v>
      </c>
      <c r="CL68" s="75">
        <v>17.059999999999999</v>
      </c>
      <c r="CM68" s="75">
        <v>797.10146172197085</v>
      </c>
      <c r="CN68" s="88">
        <v>94.1</v>
      </c>
      <c r="CO68" s="88">
        <v>96.3</v>
      </c>
      <c r="CP68" s="83">
        <v>100</v>
      </c>
      <c r="CQ68" s="83">
        <v>96.5</v>
      </c>
      <c r="CR68" s="152">
        <v>98.2</v>
      </c>
      <c r="CS68" s="153">
        <v>49.2</v>
      </c>
      <c r="CT68" s="75">
        <v>5.6974522907514489</v>
      </c>
      <c r="CU68" s="75">
        <v>11.721590909090908</v>
      </c>
      <c r="CV68" s="87">
        <v>0</v>
      </c>
      <c r="CW68" s="75">
        <v>39.040993973662673</v>
      </c>
      <c r="CX68" s="86">
        <v>54.35218737853122</v>
      </c>
      <c r="CY68" s="75">
        <v>0.71</v>
      </c>
      <c r="CZ68" s="75">
        <v>28.9</v>
      </c>
      <c r="DA68" s="75">
        <v>61.117776086699998</v>
      </c>
      <c r="DB68" s="75">
        <v>6.5259904344068378</v>
      </c>
      <c r="DC68" s="75">
        <v>1.6343084272691937</v>
      </c>
      <c r="DD68" s="75">
        <v>1.0281776234122855</v>
      </c>
      <c r="DE68" s="75">
        <v>2.322796634609356</v>
      </c>
      <c r="DF68" s="75">
        <v>7.5451707145812694</v>
      </c>
      <c r="DG68" s="78">
        <v>351.85365853658539</v>
      </c>
      <c r="DH68" s="78">
        <v>347.6201204819277</v>
      </c>
      <c r="DI68" s="75" t="s">
        <v>9</v>
      </c>
      <c r="DJ68" s="75" t="s">
        <v>9</v>
      </c>
      <c r="DK68" s="75">
        <v>0</v>
      </c>
      <c r="DL68" s="75">
        <v>66.666666666666657</v>
      </c>
      <c r="DM68" s="85">
        <v>0.16</v>
      </c>
      <c r="DN68" s="85">
        <v>0.16</v>
      </c>
      <c r="DO68" s="75" t="s">
        <v>9</v>
      </c>
      <c r="DP68" s="75">
        <v>65.549258335109641</v>
      </c>
      <c r="DQ68" s="75">
        <v>100</v>
      </c>
      <c r="DR68" s="75">
        <v>99.965974821367809</v>
      </c>
      <c r="DS68" s="75">
        <v>8285.1822916666679</v>
      </c>
      <c r="DT68" s="81">
        <v>92.708836310960891</v>
      </c>
      <c r="DU68" s="81">
        <v>5.9</v>
      </c>
      <c r="DV68" s="75">
        <v>25.824175824175828</v>
      </c>
      <c r="DW68" s="84" t="s">
        <v>9</v>
      </c>
      <c r="DX68" s="75" t="s">
        <v>9</v>
      </c>
      <c r="DY68" s="83">
        <v>0</v>
      </c>
      <c r="DZ68" s="75">
        <v>0.9293575090208589</v>
      </c>
      <c r="EA68" s="75">
        <v>884.32281243682337</v>
      </c>
      <c r="EB68" s="82">
        <v>7600</v>
      </c>
      <c r="EC68" s="81">
        <v>7.5427329792370834</v>
      </c>
      <c r="ED68" s="81">
        <v>103.63965183063625</v>
      </c>
      <c r="EE68" s="75">
        <v>103.12965798617293</v>
      </c>
      <c r="EF68" s="75">
        <v>54.337364107625227</v>
      </c>
      <c r="EG68" s="75">
        <v>86.948084025311104</v>
      </c>
      <c r="EH68" s="75" t="s">
        <v>9</v>
      </c>
      <c r="EI68" s="152">
        <v>77.7</v>
      </c>
      <c r="EJ68" s="152">
        <v>57.2</v>
      </c>
      <c r="EK68" s="152">
        <v>35.299999999999997</v>
      </c>
      <c r="EL68" s="152">
        <v>52.1</v>
      </c>
      <c r="EM68" s="152">
        <v>15.9</v>
      </c>
      <c r="EN68" s="80">
        <v>15.5</v>
      </c>
      <c r="EO68" s="79">
        <v>-4.4637819266986822</v>
      </c>
      <c r="EP68" s="55">
        <v>1.095621957518744</v>
      </c>
      <c r="EQ68" s="78">
        <v>0.84</v>
      </c>
      <c r="ER68" s="75">
        <v>90.314264835870304</v>
      </c>
      <c r="ES68" s="75">
        <v>9.5</v>
      </c>
      <c r="ET68" s="75">
        <v>11.2997559264795</v>
      </c>
      <c r="EU68" s="75">
        <v>425.1381860243502</v>
      </c>
      <c r="EV68" s="77">
        <v>33.94</v>
      </c>
      <c r="EW68" s="75">
        <v>48.19</v>
      </c>
      <c r="EX68" s="110" t="s">
        <v>9</v>
      </c>
      <c r="EY68" s="110" t="s">
        <v>9</v>
      </c>
      <c r="EZ68" s="75">
        <v>65</v>
      </c>
      <c r="FA68" s="75">
        <v>7.4887465048336743</v>
      </c>
      <c r="FB68" s="152">
        <v>39.200000000000003</v>
      </c>
      <c r="FC68" s="75">
        <v>13.690042280215774</v>
      </c>
      <c r="FD68" s="75">
        <v>68.615034908264334</v>
      </c>
      <c r="FE68" s="75">
        <v>82.822085889570545</v>
      </c>
      <c r="FF68" s="75">
        <v>77.96651594769645</v>
      </c>
      <c r="FG68" s="75">
        <v>76.1252665843529</v>
      </c>
      <c r="FH68" s="75">
        <v>76.435074269286048</v>
      </c>
      <c r="FI68" s="75">
        <v>76.689902830587243</v>
      </c>
      <c r="FJ68" s="75">
        <v>73.518728717366628</v>
      </c>
      <c r="FK68" s="75">
        <v>67.791551882460979</v>
      </c>
      <c r="FL68" s="75">
        <v>50.847810256943724</v>
      </c>
      <c r="FM68" s="75">
        <v>33.487354085603108</v>
      </c>
      <c r="FN68" s="75">
        <v>17.078443483631872</v>
      </c>
      <c r="FO68" s="75">
        <v>7.8785211267605639</v>
      </c>
      <c r="FP68" s="75">
        <v>4.8161764705882355</v>
      </c>
      <c r="FQ68" s="75">
        <v>2.2290284158584313</v>
      </c>
      <c r="FR68" s="75">
        <v>1.4980599999999999</v>
      </c>
      <c r="FS68" s="75">
        <v>15.472772184118465</v>
      </c>
      <c r="FT68" s="75">
        <v>0.34682080924855491</v>
      </c>
    </row>
    <row r="69" spans="1:176" x14ac:dyDescent="0.15">
      <c r="A69" s="205"/>
    </row>
    <row r="70" spans="1:176" x14ac:dyDescent="0.15">
      <c r="A70" s="205"/>
    </row>
    <row r="71" spans="1:176" x14ac:dyDescent="0.15">
      <c r="A71" s="205"/>
    </row>
    <row r="72" spans="1:176" x14ac:dyDescent="0.15">
      <c r="A72" s="205"/>
    </row>
    <row r="73" spans="1:176" x14ac:dyDescent="0.15">
      <c r="A73" s="205"/>
    </row>
    <row r="74" spans="1:176" x14ac:dyDescent="0.15">
      <c r="A74" s="205"/>
    </row>
    <row r="75" spans="1:176" x14ac:dyDescent="0.15">
      <c r="A75" s="205"/>
    </row>
    <row r="76" spans="1:176" x14ac:dyDescent="0.15">
      <c r="A76" s="205"/>
    </row>
    <row r="77" spans="1:176" x14ac:dyDescent="0.15">
      <c r="A77" s="205"/>
    </row>
    <row r="78" spans="1:176" x14ac:dyDescent="0.15">
      <c r="A78" s="205"/>
    </row>
    <row r="79" spans="1:176" x14ac:dyDescent="0.15">
      <c r="A79" s="205"/>
    </row>
    <row r="80" spans="1:176" x14ac:dyDescent="0.15">
      <c r="A80" s="205"/>
    </row>
    <row r="81" spans="1:1" x14ac:dyDescent="0.15">
      <c r="A81" s="205"/>
    </row>
    <row r="82" spans="1:1" x14ac:dyDescent="0.15">
      <c r="A82" s="205"/>
    </row>
    <row r="83" spans="1:1" x14ac:dyDescent="0.15">
      <c r="A83" s="205"/>
    </row>
    <row r="84" spans="1:1" x14ac:dyDescent="0.15">
      <c r="A84" s="205"/>
    </row>
    <row r="85" spans="1:1" x14ac:dyDescent="0.15">
      <c r="A85" s="205"/>
    </row>
    <row r="86" spans="1:1" x14ac:dyDescent="0.15">
      <c r="A86" s="205"/>
    </row>
    <row r="87" spans="1:1" x14ac:dyDescent="0.15">
      <c r="A87" s="205"/>
    </row>
    <row r="88" spans="1:1" x14ac:dyDescent="0.15">
      <c r="A88" s="205"/>
    </row>
    <row r="89" spans="1:1" x14ac:dyDescent="0.15">
      <c r="A89" s="205"/>
    </row>
    <row r="90" spans="1:1" x14ac:dyDescent="0.15">
      <c r="A90" s="205"/>
    </row>
    <row r="91" spans="1:1" x14ac:dyDescent="0.15">
      <c r="A91" s="205"/>
    </row>
    <row r="92" spans="1:1" x14ac:dyDescent="0.15">
      <c r="A92" s="205"/>
    </row>
    <row r="93" spans="1:1" x14ac:dyDescent="0.15">
      <c r="A93" s="205"/>
    </row>
    <row r="94" spans="1:1" x14ac:dyDescent="0.15">
      <c r="A94" s="205"/>
    </row>
    <row r="95" spans="1:1" x14ac:dyDescent="0.15">
      <c r="A95" s="205"/>
    </row>
    <row r="96" spans="1:1" x14ac:dyDescent="0.15">
      <c r="A96" s="205"/>
    </row>
    <row r="97" spans="1:1" x14ac:dyDescent="0.15">
      <c r="A97" s="205"/>
    </row>
    <row r="98" spans="1:1" x14ac:dyDescent="0.15">
      <c r="A98" s="205"/>
    </row>
    <row r="99" spans="1:1" x14ac:dyDescent="0.15">
      <c r="A99" s="205"/>
    </row>
    <row r="100" spans="1:1" x14ac:dyDescent="0.15">
      <c r="A100" s="205"/>
    </row>
    <row r="101" spans="1:1" x14ac:dyDescent="0.15">
      <c r="A101" s="205"/>
    </row>
    <row r="102" spans="1:1" x14ac:dyDescent="0.15">
      <c r="A102" s="205"/>
    </row>
    <row r="103" spans="1:1" x14ac:dyDescent="0.15">
      <c r="A103" s="205"/>
    </row>
    <row r="104" spans="1:1" x14ac:dyDescent="0.15">
      <c r="A104" s="205"/>
    </row>
    <row r="105" spans="1:1" x14ac:dyDescent="0.15">
      <c r="A105" s="205"/>
    </row>
    <row r="106" spans="1:1" x14ac:dyDescent="0.15">
      <c r="A106" s="205"/>
    </row>
    <row r="107" spans="1:1" x14ac:dyDescent="0.15">
      <c r="A107" s="205"/>
    </row>
    <row r="108" spans="1:1" x14ac:dyDescent="0.15">
      <c r="A108" s="205"/>
    </row>
    <row r="109" spans="1:1" x14ac:dyDescent="0.15">
      <c r="A109" s="205"/>
    </row>
    <row r="110" spans="1:1" x14ac:dyDescent="0.15">
      <c r="A110" s="205"/>
    </row>
    <row r="111" spans="1:1" x14ac:dyDescent="0.15">
      <c r="A111" s="205"/>
    </row>
    <row r="112" spans="1:1" x14ac:dyDescent="0.15">
      <c r="A112" s="205"/>
    </row>
    <row r="113" spans="1:1" x14ac:dyDescent="0.15">
      <c r="A113" s="205"/>
    </row>
    <row r="114" spans="1:1" x14ac:dyDescent="0.15">
      <c r="A114" s="205"/>
    </row>
    <row r="115" spans="1:1" x14ac:dyDescent="0.15">
      <c r="A115" s="205"/>
    </row>
    <row r="116" spans="1:1" x14ac:dyDescent="0.15">
      <c r="A116" s="205"/>
    </row>
    <row r="117" spans="1:1" x14ac:dyDescent="0.15">
      <c r="A117" s="205"/>
    </row>
    <row r="118" spans="1:1" x14ac:dyDescent="0.15">
      <c r="A118" s="205"/>
    </row>
    <row r="119" spans="1:1" x14ac:dyDescent="0.15">
      <c r="A119" s="205"/>
    </row>
    <row r="120" spans="1:1" x14ac:dyDescent="0.15">
      <c r="A120" s="205"/>
    </row>
    <row r="121" spans="1:1" x14ac:dyDescent="0.15">
      <c r="A121" s="205"/>
    </row>
    <row r="122" spans="1:1" x14ac:dyDescent="0.15">
      <c r="A122" s="205"/>
    </row>
    <row r="123" spans="1:1" x14ac:dyDescent="0.15">
      <c r="A123" s="205"/>
    </row>
    <row r="124" spans="1:1" x14ac:dyDescent="0.15">
      <c r="A124" s="205"/>
    </row>
    <row r="125" spans="1:1" x14ac:dyDescent="0.15">
      <c r="A125" s="205"/>
    </row>
    <row r="126" spans="1:1" x14ac:dyDescent="0.15">
      <c r="A126" s="205"/>
    </row>
    <row r="127" spans="1:1" x14ac:dyDescent="0.15">
      <c r="A127" s="147"/>
    </row>
    <row r="128" spans="1:1" x14ac:dyDescent="0.15">
      <c r="A128" s="147"/>
    </row>
    <row r="129" spans="1:1" x14ac:dyDescent="0.15">
      <c r="A129" s="204"/>
    </row>
    <row r="130" spans="1:1" x14ac:dyDescent="0.15">
      <c r="A130" s="74"/>
    </row>
    <row r="131" spans="1:1" x14ac:dyDescent="0.15">
      <c r="A131" s="74"/>
    </row>
    <row r="132" spans="1:1" x14ac:dyDescent="0.15">
      <c r="A132" s="74"/>
    </row>
    <row r="133" spans="1:1" x14ac:dyDescent="0.15">
      <c r="A133" s="73"/>
    </row>
    <row r="134" spans="1:1" x14ac:dyDescent="0.15">
      <c r="A134" s="73"/>
    </row>
  </sheetData>
  <phoneticPr fontId="2"/>
  <printOptions horizontalCentered="1" gridLines="1"/>
  <pageMargins left="0.47244094488188981" right="0.39370078740157483" top="0.74803149606299213" bottom="0.59055118110236227" header="0.43307086614173229" footer="0.19685039370078741"/>
  <pageSetup paperSize="9" scale="71" pageOrder="overThenDown" orientation="landscape" horizontalDpi="300" verticalDpi="300" r:id="rId1"/>
  <headerFooter alignWithMargins="0">
    <oddHeader>&amp;C&amp;14令和４年度　行政水準比較 （集計編）：令和３年３月３１日基準</oddHeader>
    <oddFooter>&amp;C- &amp;P -</oddFooter>
  </headerFooter>
  <colBreaks count="7" manualBreakCount="7">
    <brk id="12" min="1" max="141" man="1"/>
    <brk id="23" min="1" max="141" man="1"/>
    <brk id="34" min="1" max="141" man="1"/>
    <brk id="45" min="1" max="141" man="1"/>
    <brk id="56" min="1" max="141" man="1"/>
    <brk id="67" min="1" max="141" man="1"/>
    <brk id="78" min="1" max="14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21</vt:i4>
      </vt:variant>
    </vt:vector>
  </HeadingPairs>
  <TitlesOfParts>
    <vt:vector size="30" baseType="lpstr">
      <vt:lpstr>ＴＯＰ</vt:lpstr>
      <vt:lpstr>集計表</vt:lpstr>
      <vt:lpstr>グラフ</vt:lpstr>
      <vt:lpstr>H28</vt:lpstr>
      <vt:lpstr>H29</vt:lpstr>
      <vt:lpstr>H30</vt:lpstr>
      <vt:lpstr>R1</vt:lpstr>
      <vt:lpstr>R2</vt:lpstr>
      <vt:lpstr>R3</vt:lpstr>
      <vt:lpstr>'R1'!Print_Area</vt:lpstr>
      <vt:lpstr>'R2'!Print_Area</vt:lpstr>
      <vt:lpstr>'R3'!Print_Area</vt:lpstr>
      <vt:lpstr>ＴＯＰ!Print_Area</vt:lpstr>
      <vt:lpstr>'H28'!Print_Titles</vt:lpstr>
      <vt:lpstr>'H29'!Print_Titles</vt:lpstr>
      <vt:lpstr>'R1'!Print_Titles</vt:lpstr>
      <vt:lpstr>'R2'!Print_Titles</vt:lpstr>
      <vt:lpstr>'R3'!Print_Titles</vt:lpstr>
      <vt:lpstr>ＴＯＰ!Print_Titles</vt:lpstr>
      <vt:lpstr>医療</vt:lpstr>
      <vt:lpstr>環境</vt:lpstr>
      <vt:lpstr>教育</vt:lpstr>
      <vt:lpstr>雇用</vt:lpstr>
      <vt:lpstr>財政等</vt:lpstr>
      <vt:lpstr>商業・工業・農業・観光</vt:lpstr>
      <vt:lpstr>上下水道・住宅</vt:lpstr>
      <vt:lpstr>生活安全</vt:lpstr>
      <vt:lpstr>都市整備</vt:lpstr>
      <vt:lpstr>福祉</vt:lpstr>
      <vt:lpstr>分類</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早野　俊一郎</cp:lastModifiedBy>
  <cp:lastPrinted>2017-11-13T08:14:47Z</cp:lastPrinted>
  <dcterms:created xsi:type="dcterms:W3CDTF">2006-09-16T00:00:00Z</dcterms:created>
  <dcterms:modified xsi:type="dcterms:W3CDTF">2023-03-15T08:06:42Z</dcterms:modified>
</cp:coreProperties>
</file>