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Z:\13商工観光部\131000商工課\◆企画雇用係\R5運輸事業者運行支援緊急対策事業（12月補正）\◇様式\"/>
    </mc:Choice>
  </mc:AlternateContent>
  <xr:revisionPtr revIDLastSave="0" documentId="13_ncr:1_{84311629-5E1D-4B82-BFEE-B9396758B5BC}" xr6:coauthVersionLast="46" xr6:coauthVersionMax="47" xr10:uidLastSave="{00000000-0000-0000-0000-000000000000}"/>
  <bookViews>
    <workbookView xWindow="-120" yWindow="-16320" windowWidth="27870" windowHeight="16440" xr2:uid="{52DB4488-B829-4AA9-9AC5-AF7580189476}"/>
  </bookViews>
  <sheets>
    <sheet name="入力用" sheetId="1" r:id="rId1"/>
    <sheet name="手書き用" sheetId="7" state="hidden" r:id="rId2"/>
    <sheet name="受付DB用" sheetId="5" state="hidden" r:id="rId3"/>
  </sheets>
  <definedNames>
    <definedName name="_xlnm.Print_Area" localSheetId="1">手書き用!$A$1:$AT$94</definedName>
    <definedName name="_xlnm.Print_Area" localSheetId="0">入力用!$A$1:$AO$94</definedName>
    <definedName name="エラーあり">#REF!</definedName>
    <definedName name="エラーなし">#REF!</definedName>
    <definedName name="エラー判定">入力用!$AP$5</definedName>
    <definedName name="エラー判定２">INDIRECT(入力用!$AP$5)</definedName>
    <definedName name="警告図">入力用!$AP$5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3" i="1" l="1"/>
  <c r="AQ11" i="1"/>
  <c r="AQ10" i="1"/>
  <c r="AP11" i="1"/>
  <c r="AP10" i="1"/>
  <c r="AP9" i="1"/>
  <c r="AP8" i="1"/>
  <c r="AQ7" i="1"/>
  <c r="AP21" i="7"/>
  <c r="AP65" i="1"/>
  <c r="AO65" i="1" s="1"/>
  <c r="AP66" i="1"/>
  <c r="AO21" i="1" l="1"/>
  <c r="L37" i="1"/>
  <c r="AQ81" i="1" l="1"/>
  <c r="K92" i="1" s="1"/>
  <c r="AA2" i="5"/>
  <c r="AQ75" i="1"/>
  <c r="L75" i="1" s="1"/>
  <c r="AO7" i="1"/>
  <c r="AO73" i="1"/>
  <c r="G2" i="5"/>
  <c r="F2" i="5"/>
  <c r="E2" i="5"/>
  <c r="AO76" i="1"/>
  <c r="AO8" i="1"/>
  <c r="R55" i="1"/>
  <c r="AP55" i="1" s="1"/>
  <c r="AO77" i="1"/>
  <c r="AO74" i="1"/>
  <c r="K34" i="1"/>
  <c r="AO22" i="1"/>
  <c r="AO20" i="1"/>
  <c r="AO19" i="1"/>
  <c r="AO18" i="1"/>
  <c r="AO13" i="1"/>
  <c r="AO11" i="1"/>
  <c r="AO3" i="1"/>
  <c r="R54" i="1"/>
  <c r="L92" i="7"/>
  <c r="L91" i="7"/>
  <c r="L90" i="7"/>
  <c r="AP12" i="1"/>
  <c r="AQ3" i="7"/>
  <c r="AQ64" i="7"/>
  <c r="AQ63" i="7"/>
  <c r="AQ62" i="7"/>
  <c r="AQ61" i="7"/>
  <c r="AQ75" i="7"/>
  <c r="AQ67" i="7"/>
  <c r="AQ65" i="7"/>
  <c r="AQ60" i="7"/>
  <c r="AQ59" i="7"/>
  <c r="AR11" i="7"/>
  <c r="AQ11" i="7"/>
  <c r="AR10" i="7"/>
  <c r="AQ10" i="7"/>
  <c r="AQ8" i="7"/>
  <c r="Z2" i="5" l="1"/>
  <c r="K90" i="1"/>
  <c r="K91" i="1"/>
  <c r="AO75" i="1"/>
  <c r="U75" i="1"/>
  <c r="AP75" i="1"/>
  <c r="AO12" i="1"/>
  <c r="AO9" i="1"/>
  <c r="AO10" i="1"/>
  <c r="AR59" i="7"/>
  <c r="A2" i="5" l="1"/>
  <c r="Q2" i="5" l="1"/>
  <c r="Y2" i="5"/>
  <c r="X2" i="5"/>
  <c r="W2" i="5"/>
  <c r="U2" i="5"/>
  <c r="S2" i="5"/>
  <c r="R2" i="5"/>
  <c r="P2" i="5"/>
  <c r="N2" i="5"/>
  <c r="M2" i="5"/>
  <c r="L2" i="5"/>
  <c r="K2" i="5"/>
  <c r="J2" i="5"/>
  <c r="I2" i="5"/>
  <c r="H2" i="5"/>
  <c r="D2" i="5"/>
  <c r="C2" i="5"/>
  <c r="B2" i="5"/>
  <c r="O2" i="5"/>
  <c r="AP59" i="1"/>
  <c r="AO59" i="1" s="1"/>
  <c r="AP67" i="1"/>
  <c r="AO67" i="1" s="1"/>
  <c r="AP60" i="1"/>
  <c r="AO60" i="1" s="1"/>
  <c r="AP61" i="1"/>
  <c r="AP64" i="1"/>
  <c r="AP63" i="1"/>
  <c r="AP62" i="1"/>
  <c r="AQ61" i="1" l="1"/>
  <c r="AO61" i="1" s="1"/>
  <c r="T2" i="5"/>
  <c r="V2" i="5" s="1"/>
  <c r="AQ5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田中　防人</author>
    <author>tc={09881634-2A86-4971-B4A7-DDE743634D23}</author>
    <author>morito tanaka</author>
    <author>tc={9CF6DECB-A19E-4D86-932F-344234134F46}</author>
    <author>tc={4FBF9BE0-BF95-4D47-929F-ADB81CB3059E}</author>
    <author>tc={E8F3B4EE-6F27-47BC-9F18-6F7A9ED6D204}</author>
    <author>tc={6039829E-8B53-4C2A-BCD7-B754988DC77A}</author>
    <author>tc={1B63572B-7202-4E89-9254-1C2D333C7906}</author>
    <author>tc={2102A41C-EB41-4D96-826A-E30E6E5C3211}</author>
    <author>tc={9EAB8CA9-D43D-4D42-93EC-809BD353D899}</author>
    <author>tc={83FDFE24-DFC4-4ECB-81CB-F95C38F98399}</author>
    <author>tc={2E220216-FDE0-4E72-8AEE-8A988D40BB4D}</author>
    <author>tc={3F86E029-9D04-48FB-9573-D5475B51F0C4}</author>
    <author>tc={81881B65-9AFC-4837-8D35-DA6932B7EF71}</author>
    <author>tc={F788477D-6F8D-4814-B268-C50E258DA4D2}</author>
    <author>tc={F182EA9C-FD5A-431C-938A-278153BFC34E}</author>
    <author>tc={9FEF2E80-7FD4-4E05-AEAB-225A1D473090}</author>
    <author>tc={1847A0F3-4DB3-4AF5-A468-CCD8E9BAD852}</author>
    <author>tc={292B38AE-B67F-4ACD-8C00-1AABB35B8ECD}</author>
    <author>tc={E017A0A0-EF82-4BC7-B611-E17E2CE7F8E8}</author>
    <author>tc={44086B88-5E0C-4FF0-B498-B1657B62BCEF}</author>
    <author>tc={B695A2F7-213A-405C-AE25-5C31A001DDB6}</author>
    <author>tc={BC77A7B1-142C-4689-9445-131B0D53645B}</author>
    <author>tc={3AA84D3D-3813-4C67-B66B-63603B1B8BCF}</author>
    <author>tc={7BEB4CC9-8D21-41B7-A56E-7854D16020B8}</author>
  </authors>
  <commentList>
    <comment ref="A1" authorId="0" shapeId="0" xr:uid="{26238D98-DD17-4669-B996-88A45012FFE5}">
      <text>
        <r>
          <rPr>
            <sz val="9"/>
            <color indexed="81"/>
            <rFont val="MS P ゴシック"/>
            <family val="3"/>
            <charset val="128"/>
          </rPr>
          <t>◆黄色ｾﾙには直接入力してください。</t>
        </r>
      </text>
    </comment>
    <comment ref="A2" authorId="0" shapeId="0" xr:uid="{CA0F62CB-AB77-4C83-98E0-4D630CCA02F4}">
      <text>
        <r>
          <rPr>
            <sz val="9"/>
            <color indexed="81"/>
            <rFont val="MS P ゴシック"/>
            <family val="3"/>
            <charset val="128"/>
          </rPr>
          <t>◆水色ｾﾙはﾌﾟﾙﾀﾞｳﾝﾘｽﾄから該当するものを選択してください。</t>
        </r>
      </text>
    </comment>
    <comment ref="AP3" authorId="1" shapeId="0" xr:uid="{09881634-2A86-4971-B4A7-DDE743634D23}">
      <text>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申請日が○月×日のままだと【１】
</t>
      </text>
    </comment>
    <comment ref="A4" authorId="0" shapeId="0" xr:uid="{2A71CD55-EDD0-4B0E-B1EF-EACACAEB58A0}">
      <text>
        <r>
          <rPr>
            <sz val="9"/>
            <color indexed="81"/>
            <rFont val="MS P ゴシック"/>
            <family val="3"/>
            <charset val="128"/>
          </rPr>
          <t>◆桃色ｾﾙは入力ｴﾗｰを表します。ﾒﾓやﾒｯｾｰｼﾞをご確認ください。</t>
        </r>
      </text>
    </comment>
    <comment ref="AN5" authorId="2" shapeId="0" xr:uid="{424208E4-85CB-40D9-950E-05E8308A22E7}">
      <text>
        <r>
          <rPr>
            <b/>
            <sz val="10"/>
            <color indexed="10"/>
            <rFont val="MS P ゴシック"/>
            <family val="3"/>
            <charset val="128"/>
          </rPr>
          <t>[★]付きの項目は
入力必須項目です。</t>
        </r>
      </text>
    </comment>
    <comment ref="L7" authorId="0" shapeId="0" xr:uid="{AABAF258-057E-44F7-8AF5-C2EC7880D449}">
      <text>
        <r>
          <rPr>
            <sz val="9"/>
            <color indexed="81"/>
            <rFont val="MS P ゴシック"/>
            <family val="3"/>
            <charset val="128"/>
          </rPr>
          <t>隣のプルダウンリストから該当するものを選択してください。
（法人か個人事業主か。法人の場合は本社所在地がどこか）</t>
        </r>
      </text>
    </comment>
    <comment ref="AQ7" authorId="3" shapeId="0" xr:uid="{9CF6DECB-A19E-4D86-932F-344234134F4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申請者区分の選択肢に応じて【０～４】
０：（選択肢）
１：市内本社
２：県内(市外)本社
３：県外本社
４：個人事業主</t>
      </text>
    </comment>
    <comment ref="AP8" authorId="4" shapeId="0" xr:uid="{4FBF9BE0-BF95-4D47-929F-ADB81CB3059E}">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事業者名に㈱や㈲が含まれると【１以上】</t>
      </text>
    </comment>
    <comment ref="AP9" authorId="5" shapeId="0" xr:uid="{E8F3B4EE-6F27-47BC-9F18-6F7A9ED6D204}">
      <text>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営業署名に記載があると【１】
</t>
      </text>
    </comment>
    <comment ref="AP10" authorId="6" shapeId="0" xr:uid="{6039829E-8B53-4C2A-BCD7-B754988DC77A}">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都道府県名が○○県のままだと【１】</t>
      </text>
    </comment>
    <comment ref="AQ10" authorId="7" shapeId="0" xr:uid="{1B63572B-7202-4E89-9254-1C2D333C790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都道府県名に「都」「道」「府」「県」が含まれていると【１以上】</t>
      </text>
    </comment>
    <comment ref="AP11" authorId="8" shapeId="0" xr:uid="{2102A41C-EB41-4D96-826A-E30E6E5C3211}">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市町村名が××市のままだと【１】</t>
      </text>
    </comment>
    <comment ref="AQ11" authorId="9" shapeId="0" xr:uid="{9EAB8CA9-D43D-4D42-93EC-809BD353D89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市区町村名に「市」「区」「町」「村」が含まれていると【１以上】</t>
      </text>
    </comment>
    <comment ref="AP55" authorId="10" shapeId="0" xr:uid="{83FDFE24-DFC4-4ECB-81CB-F95C38F9839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再掲が入力されていないと【１】</t>
      </text>
    </comment>
    <comment ref="AP59" authorId="11" shapeId="0" xr:uid="{2E220216-FDE0-4E72-8AEE-8A988D40BB4D}">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☑だと【１】</t>
      </text>
    </comment>
    <comment ref="AQ59" authorId="12" shapeId="0" xr:uid="{3F86E029-9D04-48FB-9573-D5475B51F0C4}">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(1) ～(5) の☑に不足がなければ【１】</t>
      </text>
    </comment>
    <comment ref="AP60" authorId="13" shapeId="0" xr:uid="{81881B65-9AFC-4837-8D35-DA6932B7EF71}">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☑だと【１】</t>
      </text>
    </comment>
    <comment ref="AP61" authorId="14" shapeId="0" xr:uid="{F788477D-6F8D-4814-B268-C50E258DA4D2}">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☑だと【１】</t>
      </text>
    </comment>
    <comment ref="AQ61" authorId="15" shapeId="0" xr:uid="{F182EA9C-FD5A-431C-938A-278153BFC34E}">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(3)の選択に応じて【１～４】
０：（未選択）
１：市内本社
２：県内(市外)本社
３：県外本社
４：個人事業主</t>
      </text>
    </comment>
    <comment ref="AP62" authorId="16" shapeId="0" xr:uid="{9FEF2E80-7FD4-4E05-AEAB-225A1D47309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☑だと【１】</t>
      </text>
    </comment>
    <comment ref="AP63" authorId="17" shapeId="0" xr:uid="{1847A0F3-4DB3-4AF5-A468-CCD8E9BAD852}">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☑だと【１】</t>
      </text>
    </comment>
    <comment ref="AP64" authorId="18" shapeId="0" xr:uid="{292B38AE-B67F-4ACD-8C00-1AABB35B8ECD}">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☑だと【１】</t>
      </text>
    </comment>
    <comment ref="AP65" authorId="19" shapeId="0" xr:uid="{E017A0A0-EF82-4BC7-B611-E17E2CE7F8E8}">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☑だと【１】</t>
      </text>
    </comment>
    <comment ref="AP66" authorId="20" shapeId="0" xr:uid="{44086B88-5E0C-4FF0-B498-B1657B62BCE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☑だと【１】</t>
      </text>
    </comment>
    <comment ref="AP67" authorId="21" shapeId="0" xr:uid="{B695A2F7-213A-405C-AE25-5C31A001DDB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☑だと【１】</t>
      </text>
    </comment>
    <comment ref="C75" authorId="2" shapeId="0" xr:uid="{C5AD869C-D47F-499E-8DE6-E8EB774655F1}">
      <text>
        <r>
          <rPr>
            <sz val="9"/>
            <color indexed="81"/>
            <rFont val="MS P ゴシック"/>
            <family val="3"/>
            <charset val="128"/>
          </rPr>
          <t>隣のプルダウンリストから該当するものを選択してください。「その他」を選択した場合は（　　）の中に具体的な内容を記入してください。</t>
        </r>
      </text>
    </comment>
    <comment ref="AP75" authorId="22" shapeId="0" xr:uid="{BC77A7B1-142C-4689-9445-131B0D53645B}">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預金種別がその他を選択しているのに（　）の中が未入力のとき【１】</t>
      </text>
    </comment>
    <comment ref="AQ75" authorId="23" shapeId="0" xr:uid="{3AA84D3D-3813-4C67-B66B-63603B1B8BC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預金種別の選択肢に応じて【０～３】
　０：（選択肢）
　１：普通
　２：当座
　３：その他(　)</t>
      </text>
    </comment>
    <comment ref="AQ81" authorId="24" shapeId="0" xr:uid="{7BEB4CC9-8D21-41B7-A56E-7854D16020B8}">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委任状を作成の選択肢に応じて【０～１】
　０：（選択肢）
　１：作成する</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田中　防人</author>
    <author>tc={C38C70CE-C4D8-475C-8281-CEEAB49F4363}</author>
    <author>tc={15AB55CF-7839-4FEF-ABDB-B287853880CB}</author>
    <author>tc={35872A7C-6CCA-481B-968A-6E67698BBA8B}</author>
    <author>tc={37AD21C1-99EC-48DC-901B-8DD8C2C03A2F}</author>
    <author>tc={2CFEA267-825F-4524-943B-3854A8E189E6}</author>
    <author>tc={F6B217CA-473B-4BC9-BB0C-B6140174B20E}</author>
    <author>tc={CE729A47-2322-4AAC-B0D6-7DA972E70FD4}</author>
    <author>tc={F6E4CCB6-CD95-4405-98F7-AFE3AF1226E8}</author>
    <author>tc={E185962F-64B9-47D8-A9AD-D8E813225EB9}</author>
    <author>tc={AC749BBC-AE13-4A6F-9B6A-8FBEB02B2152}</author>
    <author>tc={80B2F233-A12C-45A2-9026-CCB3E1B58C27}</author>
    <author>tc={00D51AB6-1259-45B3-A1E8-E7C59593C2E5}</author>
    <author>tc={D80EF1F8-C413-4CB0-B3BC-A3A27776B8C7}</author>
    <author>tc={3AA91241-F978-4A9E-82B3-A8A82D807A6C}</author>
    <author>tc={BCE5C5AF-859F-476F-9A7D-C1E13B2171D6}</author>
    <author>tc={569D3BDE-01A6-4D61-B4BA-B190A97FCC8C}</author>
    <author>tc={BF4B549F-520E-469C-8890-008E77F452AC}</author>
    <author>tc={2A3D7BD0-4382-4D66-B64D-B737889E61D9}</author>
    <author>morito tanaka</author>
    <author>tc={17D7032A-FEF1-4D17-8EB3-10A5EE254F25}</author>
    <author>tc={BBF3DC5D-126F-418D-BC12-2E02E8C66ABB}</author>
    <author>tc={A3A082DB-C183-48C9-BCE1-049239FB13A8}</author>
  </authors>
  <commentList>
    <comment ref="B1" authorId="0" shapeId="0" xr:uid="{147CC58C-6167-4F79-8238-86F5D65742E3}">
      <text>
        <r>
          <rPr>
            <sz val="9"/>
            <color indexed="81"/>
            <rFont val="MS P ゴシック"/>
            <family val="3"/>
            <charset val="128"/>
          </rPr>
          <t>◆黄色セルには入力規則にしたがって直接入力してください。</t>
        </r>
      </text>
    </comment>
    <comment ref="B2" authorId="0" shapeId="0" xr:uid="{4F6B259D-2CC0-4922-A8F3-7772395A8FC2}">
      <text>
        <r>
          <rPr>
            <sz val="9"/>
            <color indexed="81"/>
            <rFont val="MS P ゴシック"/>
            <family val="3"/>
            <charset val="128"/>
          </rPr>
          <t>◆水色セルはプルダウンリストから該当するものを選択してください。</t>
        </r>
      </text>
    </comment>
    <comment ref="AQ3" authorId="1" shapeId="0" xr:uid="{C38C70CE-C4D8-475C-8281-CEEAB49F4363}">
      <text>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申請日が○月×日のままだと【１】
</t>
      </text>
    </comment>
    <comment ref="B4" authorId="0" shapeId="0" xr:uid="{C8749488-DD38-4346-8666-A24B11724D75}">
      <text>
        <r>
          <rPr>
            <sz val="9"/>
            <color indexed="81"/>
            <rFont val="MS P ゴシック"/>
            <family val="3"/>
            <charset val="128"/>
          </rPr>
          <t>◆桃色セルは入力エラーを表します。セルのメッセージをご確認ください。</t>
        </r>
      </text>
    </comment>
    <comment ref="M7" authorId="0" shapeId="0" xr:uid="{B72153E5-1DD4-47A3-BB34-B78115E08838}">
      <text>
        <r>
          <rPr>
            <sz val="9"/>
            <color indexed="81"/>
            <rFont val="MS P ゴシック"/>
            <family val="3"/>
            <charset val="128"/>
          </rPr>
          <t>隣のプルダウンリストから該当するものを選択してください。
（法人か個人事業主か。法人の場合は本社所在地がどこか）</t>
        </r>
      </text>
    </comment>
    <comment ref="AR7" authorId="2" shapeId="0" xr:uid="{15AB55CF-7839-4FEF-ABDB-B287853880CB}">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申請者区分の選択肢に応じて【０～４】
０：（選択肢）
１：市内本社
２：県内(市外)本社
３：県外本社
４：個人事業主</t>
      </text>
    </comment>
    <comment ref="AQ8" authorId="3" shapeId="0" xr:uid="{35872A7C-6CCA-481B-968A-6E67698BBA8B}">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事業者名に㈱や㈲が含まれると【１以上】</t>
      </text>
    </comment>
    <comment ref="AQ10" authorId="4" shapeId="0" xr:uid="{37AD21C1-99EC-48DC-901B-8DD8C2C03A2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都道府県名が○○県のままだと【１】</t>
      </text>
    </comment>
    <comment ref="AR10" authorId="5" shapeId="0" xr:uid="{2CFEA267-825F-4524-943B-3854A8E189E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都道府県名に「都」「道」「府」「県」が含まれていると【１以上】</t>
      </text>
    </comment>
    <comment ref="AQ11" authorId="6" shapeId="0" xr:uid="{F6B217CA-473B-4BC9-BB0C-B6140174B20E}">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市町村名が××市のままだと【１】</t>
      </text>
    </comment>
    <comment ref="AR11" authorId="7" shapeId="0" xr:uid="{CE729A47-2322-4AAC-B0D6-7DA972E70FD4}">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市区町村名に「市」「区」「町」「村」が含まれていると【１以上】</t>
      </text>
    </comment>
    <comment ref="AQ55" authorId="8" shapeId="0" xr:uid="{F6E4CCB6-CD95-4405-98F7-AFE3AF1226E8}">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再掲が入力されていないと【１】</t>
      </text>
    </comment>
    <comment ref="AQ59" authorId="9" shapeId="0" xr:uid="{E185962F-64B9-47D8-A9AD-D8E813225EB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☑だと【１】</t>
      </text>
    </comment>
    <comment ref="AR59" authorId="10" shapeId="0" xr:uid="{AC749BBC-AE13-4A6F-9B6A-8FBEB02B2152}">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(1) ～(5) の☑に不足がなければ【１】</t>
      </text>
    </comment>
    <comment ref="AQ60" authorId="11" shapeId="0" xr:uid="{80B2F233-A12C-45A2-9026-CCB3E1B58C27}">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☑だと【１】</t>
      </text>
    </comment>
    <comment ref="AQ61" authorId="12" shapeId="0" xr:uid="{00D51AB6-1259-45B3-A1E8-E7C59593C2E5}">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☑だと【１】</t>
      </text>
    </comment>
    <comment ref="AR61" authorId="13" shapeId="0" xr:uid="{D80EF1F8-C413-4CB0-B3BC-A3A27776B8C7}">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(3)の選択に応じて【１～４】
０：（未選択）
１：市内本社
２：県内(市外)本社
３：県外本社
４：個人事業主</t>
      </text>
    </comment>
    <comment ref="AQ62" authorId="14" shapeId="0" xr:uid="{3AA91241-F978-4A9E-82B3-A8A82D807A6C}">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☑だと【１】</t>
      </text>
    </comment>
    <comment ref="AQ63" authorId="15" shapeId="0" xr:uid="{BCE5C5AF-859F-476F-9A7D-C1E13B2171D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☑だと【１】</t>
      </text>
    </comment>
    <comment ref="AQ64" authorId="16" shapeId="0" xr:uid="{569D3BDE-01A6-4D61-B4BA-B190A97FCC8C}">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☑だと【１】</t>
      </text>
    </comment>
    <comment ref="AQ65" authorId="17" shapeId="0" xr:uid="{BF4B549F-520E-469C-8890-008E77F452AC}">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☑だと【１】</t>
      </text>
    </comment>
    <comment ref="AQ67" authorId="18" shapeId="0" xr:uid="{2A3D7BD0-4382-4D66-B64D-B737889E61D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☑だと【１】</t>
      </text>
    </comment>
    <comment ref="D75" authorId="19" shapeId="0" xr:uid="{F846AE4B-1121-4F68-8063-4D8BD88A9507}">
      <text>
        <r>
          <rPr>
            <sz val="9"/>
            <color indexed="81"/>
            <rFont val="MS P ゴシック"/>
            <family val="3"/>
            <charset val="128"/>
          </rPr>
          <t>隣のプルダウンリストから該当するものを選択してください。「その他」を選択した場合は（　　）の中に具体的な内容を記入してください。</t>
        </r>
      </text>
    </comment>
    <comment ref="AQ75" authorId="20" shapeId="0" xr:uid="{17D7032A-FEF1-4D17-8EB3-10A5EE254F25}">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預金種別が未選択（「普通・当座・その他（　）」のまま）だと【１】</t>
      </text>
    </comment>
    <comment ref="AR75" authorId="21" shapeId="0" xr:uid="{BBF3DC5D-126F-418D-BC12-2E02E8C66ABB}">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預金種別の選択肢に応じて【０～３】
　０：（選択肢）
　１：普通
　２：当座
　３：その他(　)</t>
      </text>
    </comment>
    <comment ref="AR81" authorId="22" shapeId="0" xr:uid="{A3A082DB-C183-48C9-BCE1-049239FB13A8}">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委任状を作成の選択肢に応じて【０～１】
　０：（選択肢）
　１：作成する</t>
      </text>
    </comment>
  </commentList>
</comments>
</file>

<file path=xl/sharedStrings.xml><?xml version="1.0" encoding="utf-8"?>
<sst xmlns="http://schemas.openxmlformats.org/spreadsheetml/2006/main" count="533" uniqueCount="171">
  <si>
    <t>　盛岡市長　様</t>
    <rPh sb="0" eb="4">
      <t>モリオカシチョウ</t>
    </rPh>
    <rPh sb="5" eb="6">
      <t>サマ</t>
    </rPh>
    <phoneticPr fontId="2"/>
  </si>
  <si>
    <t>申請者</t>
    <rPh sb="0" eb="3">
      <t>シンセイシャ</t>
    </rPh>
    <phoneticPr fontId="2"/>
  </si>
  <si>
    <t>支給申請額</t>
    <rPh sb="0" eb="2">
      <t>シキュウ</t>
    </rPh>
    <rPh sb="2" eb="4">
      <t>シンセイ</t>
    </rPh>
    <rPh sb="4" eb="5">
      <t>ガク</t>
    </rPh>
    <phoneticPr fontId="2"/>
  </si>
  <si>
    <t>部署等・職名</t>
  </si>
  <si>
    <t>メールアドレス</t>
  </si>
  <si>
    <t>記</t>
    <rPh sb="0" eb="1">
      <t>キ</t>
    </rPh>
    <phoneticPr fontId="2"/>
  </si>
  <si>
    <t>預金種別</t>
  </si>
  <si>
    <t>口座番号</t>
  </si>
  <si>
    <t>□</t>
  </si>
  <si>
    <t>市内</t>
    <phoneticPr fontId="2"/>
  </si>
  <si>
    <t>県内(市外)</t>
    <phoneticPr fontId="2"/>
  </si>
  <si>
    <t>県外</t>
    <phoneticPr fontId="2"/>
  </si>
  <si>
    <t>電話番号</t>
    <phoneticPr fontId="2"/>
  </si>
  <si>
    <t>金融機関コード</t>
    <phoneticPr fontId="2"/>
  </si>
  <si>
    <t>支店コード</t>
    <phoneticPr fontId="2"/>
  </si>
  <si>
    <t>様式Ａ（おもて）</t>
    <phoneticPr fontId="2"/>
  </si>
  <si>
    <t>○</t>
    <phoneticPr fontId="2"/>
  </si>
  <si>
    <t>２　支給申請額</t>
    <phoneticPr fontId="2"/>
  </si>
  <si>
    <t>台（内訳は別添様式Ｂのとおり。）</t>
    <phoneticPr fontId="2"/>
  </si>
  <si>
    <t>円（支給対象車両台数×23,000円）</t>
    <phoneticPr fontId="2"/>
  </si>
  <si>
    <t>金融機関名称</t>
    <rPh sb="4" eb="6">
      <t>メイショウ</t>
    </rPh>
    <phoneticPr fontId="2"/>
  </si>
  <si>
    <t>支店名称</t>
    <phoneticPr fontId="2"/>
  </si>
  <si>
    <t>（　裏面に続きます　）</t>
    <rPh sb="2" eb="4">
      <t>ウラメン</t>
    </rPh>
    <rPh sb="5" eb="6">
      <t>ツヅ</t>
    </rPh>
    <phoneticPr fontId="2"/>
  </si>
  <si>
    <t>□</t>
    <phoneticPr fontId="2"/>
  </si>
  <si>
    <t>○
○</t>
    <phoneticPr fontId="2"/>
  </si>
  <si>
    <t>○
○</t>
    <phoneticPr fontId="2"/>
  </si>
  <si>
    <t>☑</t>
    <phoneticPr fontId="2"/>
  </si>
  <si>
    <t>○
○</t>
    <phoneticPr fontId="2"/>
  </si>
  <si>
    <t>(1)</t>
    <phoneticPr fontId="2"/>
  </si>
  <si>
    <t>(3)</t>
  </si>
  <si>
    <t>法人</t>
    <rPh sb="0" eb="2">
      <t>ホウジン</t>
    </rPh>
    <phoneticPr fontId="2"/>
  </si>
  <si>
    <t>個人</t>
    <rPh sb="0" eb="2">
      <t>コジン</t>
    </rPh>
    <phoneticPr fontId="2"/>
  </si>
  <si>
    <t>事業者名</t>
    <rPh sb="0" eb="3">
      <t>ジギョウシャ</t>
    </rPh>
    <rPh sb="3" eb="4">
      <t>メイ</t>
    </rPh>
    <phoneticPr fontId="2"/>
  </si>
  <si>
    <t>代表者役職</t>
    <rPh sb="0" eb="3">
      <t>ダイヒョウシャ</t>
    </rPh>
    <rPh sb="3" eb="5">
      <t>ヤクショク</t>
    </rPh>
    <phoneticPr fontId="2"/>
  </si>
  <si>
    <t>代表者氏名</t>
    <rPh sb="0" eb="3">
      <t>ダイヒョウシャ</t>
    </rPh>
    <phoneticPr fontId="2"/>
  </si>
  <si>
    <t>※1</t>
    <phoneticPr fontId="2"/>
  </si>
  <si>
    <t>事業所所在地</t>
  </si>
  <si>
    <t>(〒</t>
    <phoneticPr fontId="2"/>
  </si>
  <si>
    <t>)</t>
    <phoneticPr fontId="2"/>
  </si>
  <si>
    <t>都</t>
    <rPh sb="0" eb="1">
      <t>ミヤコ</t>
    </rPh>
    <phoneticPr fontId="2"/>
  </si>
  <si>
    <t>道</t>
    <phoneticPr fontId="2"/>
  </si>
  <si>
    <t>府</t>
    <phoneticPr fontId="2"/>
  </si>
  <si>
    <t>県</t>
  </si>
  <si>
    <t>市</t>
    <rPh sb="0" eb="1">
      <t>シ</t>
    </rPh>
    <phoneticPr fontId="2"/>
  </si>
  <si>
    <t>区</t>
    <phoneticPr fontId="2"/>
  </si>
  <si>
    <t>町</t>
    <phoneticPr fontId="2"/>
  </si>
  <si>
    <t>村</t>
    <phoneticPr fontId="2"/>
  </si>
  <si>
    <t>都道府県</t>
    <rPh sb="0" eb="4">
      <t>トドウフケン</t>
    </rPh>
    <phoneticPr fontId="2"/>
  </si>
  <si>
    <t>(6)</t>
    <phoneticPr fontId="2"/>
  </si>
  <si>
    <t>３　添付書類</t>
    <phoneticPr fontId="2"/>
  </si>
  <si>
    <t>４　宣誓・同意事項</t>
    <phoneticPr fontId="2"/>
  </si>
  <si>
    <t>５　支援金振込先口座</t>
    <phoneticPr fontId="2"/>
  </si>
  <si>
    <t>(担当者)</t>
    <rPh sb="1" eb="4">
      <t>タントウシャ</t>
    </rPh>
    <phoneticPr fontId="2"/>
  </si>
  <si>
    <t>㊞　</t>
    <phoneticPr fontId="2"/>
  </si>
  <si>
    <t>事業所所在地</t>
    <phoneticPr fontId="2"/>
  </si>
  <si>
    <t>氏名</t>
    <phoneticPr fontId="2"/>
  </si>
  <si>
    <t>普通</t>
    <phoneticPr fontId="2"/>
  </si>
  <si>
    <t>当座</t>
    <phoneticPr fontId="2"/>
  </si>
  <si>
    <t>委　 任　 状</t>
    <phoneticPr fontId="2"/>
  </si>
  <si>
    <t>作成する</t>
    <rPh sb="0" eb="2">
      <t>サクセイ</t>
    </rPh>
    <phoneticPr fontId="2"/>
  </si>
  <si>
    <t>委任状を作成する場合は「作成する」を選択してください→</t>
    <rPh sb="0" eb="3">
      <t>イニンジョウ</t>
    </rPh>
    <rPh sb="4" eb="6">
      <t>サクセイ</t>
    </rPh>
    <rPh sb="8" eb="10">
      <t>バアイ</t>
    </rPh>
    <rPh sb="12" eb="14">
      <t>サクセイ</t>
    </rPh>
    <rPh sb="18" eb="20">
      <t>センタク</t>
    </rPh>
    <phoneticPr fontId="2"/>
  </si>
  <si>
    <t>㊞</t>
  </si>
  <si>
    <t>委任者（申請者）</t>
    <phoneticPr fontId="2"/>
  </si>
  <si>
    <t>代表者職氏名</t>
  </si>
  <si>
    <t>様式Ａ（うら）</t>
    <phoneticPr fontId="2"/>
  </si>
  <si>
    <t>営業所名</t>
    <rPh sb="0" eb="4">
      <t>エイギョウショメイ</t>
    </rPh>
    <phoneticPr fontId="2"/>
  </si>
  <si>
    <t>委任状作成</t>
    <rPh sb="0" eb="3">
      <t>イニンジョウ</t>
    </rPh>
    <rPh sb="3" eb="5">
      <t>サクセイ</t>
    </rPh>
    <phoneticPr fontId="2"/>
  </si>
  <si>
    <t>公開時非表示エリア</t>
    <rPh sb="0" eb="3">
      <t>コウカイジ</t>
    </rPh>
    <rPh sb="3" eb="6">
      <t>ヒヒョウジ</t>
    </rPh>
    <phoneticPr fontId="2"/>
  </si>
  <si>
    <t>本人払／委任払フラグ</t>
    <rPh sb="0" eb="2">
      <t>ホンニン</t>
    </rPh>
    <rPh sb="2" eb="3">
      <t>バラ</t>
    </rPh>
    <rPh sb="4" eb="7">
      <t>イニンバラ</t>
    </rPh>
    <phoneticPr fontId="2"/>
  </si>
  <si>
    <t>(再掲)　事業所所在地</t>
    <rPh sb="1" eb="3">
      <t>サイケイ</t>
    </rPh>
    <rPh sb="5" eb="8">
      <t>ジギョウショ</t>
    </rPh>
    <rPh sb="8" eb="11">
      <t>ショザイチ</t>
    </rPh>
    <phoneticPr fontId="2"/>
  </si>
  <si>
    <t>申請者区分</t>
    <rPh sb="0" eb="3">
      <t>シンセイシャ</t>
    </rPh>
    <rPh sb="3" eb="5">
      <t>クブン</t>
    </rPh>
    <phoneticPr fontId="2"/>
  </si>
  <si>
    <t>電話番号</t>
    <rPh sb="0" eb="2">
      <t>デンワ</t>
    </rPh>
    <rPh sb="2" eb="4">
      <t>バンゴウ</t>
    </rPh>
    <phoneticPr fontId="2"/>
  </si>
  <si>
    <t>支給対象車両申請台数</t>
    <rPh sb="0" eb="2">
      <t>シキュウ</t>
    </rPh>
    <rPh sb="2" eb="4">
      <t>タイショウ</t>
    </rPh>
    <rPh sb="4" eb="6">
      <t>シャリョウ</t>
    </rPh>
    <rPh sb="6" eb="8">
      <t>シンセイ</t>
    </rPh>
    <rPh sb="8" eb="10">
      <t>ダイスウ</t>
    </rPh>
    <phoneticPr fontId="2"/>
  </si>
  <si>
    <t>金融機関コード</t>
    <rPh sb="0" eb="2">
      <t>キンユウ</t>
    </rPh>
    <rPh sb="2" eb="4">
      <t>キカン</t>
    </rPh>
    <phoneticPr fontId="2"/>
  </si>
  <si>
    <t>金融機関名</t>
    <rPh sb="0" eb="2">
      <t>キンユウ</t>
    </rPh>
    <rPh sb="2" eb="4">
      <t>キカン</t>
    </rPh>
    <rPh sb="4" eb="5">
      <t>メイ</t>
    </rPh>
    <phoneticPr fontId="2"/>
  </si>
  <si>
    <t>支店名</t>
    <rPh sb="0" eb="3">
      <t>シテンメイ</t>
    </rPh>
    <phoneticPr fontId="2"/>
  </si>
  <si>
    <t>預金種別フラグ</t>
    <rPh sb="0" eb="2">
      <t>ヨキン</t>
    </rPh>
    <rPh sb="2" eb="4">
      <t>シュベツ</t>
    </rPh>
    <phoneticPr fontId="2"/>
  </si>
  <si>
    <t>預金種別</t>
    <rPh sb="0" eb="2">
      <t>ヨキン</t>
    </rPh>
    <rPh sb="2" eb="4">
      <t>シュベツ</t>
    </rPh>
    <phoneticPr fontId="2"/>
  </si>
  <si>
    <t>口座番号</t>
    <rPh sb="0" eb="2">
      <t>コウザ</t>
    </rPh>
    <rPh sb="2" eb="4">
      <t>バンゴウ</t>
    </rPh>
    <phoneticPr fontId="2"/>
  </si>
  <si>
    <t>口座名義</t>
    <rPh sb="0" eb="2">
      <t>コウザ</t>
    </rPh>
    <rPh sb="2" eb="4">
      <t>メイギ</t>
    </rPh>
    <phoneticPr fontId="2"/>
  </si>
  <si>
    <t>カナ名義</t>
    <rPh sb="2" eb="4">
      <t>メイギ</t>
    </rPh>
    <phoneticPr fontId="2"/>
  </si>
  <si>
    <t>支店コード</t>
    <rPh sb="0" eb="2">
      <t>シテン</t>
    </rPh>
    <phoneticPr fontId="2"/>
  </si>
  <si>
    <t>郵便番号</t>
    <rPh sb="0" eb="4">
      <t>ユウビンバンゴウ</t>
    </rPh>
    <phoneticPr fontId="2"/>
  </si>
  <si>
    <t>代表者氏名</t>
    <rPh sb="0" eb="3">
      <t>ダイヒョウシャ</t>
    </rPh>
    <rPh sb="3" eb="5">
      <t>シメイ</t>
    </rPh>
    <phoneticPr fontId="2"/>
  </si>
  <si>
    <t>担当者部署等・職名</t>
    <rPh sb="0" eb="3">
      <t>タントウシャ</t>
    </rPh>
    <rPh sb="3" eb="6">
      <t>ブショナド</t>
    </rPh>
    <rPh sb="7" eb="9">
      <t>ショクメイ</t>
    </rPh>
    <phoneticPr fontId="2"/>
  </si>
  <si>
    <t>担当者氏名</t>
    <rPh sb="0" eb="3">
      <t>タントウシャ</t>
    </rPh>
    <rPh sb="3" eb="5">
      <t>シメイ</t>
    </rPh>
    <phoneticPr fontId="2"/>
  </si>
  <si>
    <t>預金種別（その他）</t>
    <rPh sb="0" eb="2">
      <t>ヨキン</t>
    </rPh>
    <rPh sb="2" eb="4">
      <t>シュベツ</t>
    </rPh>
    <rPh sb="7" eb="8">
      <t>タ</t>
    </rPh>
    <phoneticPr fontId="2"/>
  </si>
  <si>
    <t>その他</t>
    <phoneticPr fontId="2"/>
  </si>
  <si>
    <t>(選択肢)</t>
    <rPh sb="1" eb="4">
      <t>センタクシ</t>
    </rPh>
    <phoneticPr fontId="2"/>
  </si>
  <si>
    <t>　市内に住所又は事業所を有する個人事業主に該当します。</t>
    <rPh sb="4" eb="6">
      <t>ジュウショ</t>
    </rPh>
    <rPh sb="6" eb="7">
      <t>マタ</t>
    </rPh>
    <rPh sb="8" eb="11">
      <t>ジギョウショ</t>
    </rPh>
    <rPh sb="12" eb="13">
      <t>ユウ</t>
    </rPh>
    <rPh sb="15" eb="20">
      <t>コジンジギョウヌシ</t>
    </rPh>
    <rPh sb="21" eb="23">
      <t>ガイトウ</t>
    </rPh>
    <phoneticPr fontId="2"/>
  </si>
  <si>
    <t>個人事業主</t>
    <rPh sb="0" eb="2">
      <t>コジン</t>
    </rPh>
    <rPh sb="2" eb="5">
      <t>ジギョウヌシ</t>
    </rPh>
    <phoneticPr fontId="2"/>
  </si>
  <si>
    <t>市区町村</t>
    <rPh sb="0" eb="2">
      <t>シク</t>
    </rPh>
    <rPh sb="2" eb="4">
      <t>チョウソン</t>
    </rPh>
    <phoneticPr fontId="2"/>
  </si>
  <si>
    <t>市内本社 ／ 県内(市外)本社 ／ 県外本社 ／ 個人事業主</t>
    <phoneticPr fontId="2"/>
  </si>
  <si>
    <t>市内本社</t>
    <rPh sb="0" eb="2">
      <t>シナイ</t>
    </rPh>
    <rPh sb="2" eb="4">
      <t>ホンシャ</t>
    </rPh>
    <phoneticPr fontId="2"/>
  </si>
  <si>
    <t>県内(市外)本社</t>
    <rPh sb="0" eb="2">
      <t>ケンナイ</t>
    </rPh>
    <rPh sb="3" eb="5">
      <t>シガイ</t>
    </rPh>
    <rPh sb="6" eb="8">
      <t>ホンシャ</t>
    </rPh>
    <phoneticPr fontId="2"/>
  </si>
  <si>
    <t>県外本社</t>
    <rPh sb="0" eb="2">
      <t>ケンガイ</t>
    </rPh>
    <rPh sb="2" eb="4">
      <t>ホンシャ</t>
    </rPh>
    <phoneticPr fontId="2"/>
  </si>
  <si>
    <t>　市内に本社を置く事業者に該当します。</t>
    <rPh sb="4" eb="6">
      <t>ホンシャ</t>
    </rPh>
    <rPh sb="9" eb="12">
      <t>ジギョウシャ</t>
    </rPh>
    <phoneticPr fontId="2"/>
  </si>
  <si>
    <t>　県内に本社を置き市内に営業所を有する事業者（市内に本社を置く事業者を除く。）に該当します。</t>
    <rPh sb="12" eb="15">
      <t>エイギョウショ</t>
    </rPh>
    <rPh sb="19" eb="22">
      <t>ジギョウシャ</t>
    </rPh>
    <phoneticPr fontId="2"/>
  </si>
  <si>
    <t>　県外に本社を置き市内に営業所を有する中小企業に該当します。</t>
    <rPh sb="12" eb="15">
      <t>エイギョウショ</t>
    </rPh>
    <phoneticPr fontId="2"/>
  </si>
  <si>
    <t>　申請内容に虚偽が判明した場合などは、支援金額確定の取消、支援金の返還等に応じます。</t>
    <phoneticPr fontId="2"/>
  </si>
  <si>
    <t>　支援金の受領後も市内で貨物自動車運送事業を継続する意思があります。</t>
    <phoneticPr fontId="2"/>
  </si>
  <si>
    <t>（申請者の口座情報を正確に記載してください。）</t>
    <rPh sb="1" eb="4">
      <t>シンセイシャ</t>
    </rPh>
    <rPh sb="5" eb="7">
      <t>コウザ</t>
    </rPh>
    <rPh sb="7" eb="9">
      <t>ジョウホウ</t>
    </rPh>
    <rPh sb="10" eb="12">
      <t>セイカク</t>
    </rPh>
    <rPh sb="13" eb="15">
      <t>キサイ</t>
    </rPh>
    <phoneticPr fontId="2"/>
  </si>
  <si>
    <t>盛岡市支給対象車両一覧（様式Ｂ）</t>
    <rPh sb="0" eb="3">
      <t>モリオカシ</t>
    </rPh>
    <phoneticPr fontId="2"/>
  </si>
  <si>
    <t>（選択肢）</t>
    <rPh sb="1" eb="4">
      <t>センタクシ</t>
    </rPh>
    <phoneticPr fontId="2"/>
  </si>
  <si>
    <t>申請日</t>
    <rPh sb="0" eb="2">
      <t>シンセイ</t>
    </rPh>
    <rPh sb="2" eb="3">
      <t>ビ</t>
    </rPh>
    <phoneticPr fontId="2"/>
  </si>
  <si>
    <t>盛岡市運送事業者燃料価格高騰対策支援金</t>
    <rPh sb="0" eb="3">
      <t>モリオカシ</t>
    </rPh>
    <phoneticPr fontId="2"/>
  </si>
  <si>
    <t>(例)××市</t>
    <rPh sb="5" eb="6">
      <t>シ</t>
    </rPh>
    <phoneticPr fontId="2"/>
  </si>
  <si>
    <t>普通 / 当座 / その他(　　　　)</t>
    <phoneticPr fontId="2"/>
  </si>
  <si>
    <t>事業者名</t>
    <phoneticPr fontId="2"/>
  </si>
  <si>
    <t>事業者名・代表者名</t>
    <rPh sb="0" eb="3">
      <t>ジギョウシャ</t>
    </rPh>
    <rPh sb="3" eb="4">
      <t>メイ</t>
    </rPh>
    <rPh sb="5" eb="8">
      <t>ダイヒョウシャ</t>
    </rPh>
    <rPh sb="8" eb="9">
      <t>メイ</t>
    </rPh>
    <phoneticPr fontId="2"/>
  </si>
  <si>
    <t>令和　 年　 月　 日</t>
    <rPh sb="0" eb="2">
      <t>レイワ</t>
    </rPh>
    <rPh sb="4" eb="5">
      <t>トシ</t>
    </rPh>
    <rPh sb="7" eb="8">
      <t>ツキ</t>
    </rPh>
    <rPh sb="10" eb="11">
      <t>ヒ</t>
    </rPh>
    <phoneticPr fontId="2"/>
  </si>
  <si>
    <r>
      <t xml:space="preserve">口座番号
</t>
    </r>
    <r>
      <rPr>
        <sz val="8"/>
        <color theme="1"/>
        <rFont val="ＭＳ 明朝"/>
        <family val="1"/>
        <charset val="128"/>
      </rPr>
      <t>(右づめ)</t>
    </r>
    <rPh sb="6" eb="7">
      <t>ミギ</t>
    </rPh>
    <phoneticPr fontId="2"/>
  </si>
  <si>
    <r>
      <t xml:space="preserve">金融機関コード
</t>
    </r>
    <r>
      <rPr>
        <sz val="8"/>
        <color theme="1"/>
        <rFont val="ＭＳ 明朝"/>
        <family val="1"/>
        <charset val="128"/>
      </rPr>
      <t>(右づめ)</t>
    </r>
    <phoneticPr fontId="2"/>
  </si>
  <si>
    <r>
      <t xml:space="preserve">支店コード
</t>
    </r>
    <r>
      <rPr>
        <sz val="8"/>
        <color theme="1"/>
        <rFont val="ＭＳ 明朝"/>
        <family val="1"/>
        <charset val="128"/>
      </rPr>
      <t>(右づめ)</t>
    </r>
    <phoneticPr fontId="2"/>
  </si>
  <si>
    <t>↓ 以下の委任状は上記口座名義が申請者と異なる場合のみ記入してください。</t>
    <rPh sb="2" eb="4">
      <t>イカ</t>
    </rPh>
    <rPh sb="5" eb="8">
      <t>イニンジョウ</t>
    </rPh>
    <rPh sb="9" eb="11">
      <t>ジョウキ</t>
    </rPh>
    <phoneticPr fontId="2"/>
  </si>
  <si>
    <t>★</t>
    <phoneticPr fontId="2"/>
  </si>
  <si>
    <t>（★は記入必須項目です。）</t>
    <rPh sb="3" eb="5">
      <t>キニュウ</t>
    </rPh>
    <rPh sb="5" eb="7">
      <t>ヒッス</t>
    </rPh>
    <rPh sb="7" eb="9">
      <t>コウモク</t>
    </rPh>
    <phoneticPr fontId="2"/>
  </si>
  <si>
    <t>※４</t>
    <phoneticPr fontId="2"/>
  </si>
  <si>
    <r>
      <t>１　支給対象車両</t>
    </r>
    <r>
      <rPr>
        <sz val="8"/>
        <color theme="1"/>
        <rFont val="Yu Gothic"/>
        <family val="3"/>
        <charset val="128"/>
        <scheme val="minor"/>
      </rPr>
      <t xml:space="preserve"> ※5</t>
    </r>
    <phoneticPr fontId="2"/>
  </si>
  <si>
    <r>
      <t>営業所名</t>
    </r>
    <r>
      <rPr>
        <sz val="8"/>
        <color theme="1"/>
        <rFont val="游ゴシック"/>
        <family val="3"/>
        <charset val="128"/>
      </rPr>
      <t xml:space="preserve"> ※2</t>
    </r>
    <rPh sb="0" eb="3">
      <t>エイギョウショ</t>
    </rPh>
    <rPh sb="3" eb="4">
      <t>メイ</t>
    </rPh>
    <phoneticPr fontId="2"/>
  </si>
  <si>
    <r>
      <t>代表者役職</t>
    </r>
    <r>
      <rPr>
        <sz val="8"/>
        <color theme="1"/>
        <rFont val="游ゴシック"/>
        <family val="3"/>
        <charset val="128"/>
      </rPr>
      <t xml:space="preserve"> ※3</t>
    </r>
    <rPh sb="0" eb="3">
      <t>ダイヒョウシャ</t>
    </rPh>
    <rPh sb="3" eb="5">
      <t>ヤクショク</t>
    </rPh>
    <phoneticPr fontId="2"/>
  </si>
  <si>
    <r>
      <t>役員等名簿（様式Ｃ）</t>
    </r>
    <r>
      <rPr>
        <sz val="8"/>
        <color theme="1"/>
        <rFont val="Yu Gothic"/>
        <family val="3"/>
        <charset val="128"/>
        <scheme val="minor"/>
      </rPr>
      <t>※6</t>
    </r>
    <rPh sb="0" eb="2">
      <t>ヤクイン</t>
    </rPh>
    <rPh sb="2" eb="3">
      <t>ナド</t>
    </rPh>
    <rPh sb="3" eb="5">
      <t>メイボ</t>
    </rPh>
    <rPh sb="6" eb="8">
      <t>ヨウシキ</t>
    </rPh>
    <phoneticPr fontId="2"/>
  </si>
  <si>
    <r>
      <t>（法人の場合）履歴事項全部証明書</t>
    </r>
    <r>
      <rPr>
        <sz val="9"/>
        <rFont val="ＭＳ 明朝"/>
        <family val="1"/>
        <charset val="128"/>
      </rPr>
      <t>（発行から６か月以内のもの）</t>
    </r>
    <r>
      <rPr>
        <sz val="10"/>
        <rFont val="ＭＳ 明朝"/>
        <family val="1"/>
        <charset val="128"/>
      </rPr>
      <t>の写し</t>
    </r>
    <r>
      <rPr>
        <sz val="8"/>
        <rFont val="Yu Gothic"/>
        <family val="3"/>
        <charset val="128"/>
        <scheme val="minor"/>
      </rPr>
      <t xml:space="preserve"> ※6</t>
    </r>
    <phoneticPr fontId="2"/>
  </si>
  <si>
    <t>(例)○○県</t>
    <rPh sb="1" eb="2">
      <t>レイ</t>
    </rPh>
    <phoneticPr fontId="2"/>
  </si>
  <si>
    <t>事業所所在地１</t>
    <rPh sb="0" eb="3">
      <t>ジギョウショ</t>
    </rPh>
    <rPh sb="3" eb="6">
      <t>ショザイチ</t>
    </rPh>
    <phoneticPr fontId="2"/>
  </si>
  <si>
    <t>事業所所在地２</t>
    <rPh sb="0" eb="3">
      <t>ジギョウショ</t>
    </rPh>
    <rPh sb="3" eb="6">
      <t>ショザイチ</t>
    </rPh>
    <phoneticPr fontId="2"/>
  </si>
  <si>
    <t>事業所所在地３</t>
    <rPh sb="0" eb="3">
      <t>ジギョウショ</t>
    </rPh>
    <rPh sb="3" eb="6">
      <t>ショザイチ</t>
    </rPh>
    <phoneticPr fontId="2"/>
  </si>
  <si>
    <t>(2)</t>
    <phoneticPr fontId="2"/>
  </si>
  <si>
    <t>(3)</t>
    <phoneticPr fontId="2"/>
  </si>
  <si>
    <t>(4)</t>
    <phoneticPr fontId="2"/>
  </si>
  <si>
    <t>(5)</t>
    <phoneticPr fontId="2"/>
  </si>
  <si>
    <t>☆</t>
    <phoneticPr fontId="2"/>
  </si>
  <si>
    <r>
      <t>（個人の場合）本人確認書類の写し</t>
    </r>
    <r>
      <rPr>
        <sz val="8"/>
        <color theme="1"/>
        <rFont val="游ゴシック"/>
        <family val="3"/>
        <charset val="128"/>
      </rPr>
      <t xml:space="preserve"> ※6</t>
    </r>
    <phoneticPr fontId="2"/>
  </si>
  <si>
    <t>(例)2024/2/XX</t>
    <phoneticPr fontId="2"/>
  </si>
  <si>
    <t>　県支援金[第４弾]の支給決定を受けています。また、市がその内容を確認するために、岩手県及び公益社団法人岩手県トラック協会に対して照会確認する場合があることに同意します。</t>
    <rPh sb="6" eb="7">
      <t>ダイ</t>
    </rPh>
    <rPh sb="8" eb="9">
      <t>ダン</t>
    </rPh>
    <phoneticPr fontId="2"/>
  </si>
  <si>
    <t>(例)令和6年X月X日</t>
    <rPh sb="3" eb="5">
      <t>レイワ</t>
    </rPh>
    <rPh sb="6" eb="7">
      <t>ネン</t>
    </rPh>
    <rPh sb="8" eb="9">
      <t>ガツ</t>
    </rPh>
    <rPh sb="10" eb="11">
      <t>ニチ</t>
    </rPh>
    <phoneticPr fontId="2"/>
  </si>
  <si>
    <t>　　　　　　　　　　　　支給申請書兼請求書</t>
    <phoneticPr fontId="2"/>
  </si>
  <si>
    <t>※1  県支援金[第４弾]の申請書情報と統一してください。</t>
    <rPh sb="5" eb="7">
      <t>シエン</t>
    </rPh>
    <rPh sb="9" eb="10">
      <t>ダイ</t>
    </rPh>
    <rPh sb="20" eb="22">
      <t>トウイツ</t>
    </rPh>
    <phoneticPr fontId="2"/>
  </si>
  <si>
    <t>※2  市内本社法人及び個人事業主は記載しないでください。</t>
    <rPh sb="4" eb="6">
      <t>シナイ</t>
    </rPh>
    <rPh sb="6" eb="8">
      <t>ホンシャ</t>
    </rPh>
    <rPh sb="8" eb="10">
      <t>ホウジン</t>
    </rPh>
    <rPh sb="10" eb="11">
      <t>オヨ</t>
    </rPh>
    <rPh sb="12" eb="14">
      <t>コジン</t>
    </rPh>
    <rPh sb="14" eb="17">
      <t>ジギョウヌシ</t>
    </rPh>
    <rPh sb="18" eb="20">
      <t>キサイ</t>
    </rPh>
    <phoneticPr fontId="2"/>
  </si>
  <si>
    <t>※3  個人事業主は記載不要です。</t>
    <rPh sb="4" eb="6">
      <t>コジン</t>
    </rPh>
    <rPh sb="6" eb="9">
      <t>ジギョウヌシ</t>
    </rPh>
    <rPh sb="10" eb="12">
      <t>キサイ</t>
    </rPh>
    <rPh sb="12" eb="14">
      <t>フヨウ</t>
    </rPh>
    <phoneticPr fontId="2"/>
  </si>
  <si>
    <t>※4  代表者氏名自署の場合は押印不要です。</t>
    <phoneticPr fontId="2"/>
  </si>
  <si>
    <t>※5  申請日時点において盛岡市内の営業所等を使用の本拠としている車両に限ります。</t>
    <rPh sb="6" eb="7">
      <t>ビ</t>
    </rPh>
    <rPh sb="18" eb="21">
      <t>エイギョウショ</t>
    </rPh>
    <rPh sb="21" eb="22">
      <t>ナド</t>
    </rPh>
    <rPh sb="33" eb="35">
      <t>シャリョウ</t>
    </rPh>
    <phoneticPr fontId="2"/>
  </si>
  <si>
    <t>ファクス番号</t>
    <phoneticPr fontId="2"/>
  </si>
  <si>
    <r>
      <t>支給対象車両すべての自動車検査証の写し</t>
    </r>
    <r>
      <rPr>
        <sz val="9"/>
        <color theme="1"/>
        <rFont val="ＭＳ 明朝"/>
        <family val="1"/>
        <charset val="128"/>
      </rPr>
      <t>（電子車検証の場合は自動車検査証記録事項）</t>
    </r>
    <phoneticPr fontId="2"/>
  </si>
  <si>
    <t>県支援金[第４弾]の支給決定通知書の写し</t>
    <rPh sb="1" eb="4">
      <t>シエンキン</t>
    </rPh>
    <phoneticPr fontId="2"/>
  </si>
  <si>
    <r>
      <t>該当事項に</t>
    </r>
    <r>
      <rPr>
        <sz val="8"/>
        <color theme="1"/>
        <rFont val="Segoe UI Symbol"/>
        <family val="2"/>
      </rPr>
      <t>☑</t>
    </r>
    <r>
      <rPr>
        <sz val="8"/>
        <color theme="1"/>
        <rFont val="游ゴシック"/>
        <family val="3"/>
        <charset val="128"/>
      </rPr>
      <t>をしてください。</t>
    </r>
    <r>
      <rPr>
        <sz val="8"/>
        <color theme="1"/>
        <rFont val="Segoe UI Symbol"/>
        <family val="2"/>
      </rPr>
      <t>☑</t>
    </r>
    <r>
      <rPr>
        <sz val="8"/>
        <color theme="1"/>
        <rFont val="游ゴシック"/>
        <family val="3"/>
        <charset val="128"/>
      </rPr>
      <t>に不足がある場合は支給対象となりません。⇩　</t>
    </r>
    <phoneticPr fontId="2"/>
  </si>
  <si>
    <t>※9  該当する場合、提出不要となる書類があります。（「３ 添付書類」参照）</t>
    <rPh sb="4" eb="6">
      <t>ガイトウ</t>
    </rPh>
    <rPh sb="8" eb="10">
      <t>バアイ</t>
    </rPh>
    <rPh sb="11" eb="13">
      <t>テイシュツ</t>
    </rPh>
    <rPh sb="13" eb="15">
      <t>フヨウ</t>
    </rPh>
    <rPh sb="18" eb="20">
      <t>ショルイ</t>
    </rPh>
    <rPh sb="30" eb="34">
      <t>テンプショルイ</t>
    </rPh>
    <rPh sb="35" eb="37">
      <t>サンショウ</t>
    </rPh>
    <phoneticPr fontId="2"/>
  </si>
  <si>
    <t>※8  おもて面の申請者欄内「申請者区分」で選択した内容と一致させてください。</t>
    <rPh sb="7" eb="8">
      <t>メン</t>
    </rPh>
    <rPh sb="9" eb="12">
      <t>シンセイシャ</t>
    </rPh>
    <rPh sb="12" eb="13">
      <t>ラン</t>
    </rPh>
    <rPh sb="13" eb="14">
      <t>ナイ</t>
    </rPh>
    <rPh sb="15" eb="18">
      <t>シンセイシャ</t>
    </rPh>
    <rPh sb="18" eb="20">
      <t>クブン</t>
    </rPh>
    <rPh sb="22" eb="24">
      <t>センタク</t>
    </rPh>
    <rPh sb="26" eb="28">
      <t>ナイヨウ</t>
    </rPh>
    <rPh sb="29" eb="31">
      <t>イッチ</t>
    </rPh>
    <phoneticPr fontId="2"/>
  </si>
  <si>
    <t>該当するもの１つに☑をしてください。</t>
    <phoneticPr fontId="2"/>
  </si>
  <si>
    <r>
      <t xml:space="preserve">該当するもの１つに☑をしてください。 </t>
    </r>
    <r>
      <rPr>
        <sz val="8"/>
        <color theme="1"/>
        <rFont val="Yu Gothic"/>
        <family val="3"/>
        <charset val="128"/>
        <scheme val="minor"/>
      </rPr>
      <t>※8</t>
    </r>
    <phoneticPr fontId="2"/>
  </si>
  <si>
    <r>
      <t>支援金振込先口座に関する情報が確認できる書類</t>
    </r>
    <r>
      <rPr>
        <sz val="9"/>
        <color theme="1"/>
        <rFont val="ＭＳ 明朝"/>
        <family val="1"/>
        <charset val="128"/>
      </rPr>
      <t>（預金通帳の写し等）</t>
    </r>
    <r>
      <rPr>
        <sz val="8"/>
        <color theme="1"/>
        <rFont val="游ゴシック"/>
        <family val="3"/>
        <charset val="128"/>
      </rPr>
      <t xml:space="preserve"> ※7</t>
    </r>
    <phoneticPr fontId="2"/>
  </si>
  <si>
    <r>
      <t>　</t>
    </r>
    <r>
      <rPr>
        <sz val="8"/>
        <color theme="1"/>
        <rFont val="Segoe UI Symbol"/>
        <family val="2"/>
      </rPr>
      <t>☑</t>
    </r>
    <r>
      <rPr>
        <sz val="8"/>
        <color theme="1"/>
        <rFont val="游ゴシック"/>
        <family val="3"/>
        <charset val="128"/>
      </rPr>
      <t>は紙書類を提出する際に添付漏れがないか点検に活用してください。⇩</t>
    </r>
    <phoneticPr fontId="2"/>
  </si>
  <si>
    <t>[第２弾]　</t>
    <rPh sb="1" eb="2">
      <t>ダイ</t>
    </rPh>
    <rPh sb="3" eb="4">
      <t>ダン</t>
    </rPh>
    <phoneticPr fontId="2"/>
  </si>
  <si>
    <t>　岩手県運輸事業者運行支援緊急対策支援金(第４弾)の支給決定を受けており、標記支援金の支給を受けたいので、下記事項について宣誓・同意の上、関係書類を添えて支給を申請します。また、標記支援金については以下に指定する口座への振込を依頼します。</t>
    <rPh sb="21" eb="22">
      <t>ダイ</t>
    </rPh>
    <rPh sb="23" eb="24">
      <t>ダン</t>
    </rPh>
    <rPh sb="89" eb="91">
      <t>ヒョウキ</t>
    </rPh>
    <rPh sb="99" eb="101">
      <t>イカ</t>
    </rPh>
    <rPh sb="102" eb="104">
      <t>シテイ</t>
    </rPh>
    <phoneticPr fontId="2"/>
  </si>
  <si>
    <t>　の入札参加資格者等名簿に登録されている場合も提出不要です。</t>
    <rPh sb="23" eb="25">
      <t>テイシュツ</t>
    </rPh>
    <rPh sb="25" eb="27">
      <t>フヨウ</t>
    </rPh>
    <phoneticPr fontId="2"/>
  </si>
  <si>
    <t>　場合は提出不要です。</t>
    <phoneticPr fontId="2"/>
  </si>
  <si>
    <r>
      <t>口座名義</t>
    </r>
    <r>
      <rPr>
        <sz val="8"/>
        <color theme="1"/>
        <rFont val="Yu Gothic"/>
        <family val="3"/>
        <charset val="128"/>
        <scheme val="minor"/>
      </rPr>
      <t xml:space="preserve"> ※10</t>
    </r>
    <phoneticPr fontId="2"/>
  </si>
  <si>
    <r>
      <t>カナ名義</t>
    </r>
    <r>
      <rPr>
        <sz val="8"/>
        <color theme="1"/>
        <rFont val="Yu Gothic"/>
        <family val="3"/>
        <charset val="128"/>
        <scheme val="minor"/>
      </rPr>
      <t xml:space="preserve"> ※11</t>
    </r>
    <phoneticPr fontId="2"/>
  </si>
  <si>
    <t>※10  やむを得ず口座名義が申請者と異なる場合は、下部「委任状」にも記入してください。</t>
    <rPh sb="8" eb="9">
      <t>エ</t>
    </rPh>
    <phoneticPr fontId="2"/>
  </si>
  <si>
    <t>※11  通帳の見開き１ページ目やキャッシュカード等に記載されているカナ名義を記載してください。</t>
    <rPh sb="8" eb="10">
      <t>ミヒラ</t>
    </rPh>
    <phoneticPr fontId="2"/>
  </si>
  <si>
    <t>※12</t>
    <phoneticPr fontId="2"/>
  </si>
  <si>
    <t>※6  盛岡市支援金[第１弾]の支給決定を受けており、その後役員等情報に変更がない場合は提出不要です。また、現に盛岡市</t>
    <rPh sb="4" eb="7">
      <t>モリオカシ</t>
    </rPh>
    <rPh sb="7" eb="10">
      <t>シエンキン</t>
    </rPh>
    <rPh sb="16" eb="18">
      <t>シキュウ</t>
    </rPh>
    <rPh sb="18" eb="20">
      <t>ケッテイ</t>
    </rPh>
    <rPh sb="21" eb="22">
      <t>ウ</t>
    </rPh>
    <rPh sb="29" eb="30">
      <t>ゴ</t>
    </rPh>
    <rPh sb="30" eb="32">
      <t>ヤクイン</t>
    </rPh>
    <rPh sb="32" eb="33">
      <t>ナド</t>
    </rPh>
    <rPh sb="33" eb="35">
      <t>ジョウホウ</t>
    </rPh>
    <rPh sb="36" eb="38">
      <t>ヘンコウ</t>
    </rPh>
    <rPh sb="41" eb="43">
      <t>バアイ</t>
    </rPh>
    <rPh sb="46" eb="48">
      <t>フヨウ</t>
    </rPh>
    <rPh sb="54" eb="55">
      <t>ゲン</t>
    </rPh>
    <rPh sb="56" eb="59">
      <t>モリオカシ</t>
    </rPh>
    <phoneticPr fontId="2"/>
  </si>
  <si>
    <t>※7  盛岡市支援金[第１弾]の支給決定を受けており、今回の支援金振込先口座が盛岡市支援金[第１弾]の振込先口座と同一の</t>
    <rPh sb="27" eb="29">
      <t>コンカイ</t>
    </rPh>
    <rPh sb="30" eb="33">
      <t>シエンキン</t>
    </rPh>
    <rPh sb="33" eb="36">
      <t>フリコミサキ</t>
    </rPh>
    <rPh sb="36" eb="38">
      <t>コウザ</t>
    </rPh>
    <rPh sb="39" eb="41">
      <t>モリオカ</t>
    </rPh>
    <rPh sb="41" eb="42">
      <t>シ</t>
    </rPh>
    <rPh sb="42" eb="45">
      <t>シエンキン</t>
    </rPh>
    <rPh sb="51" eb="54">
      <t>フリコミサキ</t>
    </rPh>
    <rPh sb="54" eb="56">
      <t>コウザ</t>
    </rPh>
    <rPh sb="57" eb="59">
      <t>ドウイツ</t>
    </rPh>
    <phoneticPr fontId="2"/>
  </si>
  <si>
    <t>　岩手県運輸事業者運行支援緊急対策支援金(第４弾)の支給決定を受けており、標記支援金の支給を受けたいので、下記事項について宣誓・同意の上、関係書類を添えて支給を申請します。また、標記支援金については以下に指定する口座への振込を依頼します。</t>
    <phoneticPr fontId="2"/>
  </si>
  <si>
    <t>(3)</t>
    <phoneticPr fontId="2"/>
  </si>
  <si>
    <t>㊞</t>
    <phoneticPr fontId="2"/>
  </si>
  <si>
    <t>※12  代表者氏名自署の場合は押印不要です。</t>
    <rPh sb="5" eb="8">
      <t>ダイヒョウシャ</t>
    </rPh>
    <phoneticPr fontId="2"/>
  </si>
  <si>
    <r>
      <t>ア　盛岡市支援金[第１弾]の支給決定を受けており、その支給申請時から役員等情報に変更がありません。</t>
    </r>
    <r>
      <rPr>
        <sz val="8"/>
        <color theme="1"/>
        <rFont val="Yu Gothic"/>
        <family val="3"/>
        <charset val="128"/>
        <scheme val="minor"/>
      </rPr>
      <t xml:space="preserve"> ※9</t>
    </r>
    <rPh sb="2" eb="5">
      <t>モリオカシ</t>
    </rPh>
    <rPh sb="5" eb="8">
      <t>シエンキン</t>
    </rPh>
    <rPh sb="9" eb="10">
      <t>ダイ</t>
    </rPh>
    <rPh sb="11" eb="12">
      <t>ダン</t>
    </rPh>
    <rPh sb="14" eb="18">
      <t>シキュウケッテイ</t>
    </rPh>
    <rPh sb="19" eb="20">
      <t>ウ</t>
    </rPh>
    <rPh sb="27" eb="29">
      <t>シキュウ</t>
    </rPh>
    <rPh sb="29" eb="31">
      <t>シンセイ</t>
    </rPh>
    <rPh sb="31" eb="32">
      <t>ジ</t>
    </rPh>
    <rPh sb="34" eb="36">
      <t>ヤクイン</t>
    </rPh>
    <rPh sb="36" eb="37">
      <t>ナド</t>
    </rPh>
    <rPh sb="37" eb="39">
      <t>ジョウホウ</t>
    </rPh>
    <rPh sb="40" eb="42">
      <t>ヘンコウ</t>
    </rPh>
    <phoneticPr fontId="2"/>
  </si>
  <si>
    <r>
      <t>イ</t>
    </r>
    <r>
      <rPr>
        <sz val="9"/>
        <color theme="1"/>
        <rFont val="ＭＳ 明朝"/>
        <family val="1"/>
        <charset val="128"/>
      </rPr>
      <t>（アに該当しない場合）</t>
    </r>
    <r>
      <rPr>
        <sz val="10"/>
        <color theme="1"/>
        <rFont val="ＭＳ 明朝"/>
        <family val="1"/>
        <charset val="128"/>
      </rPr>
      <t>　暴力団、暴力団員又は暴力団若しくは暴力団の構成員と密接な関係を有する者ではありません。また、市がその確認のために、岩手県警察本部に照会確認する場合があることに同意します。</t>
    </r>
    <rPh sb="4" eb="6">
      <t>ガイトウ</t>
    </rPh>
    <rPh sb="9" eb="11">
      <t>バアイ</t>
    </rPh>
    <phoneticPr fontId="2"/>
  </si>
  <si>
    <t>　上記支援金の受領について、「５　支援金振込先口座」で指定する口座名義人に委任します。</t>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</si>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</sst>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ggge&quot;年&quot;m&quot;月&quot;d&quot;日&quot;;@" x16r2:formatCode16="[$-ja-JP-x-gannen]ggge&quot;年&quot;m&quot;月&quot;d&quot;日&quot;;@"/>
    <numFmt numFmtId="177" formatCode="0\ 0\ 0\ 0"/>
    <numFmt numFmtId="178" formatCode="0\ 0\ 0"/>
    <numFmt numFmtId="179" formatCode="0\ 0\ 0\ 0\ 0\ 0\ 0"/>
    <numFmt numFmtId="180" formatCode="000\-0000"/>
  </numFmts>
  <fonts count="53">
    <font>
      <sz val="11"/>
      <color theme="1"/>
      <name val="Yu Gothic"/>
      <family val="2"/>
      <scheme val="minor"/>
    </font>
    <font>
      <sz val="11"/>
      <color theme="1"/>
      <name val="Yu Gothic"/>
      <family val="2"/>
      <scheme val="minor"/>
    </font>
    <font>
      <sz val="6"/>
      <name val="Yu Gothic"/>
      <family val="3"/>
      <charset val="128"/>
      <scheme val="minor"/>
    </font>
    <font>
      <sz val="18"/>
      <color theme="1"/>
      <name val="ＭＳ 明朝"/>
      <family val="1"/>
      <charset val="128"/>
    </font>
    <font>
      <sz val="10"/>
      <color theme="1"/>
      <name val="游ゴシック"/>
      <family val="3"/>
      <charset val="128"/>
    </font>
    <font>
      <sz val="10"/>
      <color theme="1"/>
      <name val="ＭＳ 明朝"/>
      <family val="1"/>
      <charset val="128"/>
    </font>
    <font>
      <b/>
      <sz val="10"/>
      <color theme="1"/>
      <name val="ＭＳ ゴシック"/>
      <family val="3"/>
      <charset val="128"/>
    </font>
    <font>
      <sz val="9"/>
      <color theme="1"/>
      <name val="游ゴシック"/>
      <family val="3"/>
      <charset val="128"/>
    </font>
    <font>
      <sz val="9"/>
      <color theme="1"/>
      <name val="ＭＳ ゴシック"/>
      <family val="3"/>
      <charset val="128"/>
    </font>
    <font>
      <sz val="9"/>
      <color theme="1"/>
      <name val="ＭＳ 明朝"/>
      <family val="1"/>
      <charset val="128"/>
    </font>
    <font>
      <sz val="14"/>
      <color theme="1"/>
      <name val="ＭＳ 明朝"/>
      <family val="1"/>
      <charset val="128"/>
    </font>
    <font>
      <sz val="16"/>
      <color theme="1"/>
      <name val="ＭＳ 明朝"/>
      <family val="1"/>
      <charset val="128"/>
    </font>
    <font>
      <b/>
      <sz val="11"/>
      <color theme="1"/>
      <name val="ＭＳ ゴシック"/>
      <family val="3"/>
      <charset val="128"/>
    </font>
    <font>
      <sz val="8"/>
      <color theme="1"/>
      <name val="ＭＳ 明朝"/>
      <family val="1"/>
      <charset val="128"/>
    </font>
    <font>
      <sz val="10"/>
      <color theme="1"/>
      <name val="Yu Gothic"/>
      <family val="3"/>
      <charset val="128"/>
      <scheme val="minor"/>
    </font>
    <font>
      <sz val="9"/>
      <color theme="1"/>
      <name val="Yu Gothic"/>
      <family val="3"/>
      <charset val="128"/>
      <scheme val="minor"/>
    </font>
    <font>
      <sz val="14"/>
      <color theme="1"/>
      <name val="ＭＳ ゴシック"/>
      <family val="3"/>
      <charset val="128"/>
    </font>
    <font>
      <sz val="10"/>
      <color theme="1"/>
      <name val="ＭＳ ゴシック"/>
      <family val="3"/>
      <charset val="128"/>
    </font>
    <font>
      <sz val="24"/>
      <color theme="1"/>
      <name val="ＭＳ ゴシック"/>
      <family val="3"/>
      <charset val="128"/>
    </font>
    <font>
      <b/>
      <sz val="6"/>
      <color theme="1"/>
      <name val="ＭＳ ゴシック"/>
      <family val="3"/>
      <charset val="128"/>
    </font>
    <font>
      <sz val="6"/>
      <color theme="1"/>
      <name val="ＭＳ 明朝"/>
      <family val="1"/>
      <charset val="128"/>
    </font>
    <font>
      <sz val="9"/>
      <color indexed="81"/>
      <name val="MS P ゴシック"/>
      <family val="3"/>
      <charset val="128"/>
    </font>
    <font>
      <u/>
      <sz val="11"/>
      <color theme="10"/>
      <name val="Yu Gothic"/>
      <family val="2"/>
      <scheme val="minor"/>
    </font>
    <font>
      <b/>
      <sz val="10"/>
      <color theme="1"/>
      <name val="ＭＳ 明朝"/>
      <family val="1"/>
      <charset val="128"/>
    </font>
    <font>
      <b/>
      <sz val="11"/>
      <color theme="1"/>
      <name val="ＭＳ 明朝"/>
      <family val="1"/>
      <charset val="128"/>
    </font>
    <font>
      <sz val="6"/>
      <color theme="1"/>
      <name val="游ゴシック"/>
      <family val="3"/>
      <charset val="128"/>
    </font>
    <font>
      <b/>
      <sz val="14"/>
      <color theme="1"/>
      <name val="ＭＳ ゴシック"/>
      <family val="3"/>
      <charset val="128"/>
    </font>
    <font>
      <sz val="8"/>
      <color theme="1"/>
      <name val="Yu Gothic"/>
      <family val="3"/>
      <charset val="128"/>
      <scheme val="minor"/>
    </font>
    <font>
      <sz val="8"/>
      <color theme="1"/>
      <name val="游ゴシック"/>
      <family val="3"/>
      <charset val="128"/>
    </font>
    <font>
      <b/>
      <sz val="9"/>
      <color theme="1"/>
      <name val="游ゴシック"/>
      <family val="3"/>
      <charset val="128"/>
    </font>
    <font>
      <sz val="10"/>
      <name val="ＭＳ 明朝"/>
      <family val="1"/>
      <charset val="128"/>
    </font>
    <font>
      <sz val="8"/>
      <name val="Yu Gothic"/>
      <family val="3"/>
      <charset val="128"/>
      <scheme val="minor"/>
    </font>
    <font>
      <sz val="9"/>
      <color theme="8"/>
      <name val="Yu Gothic"/>
      <family val="3"/>
      <charset val="128"/>
      <scheme val="minor"/>
    </font>
    <font>
      <sz val="10"/>
      <color theme="8"/>
      <name val="ＭＳ 明朝"/>
      <family val="1"/>
      <charset val="128"/>
    </font>
    <font>
      <sz val="9"/>
      <name val="ＭＳ 明朝"/>
      <family val="1"/>
      <charset val="128"/>
    </font>
    <font>
      <sz val="8"/>
      <color theme="1"/>
      <name val="ＭＳ ゴシック"/>
      <family val="3"/>
      <charset val="128"/>
    </font>
    <font>
      <sz val="8"/>
      <color rgb="FFFF0000"/>
      <name val="ＭＳ 明朝"/>
      <family val="1"/>
      <charset val="128"/>
    </font>
    <font>
      <sz val="10"/>
      <color rgb="FFFF0000"/>
      <name val="游ゴシック"/>
      <family val="3"/>
      <charset val="128"/>
    </font>
    <font>
      <b/>
      <sz val="10"/>
      <color indexed="10"/>
      <name val="MS P ゴシック"/>
      <family val="3"/>
      <charset val="128"/>
    </font>
    <font>
      <sz val="14"/>
      <color rgb="FFFF0000"/>
      <name val="HGP創英角ｺﾞｼｯｸUB"/>
      <family val="3"/>
      <charset val="128"/>
    </font>
    <font>
      <u val="double"/>
      <sz val="24"/>
      <color rgb="FFFF0000"/>
      <name val="HGP創英角ｺﾞｼｯｸUB"/>
      <family val="3"/>
      <charset val="128"/>
    </font>
    <font>
      <b/>
      <sz val="10"/>
      <color rgb="FFFF0000"/>
      <name val="ＭＳ 明朝"/>
      <family val="1"/>
      <charset val="128"/>
    </font>
    <font>
      <u val="double"/>
      <sz val="18"/>
      <color rgb="FFFF0000"/>
      <name val="HGP創英角ｺﾞｼｯｸUB"/>
      <family val="3"/>
      <charset val="128"/>
    </font>
    <font>
      <sz val="12"/>
      <color rgb="FFFF0000"/>
      <name val="HGP創英角ｺﾞｼｯｸUB"/>
      <family val="3"/>
      <charset val="128"/>
    </font>
    <font>
      <u val="double"/>
      <sz val="14"/>
      <color rgb="FFFF0000"/>
      <name val="HGP創英角ｺﾞｼｯｸUB"/>
      <family val="3"/>
      <charset val="128"/>
    </font>
    <font>
      <sz val="8"/>
      <name val="游ゴシック"/>
      <family val="3"/>
      <charset val="128"/>
    </font>
    <font>
      <sz val="8"/>
      <color rgb="FFFF0000"/>
      <name val="HGP創英角ｺﾞｼｯｸUB"/>
      <family val="3"/>
      <charset val="128"/>
    </font>
    <font>
      <sz val="13"/>
      <color theme="1"/>
      <name val="ＭＳ 明朝"/>
      <family val="1"/>
      <charset val="128"/>
    </font>
    <font>
      <sz val="15.5"/>
      <color theme="1"/>
      <name val="ＭＳ ゴシック"/>
      <family val="3"/>
      <charset val="128"/>
    </font>
    <font>
      <sz val="8"/>
      <color theme="1"/>
      <name val="Segoe UI Symbol"/>
      <family val="2"/>
    </font>
    <font>
      <sz val="8"/>
      <color theme="1"/>
      <name val="Meiryo UI"/>
      <family val="3"/>
      <charset val="128"/>
    </font>
    <font>
      <sz val="8"/>
      <color theme="1"/>
      <name val="游ゴシック"/>
      <family val="2"/>
      <charset val="128"/>
    </font>
    <font>
      <sz val="15"/>
      <color theme="1"/>
      <name val="ＭＳ 明朝"/>
      <family val="1"/>
      <charset val="128"/>
    </font>
  </fonts>
  <fills count="6">
    <fill>
      <patternFill patternType="none"/>
    </fill>
    <fill>
      <patternFill patternType="gray125"/>
    </fill>
    <fill>
      <patternFill patternType="solid">
        <fgColor rgb="FFFFFFCC"/>
        <bgColor indexed="64"/>
      </patternFill>
    </fill>
    <fill>
      <patternFill patternType="solid">
        <fgColor theme="0" tint="-0.34998626667073579"/>
        <bgColor indexed="64"/>
      </patternFill>
    </fill>
    <fill>
      <patternFill patternType="solid">
        <fgColor theme="0"/>
        <bgColor indexed="64"/>
      </patternFill>
    </fill>
    <fill>
      <patternFill patternType="solid">
        <fgColor rgb="FFCCECFF"/>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dashDot">
        <color auto="1"/>
      </top>
      <bottom/>
      <diagonal/>
    </border>
    <border>
      <left style="dashDot">
        <color auto="1"/>
      </left>
      <right/>
      <top style="dashDot">
        <color auto="1"/>
      </top>
      <bottom/>
      <diagonal/>
    </border>
    <border>
      <left style="dashDot">
        <color auto="1"/>
      </left>
      <right/>
      <top/>
      <bottom/>
      <diagonal/>
    </border>
    <border>
      <left/>
      <right style="dashDot">
        <color auto="1"/>
      </right>
      <top style="dashDot">
        <color auto="1"/>
      </top>
      <bottom/>
      <diagonal/>
    </border>
    <border>
      <left/>
      <right style="dashDot">
        <color auto="1"/>
      </right>
      <top/>
      <bottom/>
      <diagonal/>
    </border>
    <border>
      <left/>
      <right/>
      <top/>
      <bottom style="hair">
        <color indexed="64"/>
      </bottom>
      <diagonal/>
    </border>
    <border>
      <left style="dashDot">
        <color auto="1"/>
      </left>
      <right/>
      <top/>
      <bottom style="dashDot">
        <color auto="1"/>
      </bottom>
      <diagonal/>
    </border>
    <border>
      <left/>
      <right/>
      <top/>
      <bottom style="dashDot">
        <color auto="1"/>
      </bottom>
      <diagonal/>
    </border>
    <border>
      <left/>
      <right style="dashDot">
        <color auto="1"/>
      </right>
      <top/>
      <bottom style="dashDot">
        <color auto="1"/>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style="hair">
        <color auto="1"/>
      </right>
      <top/>
      <bottom/>
      <diagonal/>
    </border>
    <border>
      <left style="hair">
        <color auto="1"/>
      </left>
      <right style="hair">
        <color auto="1"/>
      </right>
      <top/>
      <bottom style="hair">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right style="thin">
        <color indexed="64"/>
      </right>
      <top/>
      <bottom/>
      <diagonal/>
    </border>
    <border>
      <left style="thin">
        <color indexed="64"/>
      </left>
      <right/>
      <top/>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3">
    <xf numFmtId="0" fontId="0" fillId="0" borderId="0"/>
    <xf numFmtId="38" fontId="1" fillId="0" borderId="0" applyFont="0" applyFill="0" applyBorder="0" applyAlignment="0" applyProtection="0">
      <alignment vertical="center"/>
    </xf>
    <xf numFmtId="0" fontId="22" fillId="0" borderId="0" applyNumberFormat="0" applyFill="0" applyBorder="0" applyAlignment="0" applyProtection="0"/>
  </cellStyleXfs>
  <cellXfs count="278">
    <xf numFmtId="0" fontId="0" fillId="0" borderId="0" xfId="0"/>
    <xf numFmtId="0" fontId="0" fillId="0" borderId="30" xfId="0" applyBorder="1"/>
    <xf numFmtId="0" fontId="0" fillId="0" borderId="31" xfId="0" applyBorder="1" applyAlignment="1">
      <alignment wrapText="1"/>
    </xf>
    <xf numFmtId="0" fontId="5" fillId="0" borderId="0" xfId="0" applyFont="1" applyAlignment="1">
      <alignment vertical="center"/>
    </xf>
    <xf numFmtId="0" fontId="4" fillId="0" borderId="0" xfId="0" applyFont="1" applyAlignment="1">
      <alignment horizontal="right" vertical="center"/>
    </xf>
    <xf numFmtId="0" fontId="14" fillId="3" borderId="0" xfId="0" applyFont="1" applyFill="1" applyAlignment="1">
      <alignment horizontal="left" vertical="center"/>
    </xf>
    <xf numFmtId="0" fontId="5" fillId="3" borderId="0" xfId="0" applyFont="1" applyFill="1" applyAlignment="1">
      <alignment horizontal="center" vertical="center"/>
    </xf>
    <xf numFmtId="0" fontId="5" fillId="3" borderId="0" xfId="0" applyFont="1" applyFill="1" applyAlignment="1">
      <alignment vertical="center"/>
    </xf>
    <xf numFmtId="0" fontId="13" fillId="0" borderId="0" xfId="0" applyFont="1" applyAlignment="1">
      <alignment vertical="center"/>
    </xf>
    <xf numFmtId="0" fontId="13"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horizontal="center" vertical="center"/>
    </xf>
    <xf numFmtId="0" fontId="10" fillId="0" borderId="0" xfId="0" applyFont="1" applyAlignment="1">
      <alignment vertical="center"/>
    </xf>
    <xf numFmtId="0" fontId="5" fillId="0" borderId="0" xfId="0" quotePrefix="1" applyFont="1" applyAlignment="1">
      <alignment vertical="center"/>
    </xf>
    <xf numFmtId="0" fontId="23" fillId="0" borderId="0" xfId="0" applyFont="1" applyAlignment="1">
      <alignment horizontal="right" vertical="center"/>
    </xf>
    <xf numFmtId="0" fontId="3" fillId="0" borderId="0" xfId="0" applyFont="1" applyAlignment="1">
      <alignment vertical="center"/>
    </xf>
    <xf numFmtId="0" fontId="17" fillId="0" borderId="0" xfId="0" applyFont="1" applyAlignment="1">
      <alignment horizontal="left" vertical="center" shrinkToFit="1"/>
    </xf>
    <xf numFmtId="0" fontId="15" fillId="0" borderId="0" xfId="0" applyFont="1" applyAlignment="1">
      <alignment vertical="center" wrapText="1"/>
    </xf>
    <xf numFmtId="0" fontId="5" fillId="0" borderId="2" xfId="0" applyFont="1" applyBorder="1" applyAlignment="1">
      <alignment vertical="center"/>
    </xf>
    <xf numFmtId="0" fontId="28" fillId="0" borderId="2" xfId="0" applyFont="1" applyBorder="1" applyAlignment="1">
      <alignment horizontal="right" vertical="center"/>
    </xf>
    <xf numFmtId="0" fontId="7" fillId="0" borderId="3" xfId="0" applyFont="1" applyBorder="1" applyAlignment="1">
      <alignment horizontal="right" vertical="center"/>
    </xf>
    <xf numFmtId="0" fontId="7" fillId="0" borderId="0" xfId="0" applyFont="1" applyAlignment="1">
      <alignment horizontal="right" vertical="center"/>
    </xf>
    <xf numFmtId="0" fontId="7" fillId="0" borderId="0" xfId="0" applyFont="1" applyAlignment="1">
      <alignment vertical="center"/>
    </xf>
    <xf numFmtId="0" fontId="20" fillId="0" borderId="0" xfId="0" applyFont="1" applyAlignment="1">
      <alignment vertical="center"/>
    </xf>
    <xf numFmtId="0" fontId="20" fillId="0" borderId="0" xfId="0" applyFont="1" applyAlignment="1">
      <alignment horizontal="center" vertical="center"/>
    </xf>
    <xf numFmtId="0" fontId="5" fillId="0" borderId="1" xfId="0" applyFont="1" applyBorder="1" applyAlignment="1">
      <alignment horizontal="centerContinuous" vertical="center"/>
    </xf>
    <xf numFmtId="0" fontId="5" fillId="0" borderId="2" xfId="0" applyFont="1" applyBorder="1" applyAlignment="1">
      <alignment horizontal="centerContinuous" vertical="center"/>
    </xf>
    <xf numFmtId="0" fontId="5" fillId="0" borderId="3" xfId="0" applyFont="1" applyBorder="1" applyAlignment="1">
      <alignment horizontal="centerContinuous" vertical="center"/>
    </xf>
    <xf numFmtId="0" fontId="12" fillId="0" borderId="0" xfId="0" applyFont="1" applyAlignment="1">
      <alignment horizontal="distributed" vertical="center" indent="12"/>
    </xf>
    <xf numFmtId="0" fontId="5" fillId="0" borderId="0" xfId="0" applyFont="1" applyAlignment="1">
      <alignment horizontal="left" vertical="center" wrapText="1"/>
    </xf>
    <xf numFmtId="0" fontId="6" fillId="0" borderId="0" xfId="0" applyFont="1" applyAlignment="1">
      <alignment vertical="center"/>
    </xf>
    <xf numFmtId="0" fontId="15" fillId="0" borderId="0" xfId="0" applyFont="1" applyAlignment="1">
      <alignment horizontal="right" vertical="center"/>
    </xf>
    <xf numFmtId="0" fontId="11" fillId="0" borderId="0" xfId="0" applyFont="1" applyAlignment="1">
      <alignment vertical="center"/>
    </xf>
    <xf numFmtId="0" fontId="15" fillId="0" borderId="0" xfId="0" applyFont="1" applyAlignment="1">
      <alignment horizontal="left" vertical="center"/>
    </xf>
    <xf numFmtId="0" fontId="7" fillId="0" borderId="0" xfId="0" applyFont="1" applyAlignment="1">
      <alignment horizontal="left" vertical="center"/>
    </xf>
    <xf numFmtId="0" fontId="15" fillId="0" borderId="2" xfId="0" applyFont="1" applyBorder="1" applyAlignment="1">
      <alignment horizontal="right" vertical="center"/>
    </xf>
    <xf numFmtId="0" fontId="5" fillId="0" borderId="33" xfId="0" applyFont="1" applyBorder="1" applyAlignment="1">
      <alignment vertical="center"/>
    </xf>
    <xf numFmtId="0" fontId="15" fillId="0" borderId="33" xfId="0" applyFont="1" applyBorder="1" applyAlignment="1">
      <alignment horizontal="right" vertical="center"/>
    </xf>
    <xf numFmtId="0" fontId="5" fillId="0" borderId="37" xfId="0" applyFont="1" applyBorder="1" applyAlignment="1">
      <alignment vertical="center"/>
    </xf>
    <xf numFmtId="0" fontId="4" fillId="0" borderId="0" xfId="0" applyFont="1" applyAlignment="1">
      <alignment horizontal="center" vertical="center"/>
    </xf>
    <xf numFmtId="0" fontId="25" fillId="0" borderId="0" xfId="0" applyFont="1" applyAlignment="1">
      <alignment horizontal="center" vertical="center"/>
    </xf>
    <xf numFmtId="0" fontId="9" fillId="0" borderId="0" xfId="0" applyFont="1" applyAlignment="1">
      <alignment vertical="center" wrapText="1"/>
    </xf>
    <xf numFmtId="0" fontId="29" fillId="0" borderId="0" xfId="0" applyFont="1" applyAlignment="1">
      <alignment vertical="center"/>
    </xf>
    <xf numFmtId="0" fontId="19" fillId="0" borderId="0" xfId="0" applyFont="1" applyAlignment="1">
      <alignment vertical="center"/>
    </xf>
    <xf numFmtId="0" fontId="17" fillId="3" borderId="2" xfId="0" applyFont="1" applyFill="1" applyBorder="1" applyAlignment="1">
      <alignment vertical="center"/>
    </xf>
    <xf numFmtId="0" fontId="17" fillId="3" borderId="3" xfId="0" applyFont="1" applyFill="1" applyBorder="1" applyAlignment="1">
      <alignment vertical="center"/>
    </xf>
    <xf numFmtId="20" fontId="20" fillId="0" borderId="0" xfId="0" applyNumberFormat="1" applyFont="1" applyAlignment="1">
      <alignment vertical="center"/>
    </xf>
    <xf numFmtId="0" fontId="5" fillId="0" borderId="12" xfId="0" applyFont="1" applyBorder="1" applyAlignment="1">
      <alignment vertical="center"/>
    </xf>
    <xf numFmtId="0" fontId="5" fillId="0" borderId="11" xfId="0" applyFont="1" applyBorder="1" applyAlignment="1">
      <alignment vertical="center"/>
    </xf>
    <xf numFmtId="0" fontId="5" fillId="0" borderId="14" xfId="0" applyFont="1" applyBorder="1" applyAlignment="1">
      <alignment vertical="center"/>
    </xf>
    <xf numFmtId="0" fontId="5" fillId="0" borderId="13" xfId="0" applyFont="1" applyBorder="1" applyAlignment="1">
      <alignment vertical="center"/>
    </xf>
    <xf numFmtId="0" fontId="24" fillId="0" borderId="0" xfId="0" applyFont="1" applyAlignment="1">
      <alignment horizontal="centerContinuous" vertical="center"/>
    </xf>
    <xf numFmtId="0" fontId="5" fillId="0" borderId="15" xfId="0" applyFont="1" applyBorder="1" applyAlignment="1">
      <alignment vertical="center"/>
    </xf>
    <xf numFmtId="0" fontId="20" fillId="0" borderId="13" xfId="0" applyFont="1" applyBorder="1" applyAlignment="1">
      <alignment vertical="center"/>
    </xf>
    <xf numFmtId="0" fontId="20" fillId="0" borderId="15" xfId="0" applyFont="1" applyBorder="1" applyAlignment="1">
      <alignment vertical="center"/>
    </xf>
    <xf numFmtId="0" fontId="5" fillId="0" borderId="16" xfId="0" applyFont="1" applyBorder="1" applyAlignment="1">
      <alignment vertical="center"/>
    </xf>
    <xf numFmtId="0" fontId="5" fillId="0" borderId="5" xfId="0" applyFont="1" applyBorder="1" applyAlignment="1">
      <alignment vertical="center"/>
    </xf>
    <xf numFmtId="0" fontId="20" fillId="0" borderId="17" xfId="0" applyFont="1" applyBorder="1" applyAlignment="1">
      <alignment vertical="center"/>
    </xf>
    <xf numFmtId="0" fontId="20" fillId="0" borderId="18" xfId="0" applyFont="1" applyBorder="1" applyAlignment="1">
      <alignment vertical="center"/>
    </xf>
    <xf numFmtId="0" fontId="20" fillId="0" borderId="19" xfId="0" applyFont="1" applyBorder="1" applyAlignment="1">
      <alignment vertical="center"/>
    </xf>
    <xf numFmtId="0" fontId="32" fillId="0" borderId="0" xfId="0" applyFont="1" applyAlignment="1">
      <alignment horizontal="right" vertical="center"/>
    </xf>
    <xf numFmtId="0" fontId="5" fillId="0" borderId="32" xfId="0" applyFont="1" applyBorder="1" applyAlignment="1">
      <alignment vertical="center"/>
    </xf>
    <xf numFmtId="0" fontId="5" fillId="0" borderId="33" xfId="0" applyFont="1" applyBorder="1" applyAlignment="1">
      <alignment horizontal="right" vertical="center"/>
    </xf>
    <xf numFmtId="0" fontId="8" fillId="4" borderId="33" xfId="0" applyFont="1" applyFill="1" applyBorder="1" applyAlignment="1">
      <alignment vertical="center"/>
    </xf>
    <xf numFmtId="0" fontId="8" fillId="4" borderId="35" xfId="0" applyFont="1" applyFill="1" applyBorder="1" applyAlignment="1">
      <alignment vertical="center" wrapText="1"/>
    </xf>
    <xf numFmtId="0" fontId="13" fillId="0" borderId="0" xfId="0" applyFont="1" applyAlignment="1">
      <alignment horizontal="right" vertical="center"/>
    </xf>
    <xf numFmtId="176" fontId="35" fillId="0" borderId="0" xfId="0" applyNumberFormat="1" applyFont="1" applyAlignment="1" applyProtection="1">
      <alignment horizontal="distributed" vertical="center"/>
      <protection locked="0"/>
    </xf>
    <xf numFmtId="176" fontId="35" fillId="0" borderId="0" xfId="0" applyNumberFormat="1" applyFont="1" applyAlignment="1">
      <alignment horizontal="right" vertical="center"/>
    </xf>
    <xf numFmtId="0" fontId="36" fillId="0" borderId="0" xfId="0" applyFont="1" applyAlignment="1">
      <alignment vertical="center" wrapText="1"/>
    </xf>
    <xf numFmtId="0" fontId="37" fillId="0" borderId="0" xfId="0" applyFont="1" applyAlignment="1">
      <alignment vertical="center"/>
    </xf>
    <xf numFmtId="0" fontId="27" fillId="0" borderId="5" xfId="0" applyFont="1" applyBorder="1" applyAlignment="1">
      <alignment horizontal="right" vertical="center"/>
    </xf>
    <xf numFmtId="0" fontId="0" fillId="0" borderId="30" xfId="0" applyBorder="1" applyAlignment="1">
      <alignment vertical="top" wrapText="1"/>
    </xf>
    <xf numFmtId="38" fontId="0" fillId="0" borderId="30" xfId="0" applyNumberFormat="1" applyBorder="1" applyAlignment="1">
      <alignment vertical="top" wrapText="1"/>
    </xf>
    <xf numFmtId="0" fontId="36" fillId="0" borderId="44" xfId="0" applyFont="1" applyBorder="1" applyAlignment="1">
      <alignment vertical="center" wrapText="1"/>
    </xf>
    <xf numFmtId="0" fontId="41" fillId="0" borderId="0" xfId="0" applyFont="1" applyAlignment="1">
      <alignment horizontal="left" vertical="center"/>
    </xf>
    <xf numFmtId="0" fontId="40" fillId="0" borderId="0" xfId="0" applyFont="1" applyAlignment="1">
      <alignment vertical="center" wrapText="1"/>
    </xf>
    <xf numFmtId="0" fontId="39" fillId="0" borderId="0" xfId="0" applyFont="1" applyAlignment="1">
      <alignment vertical="center" wrapText="1"/>
    </xf>
    <xf numFmtId="0" fontId="44" fillId="0" borderId="0" xfId="0" applyFont="1" applyAlignment="1">
      <alignment vertical="center" wrapText="1"/>
    </xf>
    <xf numFmtId="0" fontId="43" fillId="0" borderId="0" xfId="0" applyFont="1" applyAlignment="1">
      <alignment vertical="center" wrapText="1"/>
    </xf>
    <xf numFmtId="0" fontId="42" fillId="0" borderId="0" xfId="0" applyFont="1" applyAlignment="1">
      <alignment vertical="center" wrapText="1"/>
    </xf>
    <xf numFmtId="0" fontId="30" fillId="0" borderId="33" xfId="0" applyFont="1" applyBorder="1" applyAlignment="1">
      <alignment vertical="center"/>
    </xf>
    <xf numFmtId="0" fontId="36" fillId="0" borderId="43" xfId="0" applyFont="1" applyBorder="1" applyAlignment="1">
      <alignment vertical="center" wrapText="1"/>
    </xf>
    <xf numFmtId="0" fontId="9" fillId="0" borderId="0" xfId="0" applyFont="1" applyAlignment="1">
      <alignment vertical="center"/>
    </xf>
    <xf numFmtId="0" fontId="9" fillId="0" borderId="0" xfId="0" applyFont="1" applyAlignment="1">
      <alignment horizontal="center" vertical="center"/>
    </xf>
    <xf numFmtId="0" fontId="17" fillId="2" borderId="34" xfId="0" applyFont="1" applyFill="1" applyBorder="1" applyAlignment="1" applyProtection="1">
      <alignment vertical="center" shrinkToFit="1"/>
      <protection locked="0"/>
    </xf>
    <xf numFmtId="0" fontId="17" fillId="2" borderId="33" xfId="0" applyFont="1" applyFill="1" applyBorder="1" applyAlignment="1" applyProtection="1">
      <alignment vertical="center" shrinkToFit="1"/>
      <protection locked="0"/>
    </xf>
    <xf numFmtId="177" fontId="16" fillId="2" borderId="7" xfId="0" applyNumberFormat="1" applyFont="1" applyFill="1" applyBorder="1" applyAlignment="1" applyProtection="1">
      <alignment vertical="center"/>
      <protection locked="0"/>
    </xf>
    <xf numFmtId="177" fontId="16" fillId="2" borderId="8" xfId="0" applyNumberFormat="1" applyFont="1" applyFill="1" applyBorder="1" applyAlignment="1" applyProtection="1">
      <alignment vertical="center"/>
      <protection locked="0"/>
    </xf>
    <xf numFmtId="177" fontId="16" fillId="2" borderId="2" xfId="0" applyNumberFormat="1" applyFont="1" applyFill="1" applyBorder="1" applyAlignment="1" applyProtection="1">
      <alignment vertical="center"/>
      <protection locked="0"/>
    </xf>
    <xf numFmtId="177" fontId="16" fillId="2" borderId="3" xfId="0" applyNumberFormat="1" applyFont="1" applyFill="1" applyBorder="1" applyAlignment="1" applyProtection="1">
      <alignment vertical="center"/>
      <protection locked="0"/>
    </xf>
    <xf numFmtId="178" fontId="16" fillId="2" borderId="7" xfId="0" applyNumberFormat="1" applyFont="1" applyFill="1" applyBorder="1" applyAlignment="1" applyProtection="1">
      <alignment vertical="center"/>
      <protection locked="0"/>
    </xf>
    <xf numFmtId="178" fontId="16" fillId="2" borderId="8" xfId="0" applyNumberFormat="1" applyFont="1" applyFill="1" applyBorder="1" applyAlignment="1" applyProtection="1">
      <alignment vertical="center"/>
      <protection locked="0"/>
    </xf>
    <xf numFmtId="178" fontId="16" fillId="2" borderId="2" xfId="0" applyNumberFormat="1" applyFont="1" applyFill="1" applyBorder="1" applyAlignment="1" applyProtection="1">
      <alignment vertical="center"/>
      <protection locked="0"/>
    </xf>
    <xf numFmtId="178" fontId="16" fillId="2" borderId="3" xfId="0" applyNumberFormat="1" applyFont="1" applyFill="1" applyBorder="1" applyAlignment="1" applyProtection="1">
      <alignment vertical="center"/>
      <protection locked="0"/>
    </xf>
    <xf numFmtId="179" fontId="16" fillId="2" borderId="7" xfId="0" applyNumberFormat="1" applyFont="1" applyFill="1" applyBorder="1" applyAlignment="1" applyProtection="1">
      <alignment vertical="center"/>
      <protection locked="0"/>
    </xf>
    <xf numFmtId="179" fontId="16" fillId="2" borderId="8" xfId="0" applyNumberFormat="1" applyFont="1" applyFill="1" applyBorder="1" applyAlignment="1" applyProtection="1">
      <alignment vertical="center"/>
      <protection locked="0"/>
    </xf>
    <xf numFmtId="179" fontId="16" fillId="2" borderId="2" xfId="0" applyNumberFormat="1" applyFont="1" applyFill="1" applyBorder="1" applyAlignment="1" applyProtection="1">
      <alignment vertical="center"/>
      <protection locked="0"/>
    </xf>
    <xf numFmtId="179" fontId="16" fillId="2" borderId="3" xfId="0" applyNumberFormat="1" applyFont="1" applyFill="1" applyBorder="1" applyAlignment="1" applyProtection="1">
      <alignment vertical="center"/>
      <protection locked="0"/>
    </xf>
    <xf numFmtId="0" fontId="30" fillId="0" borderId="2" xfId="0" applyFont="1" applyBorder="1" applyAlignment="1">
      <alignment vertical="center"/>
    </xf>
    <xf numFmtId="0" fontId="26" fillId="0" borderId="0" xfId="0" applyFont="1" applyAlignment="1">
      <alignment vertical="center"/>
    </xf>
    <xf numFmtId="0" fontId="6" fillId="0" borderId="0" xfId="0" applyFont="1" applyAlignment="1">
      <alignment horizontal="right" vertical="center"/>
    </xf>
    <xf numFmtId="0" fontId="27" fillId="0" borderId="0" xfId="0" applyFont="1" applyAlignment="1">
      <alignment horizontal="left" vertical="center"/>
    </xf>
    <xf numFmtId="0" fontId="28" fillId="0" borderId="0" xfId="0" applyFont="1" applyAlignment="1">
      <alignment vertical="center"/>
    </xf>
    <xf numFmtId="0" fontId="45" fillId="0" borderId="0" xfId="0" applyFont="1" applyAlignment="1">
      <alignment vertical="center"/>
    </xf>
    <xf numFmtId="0" fontId="46" fillId="0" borderId="0" xfId="0" applyFont="1" applyAlignment="1">
      <alignment vertical="center" wrapText="1"/>
    </xf>
    <xf numFmtId="0" fontId="47" fillId="0" borderId="0" xfId="0" applyFont="1" applyAlignment="1">
      <alignment vertical="center"/>
    </xf>
    <xf numFmtId="0" fontId="9" fillId="0" borderId="2" xfId="0" applyFont="1" applyBorder="1" applyAlignment="1">
      <alignment vertical="center"/>
    </xf>
    <xf numFmtId="0" fontId="28" fillId="0" borderId="0" xfId="0" applyFont="1" applyAlignment="1">
      <alignment horizontal="left" vertical="center"/>
    </xf>
    <xf numFmtId="0" fontId="28" fillId="0" borderId="0" xfId="0" applyFont="1" applyAlignment="1">
      <alignment horizontal="right" vertical="center"/>
    </xf>
    <xf numFmtId="0" fontId="51" fillId="0" borderId="0" xfId="0" applyFont="1" applyAlignment="1">
      <alignment horizontal="left" vertical="center"/>
    </xf>
    <xf numFmtId="0" fontId="52" fillId="0" borderId="0" xfId="0" applyFont="1" applyAlignment="1">
      <alignment vertical="center"/>
    </xf>
    <xf numFmtId="0" fontId="5" fillId="0" borderId="0" xfId="0" applyFont="1"/>
    <xf numFmtId="0" fontId="48" fillId="0" borderId="34" xfId="0" applyFont="1" applyBorder="1" applyAlignment="1">
      <alignment horizontal="center" vertical="center"/>
    </xf>
    <xf numFmtId="0" fontId="48" fillId="0" borderId="35" xfId="0" applyFont="1" applyBorder="1" applyAlignment="1">
      <alignment horizontal="center" vertical="center"/>
    </xf>
    <xf numFmtId="0" fontId="17" fillId="2" borderId="2" xfId="0" applyFont="1" applyFill="1" applyBorder="1" applyAlignment="1" applyProtection="1">
      <alignment horizontal="left" vertical="center" shrinkToFit="1"/>
      <protection locked="0"/>
    </xf>
    <xf numFmtId="0" fontId="17" fillId="2" borderId="3" xfId="0" applyFont="1" applyFill="1" applyBorder="1" applyAlignment="1" applyProtection="1">
      <alignment horizontal="left" vertical="center" shrinkToFit="1"/>
      <protection locked="0"/>
    </xf>
    <xf numFmtId="0" fontId="36" fillId="0" borderId="44" xfId="0" applyFont="1" applyBorder="1" applyAlignment="1">
      <alignment horizontal="left" vertical="center" wrapText="1"/>
    </xf>
    <xf numFmtId="176" fontId="17" fillId="2" borderId="1" xfId="0" applyNumberFormat="1" applyFont="1" applyFill="1" applyBorder="1" applyAlignment="1" applyProtection="1">
      <alignment horizontal="distributed" vertical="center" wrapText="1" indent="1"/>
      <protection locked="0"/>
    </xf>
    <xf numFmtId="176" fontId="17" fillId="2" borderId="2" xfId="0" applyNumberFormat="1" applyFont="1" applyFill="1" applyBorder="1" applyAlignment="1" applyProtection="1">
      <alignment horizontal="distributed" vertical="center" wrapText="1" indent="1"/>
      <protection locked="0"/>
    </xf>
    <xf numFmtId="176" fontId="17" fillId="2" borderId="3" xfId="0" applyNumberFormat="1" applyFont="1" applyFill="1" applyBorder="1" applyAlignment="1" applyProtection="1">
      <alignment horizontal="distributed" vertical="center" wrapText="1" indent="1"/>
      <protection locked="0"/>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7" fillId="5" borderId="1" xfId="0" applyFont="1" applyFill="1" applyBorder="1" applyAlignment="1" applyProtection="1">
      <alignment horizontal="center" vertical="center" shrinkToFit="1"/>
      <protection locked="0"/>
    </xf>
    <xf numFmtId="0" fontId="17" fillId="5" borderId="2" xfId="0" applyFont="1" applyFill="1" applyBorder="1" applyAlignment="1" applyProtection="1">
      <alignment horizontal="center" vertical="center" shrinkToFit="1"/>
      <protection locked="0"/>
    </xf>
    <xf numFmtId="0" fontId="17" fillId="5" borderId="3" xfId="0" applyFont="1" applyFill="1" applyBorder="1" applyAlignment="1" applyProtection="1">
      <alignment horizontal="center" vertical="center" shrinkToFit="1"/>
      <protection locked="0"/>
    </xf>
    <xf numFmtId="0" fontId="5" fillId="0" borderId="0" xfId="0" applyFont="1" applyAlignment="1">
      <alignment horizontal="center" vertical="center"/>
    </xf>
    <xf numFmtId="0" fontId="18" fillId="5" borderId="7" xfId="0" applyFont="1" applyFill="1" applyBorder="1" applyAlignment="1" applyProtection="1">
      <alignment horizontal="center" vertical="center"/>
      <protection locked="0"/>
    </xf>
    <xf numFmtId="0" fontId="18" fillId="5" borderId="2" xfId="0" applyFont="1" applyFill="1" applyBorder="1" applyAlignment="1" applyProtection="1">
      <alignment horizontal="center" vertical="center"/>
      <protection locked="0"/>
    </xf>
    <xf numFmtId="0" fontId="18" fillId="5" borderId="3" xfId="0" applyFont="1" applyFill="1" applyBorder="1" applyAlignment="1" applyProtection="1">
      <alignment horizontal="center" vertical="center"/>
      <protection locked="0"/>
    </xf>
    <xf numFmtId="0" fontId="18" fillId="5" borderId="34" xfId="0" applyFont="1" applyFill="1" applyBorder="1" applyAlignment="1" applyProtection="1">
      <alignment horizontal="center" vertical="center"/>
      <protection locked="0"/>
    </xf>
    <xf numFmtId="0" fontId="18" fillId="5" borderId="33" xfId="0" applyFont="1" applyFill="1" applyBorder="1" applyAlignment="1" applyProtection="1">
      <alignment horizontal="center" vertical="center"/>
      <protection locked="0"/>
    </xf>
    <xf numFmtId="0" fontId="18" fillId="5" borderId="35" xfId="0" applyFont="1" applyFill="1" applyBorder="1" applyAlignment="1" applyProtection="1">
      <alignment horizontal="center" vertical="center"/>
      <protection locked="0"/>
    </xf>
    <xf numFmtId="0" fontId="18" fillId="5" borderId="4" xfId="0" applyFont="1" applyFill="1" applyBorder="1" applyAlignment="1" applyProtection="1">
      <alignment horizontal="center" vertical="center"/>
      <protection locked="0"/>
    </xf>
    <xf numFmtId="0" fontId="18" fillId="5" borderId="5" xfId="0" applyFont="1" applyFill="1" applyBorder="1" applyAlignment="1" applyProtection="1">
      <alignment horizontal="center" vertical="center"/>
      <protection locked="0"/>
    </xf>
    <xf numFmtId="0" fontId="18" fillId="5" borderId="41" xfId="0" applyFont="1" applyFill="1" applyBorder="1" applyAlignment="1" applyProtection="1">
      <alignment horizontal="center" vertical="center"/>
      <protection locked="0"/>
    </xf>
    <xf numFmtId="0" fontId="30" fillId="0" borderId="2" xfId="0" applyFont="1" applyBorder="1" applyAlignment="1">
      <alignment horizontal="left" vertical="center" wrapText="1"/>
    </xf>
    <xf numFmtId="0" fontId="5" fillId="0" borderId="2" xfId="0" applyFont="1" applyBorder="1" applyAlignment="1">
      <alignment horizontal="left" vertical="center" wrapText="1"/>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6" xfId="0" applyFont="1" applyBorder="1" applyAlignment="1">
      <alignment horizontal="left" vertical="center" shrinkToFit="1"/>
    </xf>
    <xf numFmtId="0" fontId="26" fillId="0" borderId="0" xfId="0" applyFont="1" applyAlignment="1">
      <alignment horizontal="center" vertical="center"/>
    </xf>
    <xf numFmtId="0" fontId="27" fillId="0" borderId="23"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25"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22" fillId="2" borderId="1" xfId="2" applyFill="1" applyBorder="1" applyAlignment="1" applyProtection="1">
      <alignment horizontal="left" vertical="center" shrinkToFit="1"/>
      <protection locked="0"/>
    </xf>
    <xf numFmtId="0" fontId="22" fillId="2" borderId="2" xfId="2" applyFill="1" applyBorder="1" applyAlignment="1" applyProtection="1">
      <alignment horizontal="left" vertical="center" shrinkToFit="1"/>
      <protection locked="0"/>
    </xf>
    <xf numFmtId="0" fontId="22" fillId="2" borderId="3" xfId="2" applyFill="1" applyBorder="1" applyAlignment="1" applyProtection="1">
      <alignment horizontal="left" vertical="center" shrinkToFit="1"/>
      <protection locked="0"/>
    </xf>
    <xf numFmtId="0" fontId="17" fillId="2" borderId="34" xfId="0" applyFont="1" applyFill="1" applyBorder="1" applyAlignment="1" applyProtection="1">
      <alignment horizontal="center" vertical="center" shrinkToFit="1"/>
      <protection locked="0"/>
    </xf>
    <xf numFmtId="0" fontId="17" fillId="2" borderId="33" xfId="0" applyFont="1" applyFill="1" applyBorder="1" applyAlignment="1" applyProtection="1">
      <alignment horizontal="center" vertical="center" shrinkToFit="1"/>
      <protection locked="0"/>
    </xf>
    <xf numFmtId="0" fontId="17" fillId="2" borderId="42" xfId="0" applyFont="1" applyFill="1" applyBorder="1" applyAlignment="1" applyProtection="1">
      <alignment horizontal="center" vertical="center" shrinkToFit="1"/>
      <protection locked="0"/>
    </xf>
    <xf numFmtId="180" fontId="17" fillId="2" borderId="34" xfId="0" applyNumberFormat="1" applyFont="1" applyFill="1" applyBorder="1" applyAlignment="1" applyProtection="1">
      <alignment horizontal="center" vertical="center"/>
      <protection locked="0"/>
    </xf>
    <xf numFmtId="180" fontId="17" fillId="2" borderId="33" xfId="0" applyNumberFormat="1" applyFont="1" applyFill="1" applyBorder="1" applyAlignment="1" applyProtection="1">
      <alignment horizontal="center" vertical="center"/>
      <protection locked="0"/>
    </xf>
    <xf numFmtId="180" fontId="17" fillId="2" borderId="42" xfId="0" applyNumberFormat="1" applyFont="1" applyFill="1" applyBorder="1" applyAlignment="1" applyProtection="1">
      <alignment horizontal="center" vertical="center"/>
      <protection locked="0"/>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17" fillId="2" borderId="1" xfId="0" applyFont="1" applyFill="1" applyBorder="1" applyAlignment="1" applyProtection="1">
      <alignment horizontal="left" vertical="center" shrinkToFit="1"/>
      <protection locked="0"/>
    </xf>
    <xf numFmtId="0" fontId="17" fillId="2" borderId="36" xfId="0" applyFont="1" applyFill="1" applyBorder="1" applyAlignment="1" applyProtection="1">
      <alignment horizontal="left" vertical="center" shrinkToFit="1"/>
      <protection locked="0"/>
    </xf>
    <xf numFmtId="0" fontId="17" fillId="2" borderId="37" xfId="0" applyFont="1" applyFill="1" applyBorder="1" applyAlignment="1" applyProtection="1">
      <alignment horizontal="left" vertical="center" shrinkToFit="1"/>
      <protection locked="0"/>
    </xf>
    <xf numFmtId="0" fontId="17" fillId="2" borderId="39" xfId="0" applyFont="1" applyFill="1" applyBorder="1" applyAlignment="1" applyProtection="1">
      <alignment horizontal="left" vertical="center" shrinkToFit="1"/>
      <protection locked="0"/>
    </xf>
    <xf numFmtId="0" fontId="18" fillId="5" borderId="38" xfId="0" applyFont="1" applyFill="1" applyBorder="1" applyAlignment="1" applyProtection="1">
      <alignment horizontal="center" vertical="center"/>
      <protection locked="0"/>
    </xf>
    <xf numFmtId="0" fontId="18" fillId="5" borderId="37" xfId="0" applyFont="1" applyFill="1" applyBorder="1" applyAlignment="1" applyProtection="1">
      <alignment horizontal="center" vertical="center"/>
      <protection locked="0"/>
    </xf>
    <xf numFmtId="0" fontId="18" fillId="5" borderId="39" xfId="0" applyFont="1" applyFill="1" applyBorder="1" applyAlignment="1" applyProtection="1">
      <alignment horizontal="center" vertical="center"/>
      <protection locked="0"/>
    </xf>
    <xf numFmtId="0" fontId="50" fillId="0" borderId="26" xfId="0" applyFont="1" applyBorder="1" applyAlignment="1">
      <alignment horizontal="left" vertical="center" wrapText="1"/>
    </xf>
    <xf numFmtId="0" fontId="50" fillId="0" borderId="28"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45"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42" xfId="0" applyFont="1" applyBorder="1" applyAlignment="1">
      <alignment horizontal="left" vertical="center" wrapText="1"/>
    </xf>
    <xf numFmtId="0" fontId="48" fillId="0" borderId="7" xfId="0" applyFont="1" applyBorder="1" applyAlignment="1">
      <alignment horizontal="center" vertical="center"/>
    </xf>
    <xf numFmtId="0" fontId="48" fillId="0" borderId="3" xfId="0" applyFont="1" applyBorder="1" applyAlignment="1">
      <alignment horizontal="center" vertical="center"/>
    </xf>
    <xf numFmtId="0" fontId="30" fillId="0" borderId="0" xfId="0" applyFont="1" applyAlignment="1">
      <alignment horizontal="left" vertical="center" wrapText="1"/>
    </xf>
    <xf numFmtId="0" fontId="5" fillId="0" borderId="1" xfId="0" quotePrefix="1" applyFont="1" applyBorder="1" applyAlignment="1">
      <alignment horizontal="center" vertical="center"/>
    </xf>
    <xf numFmtId="0" fontId="5" fillId="0" borderId="3" xfId="0" quotePrefix="1" applyFont="1" applyBorder="1" applyAlignment="1">
      <alignment horizontal="center" vertical="center"/>
    </xf>
    <xf numFmtId="0" fontId="5" fillId="0" borderId="9"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10"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17" fillId="0" borderId="5" xfId="0" applyFont="1" applyBorder="1" applyAlignment="1">
      <alignment horizontal="left" vertical="center" indent="1" shrinkToFit="1"/>
    </xf>
    <xf numFmtId="0" fontId="17" fillId="0" borderId="16" xfId="0" applyFont="1" applyBorder="1" applyAlignment="1">
      <alignment horizontal="left" vertical="center" shrinkToFit="1"/>
    </xf>
    <xf numFmtId="38" fontId="16" fillId="0" borderId="1" xfId="1" applyFont="1" applyFill="1" applyBorder="1" applyAlignment="1" applyProtection="1">
      <alignment horizontal="center" vertical="center" shrinkToFit="1"/>
    </xf>
    <xf numFmtId="38" fontId="16" fillId="0" borderId="2" xfId="1" applyFont="1" applyFill="1" applyBorder="1" applyAlignment="1" applyProtection="1">
      <alignment horizontal="center" vertical="center" shrinkToFit="1"/>
    </xf>
    <xf numFmtId="38" fontId="16" fillId="0" borderId="3" xfId="1" applyFont="1" applyFill="1" applyBorder="1" applyAlignment="1" applyProtection="1">
      <alignment horizontal="center" vertical="center" shrinkToFit="1"/>
    </xf>
    <xf numFmtId="0" fontId="16" fillId="2" borderId="1" xfId="0" applyFont="1" applyFill="1" applyBorder="1" applyAlignment="1" applyProtection="1">
      <alignment horizontal="center" vertical="center" shrinkToFit="1"/>
      <protection locked="0"/>
    </xf>
    <xf numFmtId="0" fontId="16" fillId="2" borderId="2" xfId="0" applyFont="1" applyFill="1" applyBorder="1" applyAlignment="1" applyProtection="1">
      <alignment horizontal="center" vertical="center" shrinkToFit="1"/>
      <protection locked="0"/>
    </xf>
    <xf numFmtId="0" fontId="16" fillId="2" borderId="3" xfId="0" applyFont="1" applyFill="1" applyBorder="1" applyAlignment="1" applyProtection="1">
      <alignment horizontal="center" vertical="center" shrinkToFit="1"/>
      <protection locked="0"/>
    </xf>
    <xf numFmtId="0" fontId="4" fillId="0" borderId="0" xfId="0" applyFont="1" applyAlignment="1">
      <alignment horizontal="center"/>
    </xf>
    <xf numFmtId="0" fontId="5" fillId="0" borderId="9" xfId="0" quotePrefix="1" applyFont="1" applyBorder="1" applyAlignment="1">
      <alignment horizontal="center" vertical="center"/>
    </xf>
    <xf numFmtId="0" fontId="5" fillId="0" borderId="27" xfId="0" quotePrefix="1" applyFont="1" applyBorder="1" applyAlignment="1">
      <alignment horizontal="center" vertical="center"/>
    </xf>
    <xf numFmtId="0" fontId="5" fillId="0" borderId="10" xfId="0" quotePrefix="1" applyFont="1" applyBorder="1" applyAlignment="1">
      <alignment horizontal="center" vertical="center"/>
    </xf>
    <xf numFmtId="0" fontId="5" fillId="0" borderId="29" xfId="0" quotePrefix="1" applyFont="1" applyBorder="1" applyAlignment="1">
      <alignment horizontal="center" vertical="center"/>
    </xf>
    <xf numFmtId="0" fontId="33" fillId="5" borderId="20" xfId="0" applyFont="1" applyFill="1" applyBorder="1" applyAlignment="1" applyProtection="1">
      <alignment horizontal="center" vertical="center"/>
      <protection locked="0"/>
    </xf>
    <xf numFmtId="0" fontId="33" fillId="5" borderId="21" xfId="0" applyFont="1" applyFill="1" applyBorder="1" applyAlignment="1" applyProtection="1">
      <alignment horizontal="center" vertical="center"/>
      <protection locked="0"/>
    </xf>
    <xf numFmtId="0" fontId="33" fillId="5" borderId="22" xfId="0" applyFont="1" applyFill="1" applyBorder="1" applyAlignment="1" applyProtection="1">
      <alignment horizontal="center" vertical="center"/>
      <protection locked="0"/>
    </xf>
    <xf numFmtId="0" fontId="5" fillId="0" borderId="8" xfId="0" applyFont="1" applyBorder="1" applyAlignment="1">
      <alignment horizontal="center" vertical="center"/>
    </xf>
    <xf numFmtId="0" fontId="17" fillId="2" borderId="7" xfId="0" applyFont="1" applyFill="1" applyBorder="1" applyAlignment="1" applyProtection="1">
      <alignment horizontal="left" vertical="center" indent="1" shrinkToFit="1"/>
      <protection locked="0"/>
    </xf>
    <xf numFmtId="0" fontId="17" fillId="2" borderId="2" xfId="0" applyFont="1" applyFill="1" applyBorder="1" applyAlignment="1" applyProtection="1">
      <alignment horizontal="left" vertical="center" indent="1" shrinkToFit="1"/>
      <protection locked="0"/>
    </xf>
    <xf numFmtId="0" fontId="17" fillId="2" borderId="3" xfId="0" applyFont="1" applyFill="1" applyBorder="1" applyAlignment="1" applyProtection="1">
      <alignment horizontal="left" vertical="center" indent="1" shrinkToFit="1"/>
      <protection locked="0"/>
    </xf>
    <xf numFmtId="0" fontId="5" fillId="0" borderId="2" xfId="0" quotePrefix="1" applyFont="1" applyBorder="1" applyAlignment="1">
      <alignment horizontal="center" vertical="center"/>
    </xf>
    <xf numFmtId="179" fontId="16" fillId="2" borderId="7" xfId="0" applyNumberFormat="1" applyFont="1" applyFill="1" applyBorder="1" applyAlignment="1" applyProtection="1">
      <alignment horizontal="center" vertical="center"/>
      <protection locked="0"/>
    </xf>
    <xf numFmtId="179" fontId="16" fillId="2" borderId="2" xfId="0" applyNumberFormat="1" applyFont="1" applyFill="1" applyBorder="1" applyAlignment="1" applyProtection="1">
      <alignment horizontal="center" vertical="center"/>
      <protection locked="0"/>
    </xf>
    <xf numFmtId="179" fontId="16" fillId="2" borderId="3" xfId="0" applyNumberFormat="1" applyFont="1" applyFill="1" applyBorder="1" applyAlignment="1" applyProtection="1">
      <alignment horizontal="center" vertical="center"/>
      <protection locked="0"/>
    </xf>
    <xf numFmtId="0" fontId="17" fillId="2" borderId="7" xfId="0" applyFont="1" applyFill="1" applyBorder="1" applyAlignment="1" applyProtection="1">
      <alignment horizontal="center" vertical="center" shrinkToFit="1"/>
      <protection locked="0"/>
    </xf>
    <xf numFmtId="0" fontId="17" fillId="2" borderId="2" xfId="0" applyFont="1" applyFill="1" applyBorder="1" applyAlignment="1" applyProtection="1">
      <alignment horizontal="center" vertical="center" shrinkToFit="1"/>
      <protection locked="0"/>
    </xf>
    <xf numFmtId="0" fontId="17" fillId="2" borderId="3" xfId="0" applyFont="1" applyFill="1" applyBorder="1" applyAlignment="1" applyProtection="1">
      <alignment horizontal="center" vertical="center" shrinkToFit="1"/>
      <protection locked="0"/>
    </xf>
    <xf numFmtId="178" fontId="16" fillId="2" borderId="7" xfId="0" applyNumberFormat="1" applyFont="1" applyFill="1" applyBorder="1" applyAlignment="1" applyProtection="1">
      <alignment horizontal="center" vertical="center"/>
      <protection locked="0"/>
    </xf>
    <xf numFmtId="178" fontId="16" fillId="2" borderId="2" xfId="0" applyNumberFormat="1" applyFont="1" applyFill="1" applyBorder="1" applyAlignment="1" applyProtection="1">
      <alignment horizontal="center" vertical="center"/>
      <protection locked="0"/>
    </xf>
    <xf numFmtId="178" fontId="16" fillId="2" borderId="3" xfId="0" applyNumberFormat="1" applyFont="1" applyFill="1" applyBorder="1" applyAlignment="1" applyProtection="1">
      <alignment horizontal="center" vertical="center"/>
      <protection locked="0"/>
    </xf>
    <xf numFmtId="0" fontId="17" fillId="5" borderId="7" xfId="0" applyFont="1" applyFill="1" applyBorder="1" applyAlignment="1" applyProtection="1">
      <alignment horizontal="center" vertical="center"/>
      <protection locked="0"/>
    </xf>
    <xf numFmtId="0" fontId="17" fillId="5" borderId="2" xfId="0" applyFont="1" applyFill="1" applyBorder="1" applyAlignment="1" applyProtection="1">
      <alignment horizontal="center" vertical="center"/>
      <protection locked="0"/>
    </xf>
    <xf numFmtId="0" fontId="17" fillId="3" borderId="2" xfId="0" applyFont="1" applyFill="1" applyBorder="1" applyAlignment="1" applyProtection="1">
      <alignment horizontal="center" vertical="center"/>
      <protection locked="0"/>
    </xf>
    <xf numFmtId="177" fontId="16" fillId="2" borderId="7" xfId="0" applyNumberFormat="1" applyFont="1" applyFill="1" applyBorder="1" applyAlignment="1" applyProtection="1">
      <alignment horizontal="center" vertical="center"/>
      <protection locked="0"/>
    </xf>
    <xf numFmtId="177" fontId="16" fillId="2" borderId="2" xfId="0" applyNumberFormat="1" applyFont="1" applyFill="1" applyBorder="1" applyAlignment="1" applyProtection="1">
      <alignment horizontal="center" vertical="center"/>
      <protection locked="0"/>
    </xf>
    <xf numFmtId="177" fontId="16" fillId="2" borderId="3" xfId="0" applyNumberFormat="1" applyFont="1" applyFill="1" applyBorder="1" applyAlignment="1" applyProtection="1">
      <alignment horizontal="center" vertical="center"/>
      <protection locked="0"/>
    </xf>
    <xf numFmtId="0" fontId="48" fillId="0" borderId="38" xfId="0" applyFont="1" applyBorder="1" applyAlignment="1">
      <alignment horizontal="center" vertical="center"/>
    </xf>
    <xf numFmtId="0" fontId="48" fillId="0" borderId="39" xfId="0" applyFont="1" applyBorder="1" applyAlignment="1">
      <alignment horizontal="center" vertical="center"/>
    </xf>
    <xf numFmtId="0" fontId="28" fillId="0" borderId="28" xfId="0" applyFont="1" applyBorder="1" applyAlignment="1">
      <alignment horizontal="right" vertical="center"/>
    </xf>
    <xf numFmtId="0" fontId="50" fillId="0" borderId="0" xfId="0" applyFont="1" applyAlignment="1">
      <alignment horizontal="left" vertical="center" wrapText="1"/>
    </xf>
    <xf numFmtId="0" fontId="9" fillId="0" borderId="36" xfId="0" applyFont="1" applyBorder="1" applyAlignment="1">
      <alignment horizontal="center" vertical="center" textRotation="255"/>
    </xf>
    <xf numFmtId="0" fontId="9" fillId="0" borderId="39" xfId="0" applyFont="1" applyBorder="1" applyAlignment="1">
      <alignment horizontal="center" vertical="center" textRotation="255"/>
    </xf>
    <xf numFmtId="0" fontId="9" fillId="0" borderId="9" xfId="0" applyFont="1" applyBorder="1" applyAlignment="1">
      <alignment horizontal="center" vertical="center" textRotation="255"/>
    </xf>
    <xf numFmtId="0" fontId="9" fillId="0" borderId="27" xfId="0" applyFont="1" applyBorder="1" applyAlignment="1">
      <alignment horizontal="center" vertical="center" textRotation="255"/>
    </xf>
    <xf numFmtId="0" fontId="9" fillId="0" borderId="44" xfId="0" applyFont="1" applyBorder="1" applyAlignment="1">
      <alignment horizontal="center" vertical="center" textRotation="255"/>
    </xf>
    <xf numFmtId="0" fontId="9" fillId="0" borderId="43" xfId="0" applyFont="1" applyBorder="1" applyAlignment="1">
      <alignment horizontal="center" vertical="center" textRotation="255"/>
    </xf>
    <xf numFmtId="0" fontId="9" fillId="0" borderId="46" xfId="0" applyFont="1" applyBorder="1" applyAlignment="1">
      <alignment horizontal="center" vertical="center" textRotation="255"/>
    </xf>
    <xf numFmtId="0" fontId="9" fillId="0" borderId="47" xfId="0" applyFont="1" applyBorder="1" applyAlignment="1">
      <alignment horizontal="center" vertical="center" textRotation="255"/>
    </xf>
    <xf numFmtId="0" fontId="5" fillId="0" borderId="40"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32" xfId="0" applyFont="1" applyBorder="1" applyAlignment="1">
      <alignment horizontal="left" vertical="center"/>
    </xf>
    <xf numFmtId="0" fontId="5" fillId="0" borderId="33" xfId="0" applyFont="1" applyBorder="1" applyAlignment="1">
      <alignment horizontal="left" vertical="center"/>
    </xf>
    <xf numFmtId="0" fontId="5" fillId="0" borderId="42" xfId="0" applyFont="1" applyBorder="1" applyAlignment="1">
      <alignment horizontal="left" vertical="center"/>
    </xf>
    <xf numFmtId="0" fontId="36" fillId="0" borderId="43" xfId="0" applyFont="1" applyBorder="1" applyAlignment="1">
      <alignment horizontal="left" vertical="center" wrapText="1"/>
    </xf>
    <xf numFmtId="0" fontId="5" fillId="0" borderId="26" xfId="0" quotePrefix="1" applyFont="1" applyBorder="1" applyAlignment="1">
      <alignment horizontal="center" vertical="center"/>
    </xf>
    <xf numFmtId="0" fontId="5" fillId="0" borderId="28" xfId="0" quotePrefix="1" applyFont="1" applyBorder="1" applyAlignment="1">
      <alignment horizontal="center" vertical="center"/>
    </xf>
    <xf numFmtId="0" fontId="18" fillId="2" borderId="7"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0" fontId="18" fillId="2" borderId="3" xfId="0" applyFont="1" applyFill="1" applyBorder="1" applyAlignment="1" applyProtection="1">
      <alignment horizontal="center" vertical="center"/>
      <protection locked="0"/>
    </xf>
    <xf numFmtId="0" fontId="9" fillId="0" borderId="32" xfId="0" applyFont="1" applyBorder="1" applyAlignment="1">
      <alignment horizontal="center" vertical="center" textRotation="255"/>
    </xf>
    <xf numFmtId="0" fontId="9" fillId="0" borderId="35" xfId="0" applyFont="1" applyBorder="1" applyAlignment="1">
      <alignment horizontal="center" vertical="center" textRotation="255"/>
    </xf>
    <xf numFmtId="0" fontId="9" fillId="0" borderId="40" xfId="0" applyFont="1" applyBorder="1" applyAlignment="1">
      <alignment horizontal="center" vertical="center" textRotation="255"/>
    </xf>
    <xf numFmtId="0" fontId="9" fillId="0" borderId="41" xfId="0" applyFont="1" applyBorder="1" applyAlignment="1">
      <alignment horizontal="center" vertical="center" textRotation="255"/>
    </xf>
    <xf numFmtId="176" fontId="17" fillId="2" borderId="1" xfId="0" applyNumberFormat="1" applyFont="1" applyFill="1" applyBorder="1" applyAlignment="1" applyProtection="1">
      <alignment horizontal="distributed" vertical="center"/>
      <protection locked="0"/>
    </xf>
    <xf numFmtId="176" fontId="17" fillId="2" borderId="2" xfId="0" applyNumberFormat="1" applyFont="1" applyFill="1" applyBorder="1" applyAlignment="1" applyProtection="1">
      <alignment horizontal="distributed" vertical="center"/>
      <protection locked="0"/>
    </xf>
    <xf numFmtId="176" fontId="17" fillId="2" borderId="3" xfId="0" applyNumberFormat="1" applyFont="1" applyFill="1" applyBorder="1" applyAlignment="1" applyProtection="1">
      <alignment horizontal="distributed" vertical="center"/>
      <protection locked="0"/>
    </xf>
    <xf numFmtId="0" fontId="8" fillId="4" borderId="3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33" fillId="0" borderId="0" xfId="0" applyFont="1" applyAlignment="1" applyProtection="1">
      <alignment horizontal="center" vertical="center"/>
      <protection locked="0"/>
    </xf>
    <xf numFmtId="0" fontId="5" fillId="0" borderId="1" xfId="0" applyFont="1" applyBorder="1" applyAlignment="1">
      <alignment horizontal="center" vertical="center" wrapText="1"/>
    </xf>
    <xf numFmtId="0" fontId="18" fillId="2" borderId="34" xfId="0" applyFont="1" applyFill="1" applyBorder="1" applyAlignment="1" applyProtection="1">
      <alignment horizontal="center" vertical="center"/>
      <protection locked="0"/>
    </xf>
    <xf numFmtId="0" fontId="18" fillId="2" borderId="33" xfId="0" applyFont="1" applyFill="1" applyBorder="1" applyAlignment="1" applyProtection="1">
      <alignment horizontal="center" vertical="center"/>
      <protection locked="0"/>
    </xf>
    <xf numFmtId="0" fontId="18" fillId="2" borderId="35" xfId="0" applyFont="1" applyFill="1" applyBorder="1" applyAlignment="1" applyProtection="1">
      <alignment horizontal="center" vertical="center"/>
      <protection locked="0"/>
    </xf>
    <xf numFmtId="0" fontId="18" fillId="2" borderId="4" xfId="0" applyFont="1" applyFill="1" applyBorder="1" applyAlignment="1" applyProtection="1">
      <alignment horizontal="center" vertical="center"/>
      <protection locked="0"/>
    </xf>
    <xf numFmtId="0" fontId="18" fillId="2" borderId="5" xfId="0" applyFont="1" applyFill="1" applyBorder="1" applyAlignment="1" applyProtection="1">
      <alignment horizontal="center" vertical="center"/>
      <protection locked="0"/>
    </xf>
    <xf numFmtId="0" fontId="18" fillId="2" borderId="41" xfId="0" applyFont="1" applyFill="1" applyBorder="1" applyAlignment="1" applyProtection="1">
      <alignment horizontal="center" vertical="center"/>
      <protection locked="0"/>
    </xf>
    <xf numFmtId="0" fontId="18" fillId="2" borderId="38" xfId="0" applyFont="1" applyFill="1" applyBorder="1" applyAlignment="1" applyProtection="1">
      <alignment horizontal="center" vertical="center"/>
      <protection locked="0"/>
    </xf>
    <xf numFmtId="0" fontId="18" fillId="2" borderId="37" xfId="0" applyFont="1" applyFill="1" applyBorder="1" applyAlignment="1" applyProtection="1">
      <alignment horizontal="center" vertical="center"/>
      <protection locked="0"/>
    </xf>
    <xf numFmtId="0" fontId="18" fillId="2" borderId="39" xfId="0" applyFont="1" applyFill="1" applyBorder="1" applyAlignment="1" applyProtection="1">
      <alignment horizontal="center" vertical="center"/>
      <protection locked="0"/>
    </xf>
    <xf numFmtId="0" fontId="17" fillId="2" borderId="4" xfId="0" applyFont="1" applyFill="1" applyBorder="1" applyAlignment="1">
      <alignment horizontal="left" vertical="center" shrinkToFit="1"/>
    </xf>
    <xf numFmtId="0" fontId="17" fillId="2" borderId="5" xfId="0" applyFont="1" applyFill="1" applyBorder="1" applyAlignment="1">
      <alignment horizontal="left" vertical="center" shrinkToFit="1"/>
    </xf>
    <xf numFmtId="0" fontId="17" fillId="2" borderId="6" xfId="0" applyFont="1" applyFill="1" applyBorder="1" applyAlignment="1">
      <alignment horizontal="left" vertical="center" shrinkToFit="1"/>
    </xf>
    <xf numFmtId="38" fontId="16" fillId="2" borderId="1" xfId="1" applyFont="1" applyFill="1" applyBorder="1" applyAlignment="1" applyProtection="1">
      <alignment horizontal="center" vertical="center" shrinkToFit="1"/>
    </xf>
    <xf numFmtId="38" fontId="16" fillId="2" borderId="2" xfId="1" applyFont="1" applyFill="1" applyBorder="1" applyAlignment="1" applyProtection="1">
      <alignment horizontal="center" vertical="center" shrinkToFit="1"/>
    </xf>
    <xf numFmtId="38" fontId="16" fillId="2" borderId="3" xfId="1" applyFont="1" applyFill="1" applyBorder="1" applyAlignment="1" applyProtection="1">
      <alignment horizontal="center" vertical="center" shrinkToFit="1"/>
    </xf>
    <xf numFmtId="0" fontId="17" fillId="2" borderId="1" xfId="0" applyFont="1" applyFill="1" applyBorder="1" applyAlignment="1" applyProtection="1">
      <alignment horizontal="center" vertical="center" shrinkToFit="1"/>
      <protection locked="0"/>
    </xf>
    <xf numFmtId="180" fontId="17" fillId="2" borderId="34" xfId="0" quotePrefix="1" applyNumberFormat="1" applyFont="1" applyFill="1" applyBorder="1" applyAlignment="1" applyProtection="1">
      <alignment horizontal="center" vertical="center"/>
      <protection locked="0"/>
    </xf>
    <xf numFmtId="0" fontId="17" fillId="0" borderId="16" xfId="0" applyFont="1" applyBorder="1" applyAlignment="1" applyProtection="1">
      <alignment horizontal="left" vertical="center" shrinkToFit="1"/>
    </xf>
    <xf numFmtId="0" fontId="17" fillId="0" borderId="5" xfId="0" applyFont="1" applyBorder="1" applyAlignment="1" applyProtection="1">
      <alignment horizontal="left" vertical="center" shrinkToFit="1"/>
    </xf>
    <xf numFmtId="0" fontId="17" fillId="0" borderId="5" xfId="0" applyFont="1" applyBorder="1" applyAlignment="1" applyProtection="1">
      <alignment horizontal="left" vertical="center" indent="1" shrinkToFit="1"/>
    </xf>
  </cellXfs>
  <cellStyles count="3">
    <cellStyle name="ハイパーリンク" xfId="2" builtinId="8"/>
    <cellStyle name="桁区切り" xfId="1" builtinId="6"/>
    <cellStyle name="標準" xfId="0" builtinId="0"/>
  </cellStyles>
  <dxfs count="54">
    <dxf>
      <fill>
        <patternFill>
          <bgColor rgb="FFFFCCCC"/>
        </patternFill>
      </fill>
    </dxf>
    <dxf>
      <font>
        <color rgb="FFC00000"/>
      </font>
      <fill>
        <patternFill>
          <bgColor rgb="FFFFCCCC"/>
        </patternFill>
      </fill>
    </dxf>
    <dxf>
      <font>
        <b/>
        <i val="0"/>
        <color rgb="FFC00000"/>
      </font>
      <fill>
        <patternFill>
          <bgColor rgb="FFFFCCCC"/>
        </patternFill>
      </fill>
    </dxf>
    <dxf>
      <font>
        <b/>
        <i val="0"/>
        <color rgb="FFC00000"/>
      </font>
      <fill>
        <patternFill>
          <bgColor rgb="FFFFCCCC"/>
        </patternFill>
      </fill>
    </dxf>
    <dxf>
      <font>
        <b/>
        <i val="0"/>
        <color rgb="FFC00000"/>
      </font>
      <fill>
        <patternFill>
          <bgColor rgb="FFFFCCCC"/>
        </patternFill>
      </fill>
    </dxf>
    <dxf>
      <font>
        <b/>
        <i val="0"/>
        <color rgb="FFC00000"/>
      </font>
      <fill>
        <patternFill>
          <bgColor rgb="FFFFCCCC"/>
        </patternFill>
      </fill>
    </dxf>
    <dxf>
      <font>
        <b/>
        <i val="0"/>
        <color rgb="FFC00000"/>
      </font>
      <fill>
        <patternFill>
          <bgColor rgb="FFFFCCCC"/>
        </patternFill>
      </fill>
    </dxf>
    <dxf>
      <fill>
        <patternFill>
          <bgColor theme="0" tint="-0.34998626667073579"/>
        </patternFill>
      </fill>
    </dxf>
    <dxf>
      <font>
        <color rgb="FFC00000"/>
      </font>
      <fill>
        <patternFill>
          <bgColor rgb="FFFFCCCC"/>
        </patternFill>
      </fill>
    </dxf>
    <dxf>
      <font>
        <color rgb="FFC00000"/>
      </font>
      <fill>
        <patternFill>
          <bgColor rgb="FFFFCCCC"/>
        </patternFill>
      </fill>
    </dxf>
    <dxf>
      <font>
        <color theme="0" tint="-0.34998626667073579"/>
      </font>
    </dxf>
    <dxf>
      <font>
        <color theme="0" tint="-0.34998626667073579"/>
      </font>
    </dxf>
    <dxf>
      <font>
        <color rgb="FFC00000"/>
      </font>
      <fill>
        <patternFill>
          <bgColor rgb="FFFFCCCC"/>
        </patternFill>
      </fill>
    </dxf>
    <dxf>
      <font>
        <color rgb="FFC00000"/>
      </font>
      <fill>
        <patternFill>
          <bgColor rgb="FFFFCCCC"/>
        </patternFill>
      </fill>
    </dxf>
    <dxf>
      <font>
        <color theme="0" tint="-0.34998626667073579"/>
      </font>
    </dxf>
    <dxf>
      <fill>
        <patternFill>
          <bgColor theme="0" tint="-0.34998626667073579"/>
        </patternFill>
      </fill>
    </dxf>
    <dxf>
      <fill>
        <patternFill>
          <bgColor theme="0" tint="-0.34998626667073579"/>
        </patternFill>
      </fill>
    </dxf>
    <dxf>
      <font>
        <color theme="0" tint="-0.34998626667073579"/>
      </font>
    </dxf>
    <dxf>
      <font>
        <b/>
        <i val="0"/>
        <color rgb="FFC00000"/>
      </font>
      <fill>
        <patternFill>
          <bgColor rgb="FFFFCCCC"/>
        </patternFill>
      </fill>
    </dxf>
    <dxf>
      <font>
        <b/>
        <i val="0"/>
        <color rgb="FFC00000"/>
      </font>
      <fill>
        <patternFill>
          <bgColor rgb="FFFFCCCC"/>
        </patternFill>
      </fill>
    </dxf>
    <dxf>
      <font>
        <b/>
        <i val="0"/>
        <color rgb="FFC00000"/>
      </font>
      <fill>
        <patternFill>
          <bgColor rgb="FFFFCCCC"/>
        </patternFill>
      </fill>
    </dxf>
    <dxf>
      <font>
        <color rgb="FFC00000"/>
      </font>
      <fill>
        <patternFill>
          <bgColor rgb="FFFFCCCC"/>
        </patternFill>
      </fill>
    </dxf>
    <dxf>
      <font>
        <color rgb="FFC00000"/>
      </font>
      <fill>
        <patternFill>
          <bgColor rgb="FFFFCCCC"/>
        </patternFill>
      </fill>
    </dxf>
    <dxf>
      <fill>
        <patternFill>
          <bgColor theme="0"/>
        </patternFill>
      </fill>
    </dxf>
    <dxf>
      <font>
        <b/>
        <i val="0"/>
        <color rgb="FFC00000"/>
      </font>
      <fill>
        <patternFill>
          <bgColor rgb="FFFFCCCC"/>
        </patternFill>
      </fill>
    </dxf>
    <dxf>
      <font>
        <color theme="0" tint="-0.34998626667073579"/>
      </font>
    </dxf>
    <dxf>
      <font>
        <b/>
        <i val="0"/>
        <color rgb="FFC00000"/>
      </font>
      <fill>
        <patternFill>
          <bgColor rgb="FFFFCCCC"/>
        </patternFill>
      </fill>
    </dxf>
    <dxf>
      <font>
        <color rgb="FFC00000"/>
      </font>
      <fill>
        <patternFill>
          <bgColor rgb="FFFFCCCC"/>
        </patternFill>
      </fill>
    </dxf>
    <dxf>
      <font>
        <strike val="0"/>
      </font>
      <fill>
        <patternFill>
          <bgColor theme="0" tint="-0.34998626667073579"/>
        </patternFill>
      </fill>
    </dxf>
    <dxf>
      <font>
        <color rgb="FF0000FF"/>
      </font>
    </dxf>
    <dxf>
      <font>
        <b/>
        <i val="0"/>
        <color rgb="FFC00000"/>
      </font>
      <fill>
        <patternFill>
          <bgColor rgb="FFFFCCCC"/>
        </patternFill>
      </fill>
    </dxf>
    <dxf>
      <font>
        <b/>
        <i val="0"/>
        <color rgb="FFC00000"/>
      </font>
      <fill>
        <patternFill>
          <bgColor rgb="FFFFCCCC"/>
        </patternFill>
      </fill>
    </dxf>
    <dxf>
      <font>
        <b/>
        <i val="0"/>
        <color rgb="FFC00000"/>
      </font>
      <fill>
        <patternFill>
          <bgColor rgb="FFFFCCCC"/>
        </patternFill>
      </fill>
    </dxf>
    <dxf>
      <font>
        <b/>
        <i val="0"/>
        <color rgb="FFC00000"/>
      </font>
      <fill>
        <patternFill>
          <bgColor rgb="FFFFCCCC"/>
        </patternFill>
      </fill>
    </dxf>
    <dxf>
      <font>
        <b/>
        <i val="0"/>
        <color rgb="FFC00000"/>
      </font>
      <fill>
        <patternFill>
          <bgColor rgb="FFFFCCCC"/>
        </patternFill>
      </fill>
    </dxf>
    <dxf>
      <font>
        <b/>
        <i val="0"/>
        <color rgb="FFC00000"/>
      </font>
      <fill>
        <patternFill>
          <bgColor rgb="FFFFCCCC"/>
        </patternFill>
      </fill>
    </dxf>
    <dxf>
      <font>
        <b/>
        <i val="0"/>
        <color rgb="FFC00000"/>
      </font>
      <fill>
        <patternFill>
          <bgColor rgb="FFFFCCCC"/>
        </patternFill>
      </fill>
    </dxf>
    <dxf>
      <font>
        <b/>
        <i val="0"/>
        <color rgb="FFC00000"/>
      </font>
      <fill>
        <patternFill>
          <bgColor rgb="FFFFCCCC"/>
        </patternFill>
      </fill>
    </dxf>
    <dxf>
      <font>
        <b/>
        <i val="0"/>
        <color rgb="FFC00000"/>
      </font>
      <fill>
        <patternFill>
          <bgColor rgb="FFFFCCCC"/>
        </patternFill>
      </fill>
    </dxf>
    <dxf>
      <font>
        <b/>
        <i val="0"/>
        <color rgb="FFC00000"/>
      </font>
      <fill>
        <patternFill>
          <bgColor rgb="FFFFCCCC"/>
        </patternFill>
      </fill>
    </dxf>
    <dxf>
      <fill>
        <patternFill>
          <bgColor theme="0" tint="-0.34998626667073579"/>
        </patternFill>
      </fill>
    </dxf>
    <dxf>
      <font>
        <color rgb="FFC00000"/>
      </font>
      <fill>
        <patternFill>
          <bgColor rgb="FFFFCCCC"/>
        </patternFill>
      </fill>
    </dxf>
    <dxf>
      <font>
        <color rgb="FFC00000"/>
      </font>
      <fill>
        <patternFill>
          <bgColor rgb="FFFFCCCC"/>
        </patternFill>
      </fill>
    </dxf>
    <dxf>
      <font>
        <color theme="0" tint="-0.34998626667073579"/>
      </font>
    </dxf>
    <dxf>
      <font>
        <color theme="0" tint="-0.34998626667073579"/>
      </font>
    </dxf>
    <dxf>
      <font>
        <color rgb="FFC00000"/>
      </font>
      <fill>
        <patternFill>
          <bgColor rgb="FFFFCCCC"/>
        </patternFill>
      </fill>
    </dxf>
    <dxf>
      <font>
        <color rgb="FFC00000"/>
      </font>
      <fill>
        <patternFill>
          <bgColor rgb="FFFFCCCC"/>
        </patternFill>
      </fill>
    </dxf>
    <dxf>
      <font>
        <color theme="0" tint="-0.34998626667073579"/>
      </font>
    </dxf>
    <dxf>
      <font>
        <color theme="0" tint="-0.34998626667073579"/>
      </font>
    </dxf>
    <dxf>
      <font>
        <color rgb="FFC00000"/>
      </font>
      <fill>
        <patternFill>
          <bgColor rgb="FFFFCCCC"/>
        </patternFill>
      </fill>
    </dxf>
    <dxf>
      <fill>
        <patternFill>
          <bgColor theme="0"/>
        </patternFill>
      </fill>
    </dxf>
    <dxf>
      <font>
        <color theme="0" tint="-0.34998626667073579"/>
      </font>
    </dxf>
    <dxf>
      <font>
        <color rgb="FFC00000"/>
      </font>
      <fill>
        <patternFill>
          <bgColor rgb="FFFFCCCC"/>
        </patternFill>
      </fill>
    </dxf>
    <dxf>
      <font>
        <strike val="0"/>
      </font>
      <fill>
        <patternFill>
          <bgColor theme="0" tint="-0.34998626667073579"/>
        </patternFill>
      </fill>
    </dxf>
  </dxfs>
  <tableStyles count="0" defaultTableStyle="TableStyleMedium2" defaultPivotStyle="PivotStyleLight16"/>
  <colors>
    <mruColors>
      <color rgb="FFFFCCCC"/>
      <color rgb="FFFFFFCC"/>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35</xdr:col>
      <xdr:colOff>9525</xdr:colOff>
      <xdr:row>77</xdr:row>
      <xdr:rowOff>95250</xdr:rowOff>
    </xdr:from>
    <xdr:to>
      <xdr:col>38</xdr:col>
      <xdr:colOff>84900</xdr:colOff>
      <xdr:row>79</xdr:row>
      <xdr:rowOff>66675</xdr:rowOff>
    </xdr:to>
    <xdr:cxnSp macro="">
      <xdr:nvCxnSpPr>
        <xdr:cNvPr id="3" name="コネクタ: カギ線 2">
          <a:extLst>
            <a:ext uri="{FF2B5EF4-FFF2-40B4-BE49-F238E27FC236}">
              <a16:creationId xmlns:a16="http://schemas.microsoft.com/office/drawing/2014/main" id="{05889359-70F5-2A33-982E-746AE4FBA6A3}"/>
            </a:ext>
          </a:extLst>
        </xdr:cNvPr>
        <xdr:cNvCxnSpPr/>
      </xdr:nvCxnSpPr>
      <xdr:spPr>
        <a:xfrm>
          <a:off x="5010150" y="16868775"/>
          <a:ext cx="504000" cy="371475"/>
        </a:xfrm>
        <a:prstGeom prst="bentConnector3">
          <a:avLst>
            <a:gd name="adj1" fmla="val 99231"/>
          </a:avLst>
        </a:prstGeom>
        <a:ln>
          <a:solidFill>
            <a:schemeClr val="accent5"/>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52</xdr:col>
      <xdr:colOff>349736</xdr:colOff>
      <xdr:row>0</xdr:row>
      <xdr:rowOff>0</xdr:rowOff>
    </xdr:from>
    <xdr:to>
      <xdr:col>183</xdr:col>
      <xdr:colOff>63099</xdr:colOff>
      <xdr:row>96</xdr:row>
      <xdr:rowOff>16797</xdr:rowOff>
    </xdr:to>
    <xdr:grpSp>
      <xdr:nvGrpSpPr>
        <xdr:cNvPr id="3" name="グループ化 2">
          <a:extLst>
            <a:ext uri="{FF2B5EF4-FFF2-40B4-BE49-F238E27FC236}">
              <a16:creationId xmlns:a16="http://schemas.microsoft.com/office/drawing/2014/main" id="{35695883-5D26-45DD-B24D-AD8D942650A3}"/>
            </a:ext>
          </a:extLst>
        </xdr:cNvPr>
        <xdr:cNvGrpSpPr/>
      </xdr:nvGrpSpPr>
      <xdr:grpSpPr>
        <a:xfrm>
          <a:off x="9943316" y="0"/>
          <a:ext cx="19138648" cy="20204082"/>
          <a:chOff x="16384" y="0"/>
          <a:chExt cx="19030040" cy="20204065"/>
        </a:xfrm>
      </xdr:grpSpPr>
      <xdr:sp macro="" textlink="">
        <xdr:nvSpPr>
          <xdr:cNvPr id="23" name="楕円 22">
            <a:extLst>
              <a:ext uri="{FF2B5EF4-FFF2-40B4-BE49-F238E27FC236}">
                <a16:creationId xmlns:a16="http://schemas.microsoft.com/office/drawing/2014/main" id="{495BAFFF-8E25-4F0B-921D-86AB95589D44}"/>
              </a:ext>
            </a:extLst>
          </xdr:cNvPr>
          <xdr:cNvSpPr/>
        </xdr:nvSpPr>
        <xdr:spPr>
          <a:xfrm>
            <a:off x="4676564" y="16305504"/>
            <a:ext cx="360857" cy="274999"/>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oAutofit/>
          </a:bodyPr>
          <a:lstStyle/>
          <a:p>
            <a:pPr algn="ctr"/>
            <a:endParaRPr kumimoji="1" lang="ja-JP" altLang="en-US" sz="2000">
              <a:solidFill>
                <a:srgbClr val="FF0000"/>
              </a:solidFill>
              <a:latin typeface="HG丸ｺﾞｼｯｸM-PRO" panose="020F0600000000000000" pitchFamily="50" charset="-128"/>
              <a:ea typeface="HG丸ｺﾞｼｯｸM-PRO" panose="020F0600000000000000" pitchFamily="50" charset="-128"/>
            </a:endParaRPr>
          </a:p>
        </xdr:txBody>
      </xdr:sp>
      <xdr:pic>
        <xdr:nvPicPr>
          <xdr:cNvPr id="11" name="図 10">
            <a:extLst>
              <a:ext uri="{FF2B5EF4-FFF2-40B4-BE49-F238E27FC236}">
                <a16:creationId xmlns:a16="http://schemas.microsoft.com/office/drawing/2014/main" id="{245FBC1D-734C-E450-6191-5D0548B9E990}"/>
              </a:ext>
            </a:extLst>
          </xdr:cNvPr>
          <xdr:cNvPicPr>
            <a:picLocks noChangeAspect="1"/>
          </xdr:cNvPicPr>
        </xdr:nvPicPr>
        <xdr:blipFill>
          <a:blip xmlns:r="http://schemas.openxmlformats.org/officeDocument/2006/relationships" r:embed="rId1">
            <a:duotone>
              <a:schemeClr val="bg2">
                <a:shade val="45000"/>
                <a:satMod val="135000"/>
              </a:schemeClr>
              <a:prstClr val="white"/>
            </a:duotone>
            <a:alphaModFix amt="35000"/>
          </a:blip>
          <a:stretch>
            <a:fillRect/>
          </a:stretch>
        </xdr:blipFill>
        <xdr:spPr>
          <a:xfrm>
            <a:off x="9762433" y="0"/>
            <a:ext cx="3481194" cy="20200218"/>
          </a:xfrm>
          <a:prstGeom prst="rect">
            <a:avLst/>
          </a:prstGeom>
        </xdr:spPr>
      </xdr:pic>
      <xdr:pic>
        <xdr:nvPicPr>
          <xdr:cNvPr id="14" name="図 13">
            <a:extLst>
              <a:ext uri="{FF2B5EF4-FFF2-40B4-BE49-F238E27FC236}">
                <a16:creationId xmlns:a16="http://schemas.microsoft.com/office/drawing/2014/main" id="{E2EE76DA-84A7-EF83-A1DE-86FB397F56C8}"/>
              </a:ext>
            </a:extLst>
          </xdr:cNvPr>
          <xdr:cNvPicPr>
            <a:picLocks noChangeAspect="1"/>
          </xdr:cNvPicPr>
        </xdr:nvPicPr>
        <xdr:blipFill>
          <a:blip xmlns:r="http://schemas.openxmlformats.org/officeDocument/2006/relationships" r:embed="rId1">
            <a:duotone>
              <a:schemeClr val="bg2">
                <a:shade val="45000"/>
                <a:satMod val="135000"/>
              </a:schemeClr>
              <a:prstClr val="white"/>
            </a:duotone>
            <a:alphaModFix amt="35000"/>
          </a:blip>
          <a:stretch>
            <a:fillRect/>
          </a:stretch>
        </xdr:blipFill>
        <xdr:spPr>
          <a:xfrm>
            <a:off x="16384" y="0"/>
            <a:ext cx="3472636" cy="20204065"/>
          </a:xfrm>
          <a:prstGeom prst="rect">
            <a:avLst/>
          </a:prstGeom>
        </xdr:spPr>
      </xdr:pic>
      <xdr:grpSp>
        <xdr:nvGrpSpPr>
          <xdr:cNvPr id="2" name="グループ化 1">
            <a:extLst>
              <a:ext uri="{FF2B5EF4-FFF2-40B4-BE49-F238E27FC236}">
                <a16:creationId xmlns:a16="http://schemas.microsoft.com/office/drawing/2014/main" id="{8FF8D943-830E-3FF5-1466-A4D634471701}"/>
              </a:ext>
            </a:extLst>
          </xdr:cNvPr>
          <xdr:cNvGrpSpPr/>
        </xdr:nvGrpSpPr>
        <xdr:grpSpPr>
          <a:xfrm>
            <a:off x="279422" y="329629"/>
            <a:ext cx="12753177" cy="18832981"/>
            <a:chOff x="169067" y="329851"/>
            <a:chExt cx="12746691" cy="18621473"/>
          </a:xfrm>
        </xdr:grpSpPr>
        <xdr:grpSp>
          <xdr:nvGrpSpPr>
            <xdr:cNvPr id="4" name="グループ化 3">
              <a:extLst>
                <a:ext uri="{FF2B5EF4-FFF2-40B4-BE49-F238E27FC236}">
                  <a16:creationId xmlns:a16="http://schemas.microsoft.com/office/drawing/2014/main" id="{09CE7038-93B7-9C82-771A-A7732B18F3E0}"/>
                </a:ext>
              </a:extLst>
            </xdr:cNvPr>
            <xdr:cNvGrpSpPr/>
          </xdr:nvGrpSpPr>
          <xdr:grpSpPr>
            <a:xfrm>
              <a:off x="169067" y="544288"/>
              <a:ext cx="12746691" cy="18407036"/>
              <a:chOff x="112589" y="513940"/>
              <a:chExt cx="12950794" cy="18551928"/>
            </a:xfrm>
          </xdr:grpSpPr>
          <xdr:sp macro="" textlink="">
            <xdr:nvSpPr>
              <xdr:cNvPr id="8" name="テキスト ボックス 7">
                <a:extLst>
                  <a:ext uri="{FF2B5EF4-FFF2-40B4-BE49-F238E27FC236}">
                    <a16:creationId xmlns:a16="http://schemas.microsoft.com/office/drawing/2014/main" id="{B87E7002-51C1-4708-ACDE-8F245DF49804}"/>
                  </a:ext>
                </a:extLst>
              </xdr:cNvPr>
              <xdr:cNvSpPr txBox="1"/>
            </xdr:nvSpPr>
            <xdr:spPr>
              <a:xfrm>
                <a:off x="6395357" y="1470778"/>
                <a:ext cx="1136080" cy="2515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t">
                <a:spAutoFit/>
              </a:bodyPr>
              <a:lstStyle/>
              <a:p>
                <a:r>
                  <a:rPr kumimoji="1" lang="ja-JP" altLang="en-US" sz="1400" b="0" baseline="0">
                    <a:solidFill>
                      <a:srgbClr val="FF0000"/>
                    </a:solidFill>
                    <a:latin typeface="HGP教科書体" panose="02020600000000000000" pitchFamily="18" charset="-128"/>
                    <a:ea typeface="HGP教科書体" panose="02020600000000000000" pitchFamily="18" charset="-128"/>
                  </a:rPr>
                  <a:t>　盛岡</a:t>
                </a:r>
                <a:r>
                  <a:rPr kumimoji="1" lang="ja-JP" altLang="en-US" sz="1400" b="0">
                    <a:solidFill>
                      <a:srgbClr val="FF0000"/>
                    </a:solidFill>
                    <a:latin typeface="HGP教科書体" panose="02020600000000000000" pitchFamily="18" charset="-128"/>
                    <a:ea typeface="HGP教科書体" panose="02020600000000000000" pitchFamily="18" charset="-128"/>
                  </a:rPr>
                  <a:t>営業所　</a:t>
                </a:r>
              </a:p>
            </xdr:txBody>
          </xdr:sp>
          <xdr:sp macro="" textlink="">
            <xdr:nvSpPr>
              <xdr:cNvPr id="22" name="テキスト ボックス 21">
                <a:extLst>
                  <a:ext uri="{FF2B5EF4-FFF2-40B4-BE49-F238E27FC236}">
                    <a16:creationId xmlns:a16="http://schemas.microsoft.com/office/drawing/2014/main" id="{FB3E6501-E68B-40E8-AD98-906D575C2160}"/>
                  </a:ext>
                </a:extLst>
              </xdr:cNvPr>
              <xdr:cNvSpPr txBox="1"/>
            </xdr:nvSpPr>
            <xdr:spPr>
              <a:xfrm>
                <a:off x="6395357" y="1198634"/>
                <a:ext cx="1674689" cy="2515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t">
                <a:spAutoFit/>
              </a:bodyPr>
              <a:lstStyle/>
              <a:p>
                <a:r>
                  <a:rPr kumimoji="1" lang="ja-JP" altLang="en-US" sz="1400" b="0" baseline="0">
                    <a:solidFill>
                      <a:srgbClr val="FF0000"/>
                    </a:solidFill>
                    <a:latin typeface="HGP教科書体" panose="02020600000000000000" pitchFamily="18" charset="-128"/>
                    <a:ea typeface="HGP教科書体" panose="02020600000000000000" pitchFamily="18" charset="-128"/>
                  </a:rPr>
                  <a:t>　</a:t>
                </a:r>
                <a:r>
                  <a:rPr kumimoji="1" lang="ja-JP" altLang="en-US" sz="1400" b="0">
                    <a:solidFill>
                      <a:srgbClr val="FF0000"/>
                    </a:solidFill>
                    <a:latin typeface="HGP教科書体" panose="02020600000000000000" pitchFamily="18" charset="-128"/>
                    <a:ea typeface="HGP教科書体" panose="02020600000000000000" pitchFamily="18" charset="-128"/>
                  </a:rPr>
                  <a:t>◎◎運輸株式会社　</a:t>
                </a:r>
              </a:p>
            </xdr:txBody>
          </xdr:sp>
          <xdr:sp macro="" textlink="">
            <xdr:nvSpPr>
              <xdr:cNvPr id="58" name="楕円 57">
                <a:extLst>
                  <a:ext uri="{FF2B5EF4-FFF2-40B4-BE49-F238E27FC236}">
                    <a16:creationId xmlns:a16="http://schemas.microsoft.com/office/drawing/2014/main" id="{FC4987E2-235E-49B4-9442-3C11835672AF}"/>
                  </a:ext>
                </a:extLst>
              </xdr:cNvPr>
              <xdr:cNvSpPr/>
            </xdr:nvSpPr>
            <xdr:spPr>
              <a:xfrm>
                <a:off x="8069961" y="1847705"/>
                <a:ext cx="184154" cy="191058"/>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oAutofit/>
              </a:bodyPr>
              <a:lstStyle/>
              <a:p>
                <a:pPr algn="ctr"/>
                <a:endParaRPr kumimoji="1" lang="ja-JP" altLang="en-US" sz="2000">
                  <a:solidFill>
                    <a:srgbClr val="FF0000"/>
                  </a:solidFill>
                  <a:latin typeface="HG丸ｺﾞｼｯｸM-PRO" panose="020F0600000000000000" pitchFamily="50" charset="-128"/>
                  <a:ea typeface="HG丸ｺﾞｼｯｸM-PRO" panose="020F0600000000000000" pitchFamily="50" charset="-128"/>
                </a:endParaRPr>
              </a:p>
            </xdr:txBody>
          </xdr:sp>
          <xdr:sp macro="" textlink="">
            <xdr:nvSpPr>
              <xdr:cNvPr id="59" name="楕円 58">
                <a:extLst>
                  <a:ext uri="{FF2B5EF4-FFF2-40B4-BE49-F238E27FC236}">
                    <a16:creationId xmlns:a16="http://schemas.microsoft.com/office/drawing/2014/main" id="{B1D7F9F3-C5AC-4966-8506-AB2E14E55555}"/>
                  </a:ext>
                </a:extLst>
              </xdr:cNvPr>
              <xdr:cNvSpPr/>
            </xdr:nvSpPr>
            <xdr:spPr>
              <a:xfrm>
                <a:off x="8945988" y="1689348"/>
                <a:ext cx="184154" cy="191058"/>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oAutofit/>
              </a:bodyPr>
              <a:lstStyle/>
              <a:p>
                <a:pPr algn="ctr"/>
                <a:endParaRPr kumimoji="1" lang="ja-JP" altLang="en-US" sz="2000">
                  <a:solidFill>
                    <a:srgbClr val="FF0000"/>
                  </a:solidFill>
                  <a:latin typeface="HG丸ｺﾞｼｯｸM-PRO" panose="020F0600000000000000" pitchFamily="50" charset="-128"/>
                  <a:ea typeface="HG丸ｺﾞｼｯｸM-PRO" panose="020F0600000000000000" pitchFamily="50" charset="-128"/>
                </a:endParaRPr>
              </a:p>
            </xdr:txBody>
          </xdr:sp>
          <xdr:sp macro="" textlink="">
            <xdr:nvSpPr>
              <xdr:cNvPr id="71" name="テキスト ボックス 70">
                <a:extLst>
                  <a:ext uri="{FF2B5EF4-FFF2-40B4-BE49-F238E27FC236}">
                    <a16:creationId xmlns:a16="http://schemas.microsoft.com/office/drawing/2014/main" id="{82E39496-6BBD-4183-85F0-35DFC3A2447A}"/>
                  </a:ext>
                </a:extLst>
              </xdr:cNvPr>
              <xdr:cNvSpPr txBox="1"/>
            </xdr:nvSpPr>
            <xdr:spPr>
              <a:xfrm>
                <a:off x="5123087" y="6200676"/>
                <a:ext cx="603537" cy="2563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t">
                <a:noAutofit/>
              </a:bodyPr>
              <a:lstStyle/>
              <a:p>
                <a:r>
                  <a:rPr kumimoji="1" lang="ja-JP" altLang="en-US" sz="1400" b="0">
                    <a:solidFill>
                      <a:srgbClr val="FF0000"/>
                    </a:solidFill>
                    <a:latin typeface="HGP教科書体" panose="02020600000000000000" pitchFamily="18" charset="-128"/>
                    <a:ea typeface="HGP教科書体" panose="02020600000000000000" pitchFamily="18" charset="-128"/>
                  </a:rPr>
                  <a:t>　　１０　</a:t>
                </a:r>
              </a:p>
            </xdr:txBody>
          </xdr:sp>
          <xdr:sp macro="" textlink="">
            <xdr:nvSpPr>
              <xdr:cNvPr id="72" name="テキスト ボックス 71">
                <a:extLst>
                  <a:ext uri="{FF2B5EF4-FFF2-40B4-BE49-F238E27FC236}">
                    <a16:creationId xmlns:a16="http://schemas.microsoft.com/office/drawing/2014/main" id="{5EA004E6-01B1-47F2-903D-72B8C39898BB}"/>
                  </a:ext>
                </a:extLst>
              </xdr:cNvPr>
              <xdr:cNvSpPr txBox="1"/>
            </xdr:nvSpPr>
            <xdr:spPr>
              <a:xfrm>
                <a:off x="5257799" y="6778710"/>
                <a:ext cx="1170243" cy="2563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t">
                <a:noAutofit/>
              </a:bodyPr>
              <a:lstStyle/>
              <a:p>
                <a:r>
                  <a:rPr kumimoji="1" lang="ja-JP" altLang="en-US" sz="1400" b="0">
                    <a:solidFill>
                      <a:srgbClr val="FF0000"/>
                    </a:solidFill>
                    <a:latin typeface="HGP教科書体" panose="02020600000000000000" pitchFamily="18" charset="-128"/>
                    <a:ea typeface="HGP教科書体" panose="02020600000000000000" pitchFamily="18" charset="-128"/>
                  </a:rPr>
                  <a:t>　　２３０，０００　</a:t>
                </a:r>
              </a:p>
            </xdr:txBody>
          </xdr:sp>
          <xdr:sp macro="" textlink="">
            <xdr:nvSpPr>
              <xdr:cNvPr id="73" name="テキスト ボックス 72">
                <a:extLst>
                  <a:ext uri="{FF2B5EF4-FFF2-40B4-BE49-F238E27FC236}">
                    <a16:creationId xmlns:a16="http://schemas.microsoft.com/office/drawing/2014/main" id="{20FD03BF-B4AD-4111-92C5-09C5CB156706}"/>
                  </a:ext>
                </a:extLst>
              </xdr:cNvPr>
              <xdr:cNvSpPr txBox="1"/>
            </xdr:nvSpPr>
            <xdr:spPr>
              <a:xfrm>
                <a:off x="6014923" y="10268862"/>
                <a:ext cx="3575927" cy="21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t">
                <a:noAutofit/>
              </a:bodyPr>
              <a:lstStyle/>
              <a:p>
                <a:r>
                  <a:rPr kumimoji="1" lang="ja-JP" altLang="en-US" sz="1100" b="0">
                    <a:solidFill>
                      <a:srgbClr val="FF0000"/>
                    </a:solidFill>
                    <a:latin typeface="HGP教科書体" panose="02020600000000000000" pitchFamily="18" charset="-128"/>
                    <a:ea typeface="HGP教科書体" panose="02020600000000000000" pitchFamily="18" charset="-128"/>
                  </a:rPr>
                  <a:t>　</a:t>
                </a:r>
                <a:r>
                  <a:rPr kumimoji="1" lang="en-US" altLang="ja-JP" sz="1100" b="0">
                    <a:solidFill>
                      <a:srgbClr val="FF0000"/>
                    </a:solidFill>
                    <a:latin typeface="HGP教科書体" panose="02020600000000000000" pitchFamily="18" charset="-128"/>
                    <a:ea typeface="HGP教科書体" panose="02020600000000000000" pitchFamily="18" charset="-128"/>
                  </a:rPr>
                  <a:t>××</a:t>
                </a:r>
                <a:r>
                  <a:rPr kumimoji="1" lang="ja-JP" altLang="en-US" sz="1100" b="0">
                    <a:solidFill>
                      <a:srgbClr val="FF0000"/>
                    </a:solidFill>
                    <a:latin typeface="HGP教科書体" panose="02020600000000000000" pitchFamily="18" charset="-128"/>
                    <a:ea typeface="HGP教科書体" panose="02020600000000000000" pitchFamily="18" charset="-128"/>
                  </a:rPr>
                  <a:t>市△△町四丁目</a:t>
                </a:r>
                <a:r>
                  <a:rPr kumimoji="1" lang="en-US" altLang="ja-JP" sz="1100" b="0">
                    <a:solidFill>
                      <a:srgbClr val="FF0000"/>
                    </a:solidFill>
                    <a:latin typeface="HGP教科書体" panose="02020600000000000000" pitchFamily="18" charset="-128"/>
                    <a:ea typeface="HGP教科書体" panose="02020600000000000000" pitchFamily="18" charset="-128"/>
                  </a:rPr>
                  <a:t>32</a:t>
                </a:r>
                <a:r>
                  <a:rPr kumimoji="1" lang="ja-JP" altLang="en-US" sz="1100" b="0">
                    <a:solidFill>
                      <a:srgbClr val="FF0000"/>
                    </a:solidFill>
                    <a:latin typeface="HGP教科書体" panose="02020600000000000000" pitchFamily="18" charset="-128"/>
                    <a:ea typeface="HGP教科書体" panose="02020600000000000000" pitchFamily="18" charset="-128"/>
                  </a:rPr>
                  <a:t>番１号　第１□□ビル　２階　</a:t>
                </a:r>
              </a:p>
            </xdr:txBody>
          </xdr:sp>
          <xdr:sp macro="" textlink="">
            <xdr:nvSpPr>
              <xdr:cNvPr id="74" name="テキスト ボックス 73">
                <a:extLst>
                  <a:ext uri="{FF2B5EF4-FFF2-40B4-BE49-F238E27FC236}">
                    <a16:creationId xmlns:a16="http://schemas.microsoft.com/office/drawing/2014/main" id="{768A87CC-F767-4458-BC91-5BE72AE7D50E}"/>
                  </a:ext>
                </a:extLst>
              </xdr:cNvPr>
              <xdr:cNvSpPr txBox="1"/>
            </xdr:nvSpPr>
            <xdr:spPr>
              <a:xfrm>
                <a:off x="6014923" y="10504959"/>
                <a:ext cx="3200580" cy="2009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t">
                <a:spAutoFit/>
              </a:bodyPr>
              <a:lstStyle/>
              <a:p>
                <a:r>
                  <a:rPr kumimoji="1" lang="ja-JP" altLang="en-US" sz="1100" b="0" baseline="0">
                    <a:solidFill>
                      <a:srgbClr val="FF0000"/>
                    </a:solidFill>
                    <a:latin typeface="HGP教科書体" panose="02020600000000000000" pitchFamily="18" charset="-128"/>
                    <a:ea typeface="HGP教科書体" panose="02020600000000000000" pitchFamily="18" charset="-128"/>
                  </a:rPr>
                  <a:t>　</a:t>
                </a:r>
                <a:r>
                  <a:rPr kumimoji="1" lang="ja-JP" altLang="en-US" sz="1100" b="0">
                    <a:solidFill>
                      <a:srgbClr val="FF0000"/>
                    </a:solidFill>
                    <a:latin typeface="HGP教科書体" panose="02020600000000000000" pitchFamily="18" charset="-128"/>
                    <a:ea typeface="HGP教科書体" panose="02020600000000000000" pitchFamily="18" charset="-128"/>
                  </a:rPr>
                  <a:t>○○運輸株式会社 ・ 代表取締役社長 盛岡太郎　　</a:t>
                </a:r>
              </a:p>
            </xdr:txBody>
          </xdr:sp>
          <xdr:sp macro="" textlink="">
            <xdr:nvSpPr>
              <xdr:cNvPr id="13" name="四角形: 角を丸くする 12">
                <a:extLst>
                  <a:ext uri="{FF2B5EF4-FFF2-40B4-BE49-F238E27FC236}">
                    <a16:creationId xmlns:a16="http://schemas.microsoft.com/office/drawing/2014/main" id="{79FE3148-D250-2C07-6523-BD9EE77EED85}"/>
                  </a:ext>
                </a:extLst>
              </xdr:cNvPr>
              <xdr:cNvSpPr/>
            </xdr:nvSpPr>
            <xdr:spPr>
              <a:xfrm>
                <a:off x="8472382" y="2378162"/>
                <a:ext cx="494475" cy="504000"/>
              </a:xfrm>
              <a:prstGeom prst="roundRect">
                <a:avLst/>
              </a:prstGeom>
              <a:noFill/>
              <a:ln w="19050">
                <a:solidFill>
                  <a:srgbClr val="FF0000"/>
                </a:solidFill>
              </a:ln>
              <a:effectLst>
                <a:glow rad="63500">
                  <a:schemeClr val="bg1"/>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oAutofit/>
              </a:bodyPr>
              <a:lstStyle/>
              <a:p>
                <a:pPr algn="ctr"/>
                <a:r>
                  <a:rPr kumimoji="1" lang="ja-JP" altLang="en-US" sz="2000">
                    <a:solidFill>
                      <a:srgbClr val="FF0000"/>
                    </a:solidFill>
                    <a:effectLst>
                      <a:glow rad="63500">
                        <a:schemeClr val="bg1"/>
                      </a:glow>
                    </a:effectLst>
                    <a:latin typeface="HG丸ｺﾞｼｯｸM-PRO" panose="020F0600000000000000" pitchFamily="50" charset="-128"/>
                    <a:ea typeface="HG丸ｺﾞｼｯｸM-PRO" panose="020F0600000000000000" pitchFamily="50" charset="-128"/>
                  </a:rPr>
                  <a:t>印</a:t>
                </a:r>
              </a:p>
            </xdr:txBody>
          </xdr:sp>
          <xdr:sp macro="" textlink="">
            <xdr:nvSpPr>
              <xdr:cNvPr id="32" name="楕円 31">
                <a:extLst>
                  <a:ext uri="{FF2B5EF4-FFF2-40B4-BE49-F238E27FC236}">
                    <a16:creationId xmlns:a16="http://schemas.microsoft.com/office/drawing/2014/main" id="{96BC5BDB-4452-4556-B86E-C6A276C603E9}"/>
                  </a:ext>
                </a:extLst>
              </xdr:cNvPr>
              <xdr:cNvSpPr/>
            </xdr:nvSpPr>
            <xdr:spPr>
              <a:xfrm>
                <a:off x="6800406" y="923424"/>
                <a:ext cx="873931" cy="247926"/>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oAutofit/>
              </a:bodyPr>
              <a:lstStyle/>
              <a:p>
                <a:pPr algn="ctr"/>
                <a:endParaRPr kumimoji="1" lang="ja-JP" altLang="en-US" sz="2000">
                  <a:solidFill>
                    <a:srgbClr val="FF0000"/>
                  </a:solidFill>
                  <a:latin typeface="HG丸ｺﾞｼｯｸM-PRO" panose="020F0600000000000000" pitchFamily="50" charset="-128"/>
                  <a:ea typeface="HG丸ｺﾞｼｯｸM-PRO" panose="020F0600000000000000" pitchFamily="50" charset="-128"/>
                </a:endParaRPr>
              </a:p>
            </xdr:txBody>
          </xdr:sp>
          <xdr:sp macro="" textlink="">
            <xdr:nvSpPr>
              <xdr:cNvPr id="55" name="吹き出し: 折線 54">
                <a:extLst>
                  <a:ext uri="{FF2B5EF4-FFF2-40B4-BE49-F238E27FC236}">
                    <a16:creationId xmlns:a16="http://schemas.microsoft.com/office/drawing/2014/main" id="{406BD98A-A1C8-40DA-BA2F-CD8CA96AFA25}"/>
                  </a:ext>
                </a:extLst>
              </xdr:cNvPr>
              <xdr:cNvSpPr/>
            </xdr:nvSpPr>
            <xdr:spPr>
              <a:xfrm flipH="1">
                <a:off x="112589" y="716620"/>
                <a:ext cx="2857511" cy="823646"/>
              </a:xfrm>
              <a:prstGeom prst="borderCallout2">
                <a:avLst>
                  <a:gd name="adj1" fmla="val 18750"/>
                  <a:gd name="adj2" fmla="val -8333"/>
                  <a:gd name="adj3" fmla="val 18750"/>
                  <a:gd name="adj4" fmla="val -16667"/>
                  <a:gd name="adj5" fmla="val 40385"/>
                  <a:gd name="adj6" fmla="val -77347"/>
                </a:avLst>
              </a:prstGeom>
              <a:solidFill>
                <a:schemeClr val="accent1">
                  <a:lumMod val="20000"/>
                  <a:lumOff val="80000"/>
                </a:schemeClr>
              </a:solidFill>
              <a:ln w="28575">
                <a:headEnd type="none" w="med" len="med"/>
                <a:tailEnd type="arrow" w="med" len="med"/>
              </a:ln>
              <a:effectLst>
                <a:glow rad="63500">
                  <a:schemeClr val="bg1"/>
                </a:glo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noAutofit/>
              </a:bodyPr>
              <a:lstStyle/>
              <a:p>
                <a:pPr algn="l"/>
                <a:r>
                  <a:rPr kumimoji="1" lang="ja-JP" altLang="en-US" sz="1100"/>
                  <a:t>「申請者区分」は該当するものを○で囲んでください。（法人か個人事業主か。法人の場合は本社所在地がどこか）</a:t>
                </a:r>
              </a:p>
            </xdr:txBody>
          </xdr:sp>
          <xdr:sp macro="" textlink="">
            <xdr:nvSpPr>
              <xdr:cNvPr id="56" name="吹き出し: 折線 55">
                <a:extLst>
                  <a:ext uri="{FF2B5EF4-FFF2-40B4-BE49-F238E27FC236}">
                    <a16:creationId xmlns:a16="http://schemas.microsoft.com/office/drawing/2014/main" id="{F98845A8-4C85-BD2C-17DA-C84486423D4C}"/>
                  </a:ext>
                </a:extLst>
              </xdr:cNvPr>
              <xdr:cNvSpPr/>
            </xdr:nvSpPr>
            <xdr:spPr>
              <a:xfrm>
                <a:off x="10175845" y="513940"/>
                <a:ext cx="2858655" cy="580435"/>
              </a:xfrm>
              <a:prstGeom prst="borderCallout2">
                <a:avLst>
                  <a:gd name="adj1" fmla="val 18750"/>
                  <a:gd name="adj2" fmla="val -8333"/>
                  <a:gd name="adj3" fmla="val 18750"/>
                  <a:gd name="adj4" fmla="val -16667"/>
                  <a:gd name="adj5" fmla="val 141472"/>
                  <a:gd name="adj6" fmla="val -76670"/>
                </a:avLst>
              </a:prstGeom>
              <a:solidFill>
                <a:schemeClr val="accent1">
                  <a:lumMod val="20000"/>
                  <a:lumOff val="80000"/>
                </a:schemeClr>
              </a:solidFill>
              <a:ln w="28575">
                <a:headEnd type="none" w="med" len="med"/>
                <a:tailEnd type="arrow" w="med" len="med"/>
              </a:ln>
              <a:effectLst>
                <a:glow rad="63500">
                  <a:schemeClr val="bg1"/>
                </a:glo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spAutoFit/>
              </a:bodyPr>
              <a:lstStyle/>
              <a:p>
                <a:pPr algn="l"/>
                <a:r>
                  <a:rPr kumimoji="1" lang="ja-JP" altLang="en-US" sz="1100"/>
                  <a:t>㈱や㈲などの省略記号は使わず正式名称を記入してください。</a:t>
                </a:r>
              </a:p>
            </xdr:txBody>
          </xdr:sp>
          <xdr:sp macro="" textlink="">
            <xdr:nvSpPr>
              <xdr:cNvPr id="31" name="吹き出し: 折線 30">
                <a:extLst>
                  <a:ext uri="{FF2B5EF4-FFF2-40B4-BE49-F238E27FC236}">
                    <a16:creationId xmlns:a16="http://schemas.microsoft.com/office/drawing/2014/main" id="{5F8E89E7-B5D3-8588-81FB-4A967B6FFDF8}"/>
                  </a:ext>
                </a:extLst>
              </xdr:cNvPr>
              <xdr:cNvSpPr/>
            </xdr:nvSpPr>
            <xdr:spPr>
              <a:xfrm>
                <a:off x="10421519" y="11939187"/>
                <a:ext cx="2605862" cy="1074121"/>
              </a:xfrm>
              <a:prstGeom prst="borderCallout2">
                <a:avLst>
                  <a:gd name="adj1" fmla="val 18750"/>
                  <a:gd name="adj2" fmla="val -8333"/>
                  <a:gd name="adj3" fmla="val 18750"/>
                  <a:gd name="adj4" fmla="val -16667"/>
                  <a:gd name="adj5" fmla="val 87808"/>
                  <a:gd name="adj6" fmla="val -28024"/>
                </a:avLst>
              </a:prstGeom>
              <a:solidFill>
                <a:schemeClr val="accent1">
                  <a:lumMod val="20000"/>
                  <a:lumOff val="80000"/>
                </a:schemeClr>
              </a:solidFill>
              <a:ln w="28575">
                <a:headEnd type="none" w="med" len="med"/>
                <a:tailEnd type="none" w="med" len="med"/>
              </a:ln>
              <a:effectLst>
                <a:glow rad="63500">
                  <a:schemeClr val="bg1"/>
                </a:glo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noAutofit/>
              </a:bodyPr>
              <a:lstStyle/>
              <a:p>
                <a:pPr algn="l"/>
                <a:r>
                  <a:rPr kumimoji="1" lang="en-US" altLang="ja-JP" sz="1100"/>
                  <a:t>(3)</a:t>
                </a:r>
                <a:r>
                  <a:rPr kumimoji="1" lang="ja-JP" altLang="en-US" sz="1100"/>
                  <a:t>は４つの選択肢から該当するもの１つだけにチェックをしてください。</a:t>
                </a:r>
                <a:endParaRPr kumimoji="1" lang="en-US" altLang="ja-JP" sz="1100"/>
              </a:p>
              <a:p>
                <a:pPr algn="l"/>
                <a:r>
                  <a:rPr kumimoji="1" lang="ja-JP" altLang="en-US" sz="1100"/>
                  <a:t>また、おもて面の「申請者区分」で選択した内容と一致させてください。</a:t>
                </a:r>
              </a:p>
            </xdr:txBody>
          </xdr:sp>
          <xdr:sp macro="" textlink="">
            <xdr:nvSpPr>
              <xdr:cNvPr id="33" name="吹き出し: 折線 32">
                <a:extLst>
                  <a:ext uri="{FF2B5EF4-FFF2-40B4-BE49-F238E27FC236}">
                    <a16:creationId xmlns:a16="http://schemas.microsoft.com/office/drawing/2014/main" id="{01D784D5-A345-00BA-9C03-00F04AD51E8F}"/>
                  </a:ext>
                </a:extLst>
              </xdr:cNvPr>
              <xdr:cNvSpPr/>
            </xdr:nvSpPr>
            <xdr:spPr>
              <a:xfrm>
                <a:off x="10166128" y="10527262"/>
                <a:ext cx="2857511" cy="823645"/>
              </a:xfrm>
              <a:prstGeom prst="borderCallout2">
                <a:avLst>
                  <a:gd name="adj1" fmla="val 18750"/>
                  <a:gd name="adj2" fmla="val -8333"/>
                  <a:gd name="adj3" fmla="val 18750"/>
                  <a:gd name="adj4" fmla="val -16667"/>
                  <a:gd name="adj5" fmla="val -3625"/>
                  <a:gd name="adj6" fmla="val -28851"/>
                </a:avLst>
              </a:prstGeom>
              <a:solidFill>
                <a:schemeClr val="accent1">
                  <a:lumMod val="20000"/>
                  <a:lumOff val="80000"/>
                </a:schemeClr>
              </a:solidFill>
              <a:ln w="28575">
                <a:headEnd type="none" w="med" len="med"/>
                <a:tailEnd type="arrow" w="med" len="med"/>
              </a:ln>
              <a:effectLst>
                <a:glow rad="63500">
                  <a:schemeClr val="bg1"/>
                </a:glo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noAutofit/>
              </a:bodyPr>
              <a:lstStyle/>
              <a:p>
                <a:pPr algn="l"/>
                <a:r>
                  <a:rPr kumimoji="1" lang="ja-JP" altLang="en-US" sz="1100"/>
                  <a:t>所在地・事業者名・代表者名ともに、おもて面の申請者情報で記載した内容と同一の記載にしてください。</a:t>
                </a:r>
              </a:p>
            </xdr:txBody>
          </xdr:sp>
          <xdr:sp macro="" textlink="">
            <xdr:nvSpPr>
              <xdr:cNvPr id="43" name="吹き出し: 折線 42">
                <a:extLst>
                  <a:ext uri="{FF2B5EF4-FFF2-40B4-BE49-F238E27FC236}">
                    <a16:creationId xmlns:a16="http://schemas.microsoft.com/office/drawing/2014/main" id="{3625A460-5513-5CA0-3A2C-05361C0E0DC2}"/>
                  </a:ext>
                </a:extLst>
              </xdr:cNvPr>
              <xdr:cNvSpPr/>
            </xdr:nvSpPr>
            <xdr:spPr>
              <a:xfrm>
                <a:off x="10167944" y="16174464"/>
                <a:ext cx="2895439" cy="1306205"/>
              </a:xfrm>
              <a:prstGeom prst="borderCallout2">
                <a:avLst>
                  <a:gd name="adj1" fmla="val 18750"/>
                  <a:gd name="adj2" fmla="val -8333"/>
                  <a:gd name="adj3" fmla="val 18750"/>
                  <a:gd name="adj4" fmla="val -16667"/>
                  <a:gd name="adj5" fmla="val -23233"/>
                  <a:gd name="adj6" fmla="val -55347"/>
                </a:avLst>
              </a:prstGeom>
              <a:solidFill>
                <a:schemeClr val="accent1">
                  <a:lumMod val="20000"/>
                  <a:lumOff val="80000"/>
                </a:schemeClr>
              </a:solidFill>
              <a:ln w="28575">
                <a:headEnd type="none" w="med" len="med"/>
                <a:tailEnd type="arrow" w="med" len="med"/>
              </a:ln>
              <a:effectLst>
                <a:glow rad="63500">
                  <a:schemeClr val="bg1"/>
                </a:glo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noAutofit/>
              </a:bodyPr>
              <a:lstStyle/>
              <a:p>
                <a:pPr algn="l"/>
                <a:r>
                  <a:rPr kumimoji="1" lang="ja-JP" altLang="en-US" sz="1100"/>
                  <a:t>正式名称を入力してください。</a:t>
                </a:r>
              </a:p>
              <a:p>
                <a:pPr algn="l"/>
                <a:r>
                  <a:rPr kumimoji="1" lang="ja-JP" altLang="en-US" sz="1100"/>
                  <a:t>例）</a:t>
                </a:r>
                <a:r>
                  <a:rPr kumimoji="1" lang="en-US" altLang="ja-JP" sz="1100"/>
                  <a:t>×</a:t>
                </a:r>
                <a:r>
                  <a:rPr kumimoji="1" lang="ja-JP" altLang="en-US" sz="1100"/>
                  <a:t> いわぎん</a:t>
                </a:r>
              </a:p>
              <a:p>
                <a:pPr algn="l"/>
                <a:r>
                  <a:rPr kumimoji="1" lang="ja-JP" altLang="en-US" sz="1100"/>
                  <a:t>　　　→　○ 岩手銀行</a:t>
                </a:r>
              </a:p>
              <a:p>
                <a:pPr algn="l"/>
                <a:r>
                  <a:rPr kumimoji="1" lang="ja-JP" altLang="en-US" sz="1100"/>
                  <a:t>　　</a:t>
                </a:r>
                <a:r>
                  <a:rPr kumimoji="1" lang="en-US" altLang="ja-JP" sz="1100"/>
                  <a:t>×</a:t>
                </a:r>
                <a:r>
                  <a:rPr kumimoji="1" lang="ja-JP" altLang="en-US" sz="1100"/>
                  <a:t> </a:t>
                </a:r>
                <a:r>
                  <a:rPr kumimoji="1" lang="en-US" altLang="ja-JP" sz="1100"/>
                  <a:t>JA</a:t>
                </a:r>
                <a:r>
                  <a:rPr kumimoji="1" lang="ja-JP" altLang="en-US" sz="1100"/>
                  <a:t>新いわて</a:t>
                </a:r>
              </a:p>
              <a:p>
                <a:pPr algn="l"/>
                <a:r>
                  <a:rPr kumimoji="1" lang="ja-JP" altLang="en-US" sz="1100"/>
                  <a:t>　　　→　○ 新岩手農業協同組合</a:t>
                </a:r>
              </a:p>
            </xdr:txBody>
          </xdr:sp>
          <xdr:sp macro="" textlink="">
            <xdr:nvSpPr>
              <xdr:cNvPr id="45" name="吹き出し: 折線 44">
                <a:extLst>
                  <a:ext uri="{FF2B5EF4-FFF2-40B4-BE49-F238E27FC236}">
                    <a16:creationId xmlns:a16="http://schemas.microsoft.com/office/drawing/2014/main" id="{38A5B33A-11D1-F4E9-F69A-6B5FB8C287BC}"/>
                  </a:ext>
                </a:extLst>
              </xdr:cNvPr>
              <xdr:cNvSpPr/>
            </xdr:nvSpPr>
            <xdr:spPr>
              <a:xfrm flipH="1">
                <a:off x="112589" y="14599561"/>
                <a:ext cx="2857511" cy="823646"/>
              </a:xfrm>
              <a:prstGeom prst="borderCallout2">
                <a:avLst>
                  <a:gd name="adj1" fmla="val 18750"/>
                  <a:gd name="adj2" fmla="val -8333"/>
                  <a:gd name="adj3" fmla="val 18750"/>
                  <a:gd name="adj4" fmla="val -16667"/>
                  <a:gd name="adj5" fmla="val 201718"/>
                  <a:gd name="adj6" fmla="val -101044"/>
                </a:avLst>
              </a:prstGeom>
              <a:solidFill>
                <a:schemeClr val="accent1">
                  <a:lumMod val="20000"/>
                  <a:lumOff val="80000"/>
                </a:schemeClr>
              </a:solidFill>
              <a:ln w="28575">
                <a:headEnd type="none" w="med" len="med"/>
                <a:tailEnd type="arrow" w="med" len="med"/>
              </a:ln>
              <a:effectLst>
                <a:glow rad="63500">
                  <a:schemeClr val="bg1"/>
                </a:glo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noAutofit/>
              </a:bodyPr>
              <a:lstStyle/>
              <a:p>
                <a:pPr algn="l"/>
                <a:r>
                  <a:rPr kumimoji="1" lang="ja-JP" altLang="en-US" sz="1100"/>
                  <a:t>預金種別で「その他」を選択した場合は、（　　）の中に具体的な内容を記入してください。</a:t>
                </a:r>
              </a:p>
            </xdr:txBody>
          </xdr:sp>
          <xdr:sp macro="" textlink="">
            <xdr:nvSpPr>
              <xdr:cNvPr id="48" name="吹き出し: 折線 47">
                <a:extLst>
                  <a:ext uri="{FF2B5EF4-FFF2-40B4-BE49-F238E27FC236}">
                    <a16:creationId xmlns:a16="http://schemas.microsoft.com/office/drawing/2014/main" id="{E553E2E3-1EF8-2A6E-C948-C31A5FE76C57}"/>
                  </a:ext>
                </a:extLst>
              </xdr:cNvPr>
              <xdr:cNvSpPr/>
            </xdr:nvSpPr>
            <xdr:spPr>
              <a:xfrm flipH="1">
                <a:off x="112589" y="18242222"/>
                <a:ext cx="2857511" cy="823646"/>
              </a:xfrm>
              <a:prstGeom prst="borderCallout2">
                <a:avLst>
                  <a:gd name="adj1" fmla="val 18750"/>
                  <a:gd name="adj2" fmla="val -8333"/>
                  <a:gd name="adj3" fmla="val 18750"/>
                  <a:gd name="adj4" fmla="val -16667"/>
                  <a:gd name="adj5" fmla="val 95174"/>
                  <a:gd name="adj6" fmla="val -36872"/>
                </a:avLst>
              </a:prstGeom>
              <a:solidFill>
                <a:schemeClr val="accent1">
                  <a:lumMod val="20000"/>
                  <a:lumOff val="80000"/>
                </a:schemeClr>
              </a:solidFill>
              <a:ln w="28575">
                <a:prstDash val="dash"/>
                <a:headEnd type="none" w="med" len="med"/>
                <a:tailEnd type="arrow" w="med" len="med"/>
              </a:ln>
              <a:effectLst>
                <a:glow rad="63500">
                  <a:schemeClr val="bg1"/>
                </a:glo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noAutofit/>
              </a:bodyPr>
              <a:lstStyle/>
              <a:p>
                <a:pPr algn="l"/>
                <a:r>
                  <a:rPr kumimoji="1" lang="ja-JP" altLang="en-US" sz="1100"/>
                  <a:t>やむを得ず振込先の口座名義が申請者と異なる場合は、こちらの委任状にも記入・押印してください。</a:t>
                </a:r>
              </a:p>
            </xdr:txBody>
          </xdr:sp>
          <xdr:sp macro="" textlink="">
            <xdr:nvSpPr>
              <xdr:cNvPr id="95" name="吹き出し: 折線 94">
                <a:extLst>
                  <a:ext uri="{FF2B5EF4-FFF2-40B4-BE49-F238E27FC236}">
                    <a16:creationId xmlns:a16="http://schemas.microsoft.com/office/drawing/2014/main" id="{4EAAC694-6CF1-F477-EDB1-5689BF20266C}"/>
                  </a:ext>
                </a:extLst>
              </xdr:cNvPr>
              <xdr:cNvSpPr/>
            </xdr:nvSpPr>
            <xdr:spPr>
              <a:xfrm flipH="1">
                <a:off x="112589" y="1650071"/>
                <a:ext cx="2857511" cy="580544"/>
              </a:xfrm>
              <a:prstGeom prst="borderCallout2">
                <a:avLst>
                  <a:gd name="adj1" fmla="val 18750"/>
                  <a:gd name="adj2" fmla="val -8333"/>
                  <a:gd name="adj3" fmla="val 18750"/>
                  <a:gd name="adj4" fmla="val -16667"/>
                  <a:gd name="adj5" fmla="val -19179"/>
                  <a:gd name="adj6" fmla="val -81356"/>
                </a:avLst>
              </a:prstGeom>
              <a:solidFill>
                <a:schemeClr val="accent1">
                  <a:lumMod val="20000"/>
                  <a:lumOff val="80000"/>
                </a:schemeClr>
              </a:solidFill>
              <a:ln w="28575">
                <a:headEnd type="none" w="med" len="med"/>
                <a:tailEnd type="arrow" w="med" len="med"/>
              </a:ln>
              <a:effectLst>
                <a:glow rad="63500">
                  <a:schemeClr val="bg1"/>
                </a:glo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spAutoFit/>
              </a:bodyPr>
              <a:lstStyle/>
              <a:p>
                <a:pPr algn="l"/>
                <a:r>
                  <a:rPr kumimoji="1" lang="ja-JP" altLang="en-US" sz="1100"/>
                  <a:t>「営業所名」は市内本社法人や個人事業主はの場合は記載不要です。</a:t>
                </a:r>
              </a:p>
            </xdr:txBody>
          </xdr:sp>
          <xdr:sp macro="" textlink="">
            <xdr:nvSpPr>
              <xdr:cNvPr id="96" name="吹き出し: 折線 95">
                <a:extLst>
                  <a:ext uri="{FF2B5EF4-FFF2-40B4-BE49-F238E27FC236}">
                    <a16:creationId xmlns:a16="http://schemas.microsoft.com/office/drawing/2014/main" id="{7C030C99-75A7-33B9-B3F2-791949AB5293}"/>
                  </a:ext>
                </a:extLst>
              </xdr:cNvPr>
              <xdr:cNvSpPr/>
            </xdr:nvSpPr>
            <xdr:spPr>
              <a:xfrm flipH="1">
                <a:off x="112589" y="2450171"/>
                <a:ext cx="2857511" cy="580544"/>
              </a:xfrm>
              <a:prstGeom prst="borderCallout2">
                <a:avLst>
                  <a:gd name="adj1" fmla="val 18750"/>
                  <a:gd name="adj2" fmla="val -8333"/>
                  <a:gd name="adj3" fmla="val 18750"/>
                  <a:gd name="adj4" fmla="val -16667"/>
                  <a:gd name="adj5" fmla="val -14883"/>
                  <a:gd name="adj6" fmla="val -79106"/>
                </a:avLst>
              </a:prstGeom>
              <a:solidFill>
                <a:schemeClr val="accent1">
                  <a:lumMod val="20000"/>
                  <a:lumOff val="80000"/>
                </a:schemeClr>
              </a:solidFill>
              <a:ln w="28575">
                <a:headEnd type="none" w="med" len="med"/>
                <a:tailEnd type="arrow" w="med" len="med"/>
              </a:ln>
              <a:effectLst>
                <a:glow rad="63500">
                  <a:schemeClr val="bg1"/>
                </a:glo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spAutoFit/>
              </a:bodyPr>
              <a:lstStyle/>
              <a:p>
                <a:pPr algn="l"/>
                <a:r>
                  <a:rPr kumimoji="1" lang="ja-JP" altLang="en-US" sz="1100"/>
                  <a:t>「代表者役職」は個人事業主の場合は記載不要です。</a:t>
                </a:r>
              </a:p>
            </xdr:txBody>
          </xdr:sp>
          <xdr:sp macro="" textlink="">
            <xdr:nvSpPr>
              <xdr:cNvPr id="102" name="吹き出し: 折線 101">
                <a:extLst>
                  <a:ext uri="{FF2B5EF4-FFF2-40B4-BE49-F238E27FC236}">
                    <a16:creationId xmlns:a16="http://schemas.microsoft.com/office/drawing/2014/main" id="{8F1F86F9-34A7-85F3-9939-98BD3A528C1A}"/>
                  </a:ext>
                </a:extLst>
              </xdr:cNvPr>
              <xdr:cNvSpPr/>
            </xdr:nvSpPr>
            <xdr:spPr>
              <a:xfrm flipH="1">
                <a:off x="112589" y="16956314"/>
                <a:ext cx="2857511" cy="823646"/>
              </a:xfrm>
              <a:prstGeom prst="borderCallout2">
                <a:avLst>
                  <a:gd name="adj1" fmla="val 18750"/>
                  <a:gd name="adj2" fmla="val -8333"/>
                  <a:gd name="adj3" fmla="val 18750"/>
                  <a:gd name="adj4" fmla="val -16667"/>
                  <a:gd name="adj5" fmla="val -12557"/>
                  <a:gd name="adj6" fmla="val -35088"/>
                </a:avLst>
              </a:prstGeom>
              <a:solidFill>
                <a:schemeClr val="accent1">
                  <a:lumMod val="20000"/>
                  <a:lumOff val="80000"/>
                </a:schemeClr>
              </a:solidFill>
              <a:ln w="28575">
                <a:headEnd type="none" w="med" len="med"/>
                <a:tailEnd type="arrow" w="med" len="med"/>
              </a:ln>
              <a:effectLst>
                <a:glow rad="63500">
                  <a:schemeClr val="bg1"/>
                </a:glo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noAutofit/>
              </a:bodyPr>
              <a:lstStyle/>
              <a:p>
                <a:pPr algn="l"/>
                <a:r>
                  <a:rPr kumimoji="1" lang="ja-JP" altLang="en-US" sz="1100"/>
                  <a:t>通帳の見開き１ページ目やキャッシュカード等に印字されているカナ名義を正しく記入してください。</a:t>
                </a:r>
              </a:p>
            </xdr:txBody>
          </xdr:sp>
          <xdr:cxnSp macro="">
            <xdr:nvCxnSpPr>
              <xdr:cNvPr id="98" name="直線矢印コネクタ 97">
                <a:extLst>
                  <a:ext uri="{FF2B5EF4-FFF2-40B4-BE49-F238E27FC236}">
                    <a16:creationId xmlns:a16="http://schemas.microsoft.com/office/drawing/2014/main" id="{98320495-1C9B-5A49-7B65-71BFBF0FFBF6}"/>
                  </a:ext>
                </a:extLst>
              </xdr:cNvPr>
              <xdr:cNvCxnSpPr>
                <a:endCxn id="59" idx="6"/>
              </xdr:cNvCxnSpPr>
            </xdr:nvCxnSpPr>
            <xdr:spPr>
              <a:xfrm flipH="1">
                <a:off x="9130142" y="1478575"/>
                <a:ext cx="554022" cy="306302"/>
              </a:xfrm>
              <a:prstGeom prst="straightConnector1">
                <a:avLst/>
              </a:prstGeom>
              <a:solidFill>
                <a:sysClr val="window" lastClr="FFFFFF"/>
              </a:solidFill>
              <a:ln w="28575">
                <a:headEnd type="none" w="med" len="med"/>
                <a:tailEnd type="arrow" w="med" len="med"/>
              </a:ln>
              <a:effectLst>
                <a:glow rad="63500">
                  <a:schemeClr val="bg1"/>
                </a:glow>
              </a:effectLst>
            </xdr:spPr>
            <xdr:style>
              <a:lnRef idx="1">
                <a:schemeClr val="accent1"/>
              </a:lnRef>
              <a:fillRef idx="2">
                <a:schemeClr val="accent1"/>
              </a:fillRef>
              <a:effectRef idx="1">
                <a:schemeClr val="accent1"/>
              </a:effectRef>
              <a:fontRef idx="minor">
                <a:schemeClr val="dk1"/>
              </a:fontRef>
            </xdr:style>
          </xdr:cxnSp>
          <xdr:sp macro="" textlink="">
            <xdr:nvSpPr>
              <xdr:cNvPr id="9" name="吹き出し: 折線 8">
                <a:extLst>
                  <a:ext uri="{FF2B5EF4-FFF2-40B4-BE49-F238E27FC236}">
                    <a16:creationId xmlns:a16="http://schemas.microsoft.com/office/drawing/2014/main" id="{C02D3340-C5F7-EE4B-4710-477E9F7412C2}"/>
                  </a:ext>
                </a:extLst>
              </xdr:cNvPr>
              <xdr:cNvSpPr/>
            </xdr:nvSpPr>
            <xdr:spPr>
              <a:xfrm>
                <a:off x="10154849" y="7070120"/>
                <a:ext cx="2857511" cy="823645"/>
              </a:xfrm>
              <a:prstGeom prst="borderCallout2">
                <a:avLst>
                  <a:gd name="adj1" fmla="val 18750"/>
                  <a:gd name="adj2" fmla="val -8333"/>
                  <a:gd name="adj3" fmla="val 18750"/>
                  <a:gd name="adj4" fmla="val -16667"/>
                  <a:gd name="adj5" fmla="val 55599"/>
                  <a:gd name="adj6" fmla="val -27537"/>
                </a:avLst>
              </a:prstGeom>
              <a:solidFill>
                <a:schemeClr val="accent1">
                  <a:lumMod val="20000"/>
                  <a:lumOff val="80000"/>
                </a:schemeClr>
              </a:solidFill>
              <a:ln w="28575">
                <a:prstDash val="dash"/>
                <a:headEnd type="none" w="med" len="med"/>
                <a:tailEnd type="arrow" w="med" len="med"/>
              </a:ln>
              <a:effectLst>
                <a:glow rad="63500">
                  <a:schemeClr val="bg1"/>
                </a:glo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spAutoFit/>
              </a:bodyPr>
              <a:lstStyle/>
              <a:p>
                <a:pPr algn="l"/>
                <a:r>
                  <a:rPr kumimoji="1" lang="ja-JP" altLang="en-US" sz="1100"/>
                  <a:t>このチェックボックスは、様式の印刷後、添付書類を準備する際に添付漏れがないか自己点検等に活用してください。</a:t>
                </a:r>
              </a:p>
            </xdr:txBody>
          </xdr:sp>
          <xdr:sp macro="" textlink="">
            <xdr:nvSpPr>
              <xdr:cNvPr id="124" name="吹き出し: 折線 123">
                <a:extLst>
                  <a:ext uri="{FF2B5EF4-FFF2-40B4-BE49-F238E27FC236}">
                    <a16:creationId xmlns:a16="http://schemas.microsoft.com/office/drawing/2014/main" id="{A43FA57B-AB61-AC1A-427F-AA49787B113C}"/>
                  </a:ext>
                </a:extLst>
              </xdr:cNvPr>
              <xdr:cNvSpPr/>
            </xdr:nvSpPr>
            <xdr:spPr>
              <a:xfrm flipH="1">
                <a:off x="112589" y="5861135"/>
                <a:ext cx="2857511" cy="580544"/>
              </a:xfrm>
              <a:prstGeom prst="borderCallout2">
                <a:avLst>
                  <a:gd name="adj1" fmla="val 18750"/>
                  <a:gd name="adj2" fmla="val -8333"/>
                  <a:gd name="adj3" fmla="val 18750"/>
                  <a:gd name="adj4" fmla="val -16667"/>
                  <a:gd name="adj5" fmla="val 68522"/>
                  <a:gd name="adj6" fmla="val -28135"/>
                </a:avLst>
              </a:prstGeom>
              <a:solidFill>
                <a:schemeClr val="accent1">
                  <a:lumMod val="20000"/>
                  <a:lumOff val="80000"/>
                </a:schemeClr>
              </a:solidFill>
              <a:ln w="28575">
                <a:headEnd type="none" w="med" len="med"/>
                <a:tailEnd type="arrow" w="med" len="med"/>
              </a:ln>
              <a:effectLst>
                <a:glow rad="63500">
                  <a:schemeClr val="bg1"/>
                </a:glo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spAutoFit/>
              </a:bodyPr>
              <a:lstStyle/>
              <a:p>
                <a:r>
                  <a:rPr kumimoji="1" lang="ja-JP" altLang="ja-JP" sz="1100">
                    <a:solidFill>
                      <a:schemeClr val="dk1"/>
                    </a:solidFill>
                    <a:effectLst/>
                    <a:latin typeface="+mn-lt"/>
                    <a:ea typeface="+mn-ea"/>
                    <a:cs typeface="+mn-cs"/>
                  </a:rPr>
                  <a:t>様式</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に記載した支給対処車両の台数と</a:t>
                </a:r>
                <a:endParaRPr lang="ja-JP" altLang="ja-JP">
                  <a:effectLst/>
                </a:endParaRPr>
              </a:p>
              <a:p>
                <a:r>
                  <a:rPr kumimoji="1" lang="ja-JP" altLang="ja-JP" sz="1100">
                    <a:solidFill>
                      <a:schemeClr val="dk1"/>
                    </a:solidFill>
                    <a:effectLst/>
                    <a:latin typeface="+mn-lt"/>
                    <a:ea typeface="+mn-ea"/>
                    <a:cs typeface="+mn-cs"/>
                  </a:rPr>
                  <a:t>一致させてください。</a:t>
                </a:r>
                <a:endParaRPr lang="ja-JP" altLang="ja-JP">
                  <a:effectLst/>
                </a:endParaRPr>
              </a:p>
            </xdr:txBody>
          </xdr:sp>
          <xdr:sp macro="" textlink="">
            <xdr:nvSpPr>
              <xdr:cNvPr id="5" name="吹き出し: 折線 4">
                <a:extLst>
                  <a:ext uri="{FF2B5EF4-FFF2-40B4-BE49-F238E27FC236}">
                    <a16:creationId xmlns:a16="http://schemas.microsoft.com/office/drawing/2014/main" id="{89D9BC91-2141-6611-A121-98ECBB7EE493}"/>
                  </a:ext>
                </a:extLst>
              </xdr:cNvPr>
              <xdr:cNvSpPr/>
            </xdr:nvSpPr>
            <xdr:spPr>
              <a:xfrm>
                <a:off x="10166128" y="2701643"/>
                <a:ext cx="2857511" cy="1066627"/>
              </a:xfrm>
              <a:prstGeom prst="borderCallout2">
                <a:avLst>
                  <a:gd name="adj1" fmla="val 18750"/>
                  <a:gd name="adj2" fmla="val -8333"/>
                  <a:gd name="adj3" fmla="val 18750"/>
                  <a:gd name="adj4" fmla="val -16667"/>
                  <a:gd name="adj5" fmla="val 61851"/>
                  <a:gd name="adj6" fmla="val -31886"/>
                </a:avLst>
              </a:prstGeom>
              <a:solidFill>
                <a:schemeClr val="accent1">
                  <a:lumMod val="20000"/>
                  <a:lumOff val="80000"/>
                </a:schemeClr>
              </a:solidFill>
              <a:ln w="28575">
                <a:headEnd type="none" w="med" len="med"/>
                <a:tailEnd type="arrow" w="med" len="med"/>
              </a:ln>
              <a:effectLst>
                <a:glow rad="63500">
                  <a:schemeClr val="bg1"/>
                </a:glo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spAutoFit/>
              </a:bodyPr>
              <a:lstStyle/>
              <a:p>
                <a:pPr algn="l"/>
                <a:r>
                  <a:rPr kumimoji="1" lang="ja-JP" altLang="en-US" sz="1100"/>
                  <a:t>本件申請に関する担当窓口の方について記載してください。</a:t>
                </a:r>
                <a:endParaRPr kumimoji="1" lang="en-US" altLang="ja-JP" sz="1100"/>
              </a:p>
              <a:p>
                <a:pPr algn="l"/>
                <a:r>
                  <a:rPr kumimoji="1" lang="ja-JP" altLang="en-US" sz="1100"/>
                  <a:t>電話番号やメールアドレスは連絡のつきやすいものにしてください。</a:t>
                </a:r>
              </a:p>
            </xdr:txBody>
          </xdr:sp>
          <xdr:sp macro="" textlink="">
            <xdr:nvSpPr>
              <xdr:cNvPr id="80" name="吹き出し: 折線 79">
                <a:extLst>
                  <a:ext uri="{FF2B5EF4-FFF2-40B4-BE49-F238E27FC236}">
                    <a16:creationId xmlns:a16="http://schemas.microsoft.com/office/drawing/2014/main" id="{AC1080F3-8348-46DE-9679-05283A3EF705}"/>
                  </a:ext>
                </a:extLst>
              </xdr:cNvPr>
              <xdr:cNvSpPr/>
            </xdr:nvSpPr>
            <xdr:spPr>
              <a:xfrm>
                <a:off x="10421519" y="13408556"/>
                <a:ext cx="2605862" cy="1074121"/>
              </a:xfrm>
              <a:prstGeom prst="borderCallout2">
                <a:avLst>
                  <a:gd name="adj1" fmla="val 18750"/>
                  <a:gd name="adj2" fmla="val -8333"/>
                  <a:gd name="adj3" fmla="val 18750"/>
                  <a:gd name="adj4" fmla="val -16667"/>
                  <a:gd name="adj5" fmla="val 62099"/>
                  <a:gd name="adj6" fmla="val -27402"/>
                </a:avLst>
              </a:prstGeom>
              <a:solidFill>
                <a:schemeClr val="accent1">
                  <a:lumMod val="20000"/>
                  <a:lumOff val="80000"/>
                </a:schemeClr>
              </a:solidFill>
              <a:ln w="28575">
                <a:headEnd type="none" w="med" len="med"/>
                <a:tailEnd type="none" w="med" len="med"/>
              </a:ln>
              <a:effectLst>
                <a:glow rad="63500">
                  <a:schemeClr val="bg1"/>
                </a:glo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noAutofit/>
              </a:bodyPr>
              <a:lstStyle/>
              <a:p>
                <a:pPr algn="l"/>
                <a:r>
                  <a:rPr kumimoji="1" lang="en-US" altLang="ja-JP" sz="1100"/>
                  <a:t>(4)</a:t>
                </a:r>
                <a:r>
                  <a:rPr kumimoji="1" lang="ja-JP" altLang="en-US" sz="1100"/>
                  <a:t>は２つの選択肢から該当するもの１つだけにチェックをしてください。</a:t>
                </a:r>
                <a:endParaRPr kumimoji="1" lang="en-US" altLang="ja-JP" sz="1100"/>
              </a:p>
              <a:p>
                <a:pPr algn="l"/>
                <a:r>
                  <a:rPr kumimoji="1" lang="ja-JP" altLang="en-US" sz="1100"/>
                  <a:t>なお、アに該当しない場合は、イにチェックをする必要があります。</a:t>
                </a:r>
              </a:p>
            </xdr:txBody>
          </xdr:sp>
          <xdr:sp macro="" textlink="">
            <xdr:nvSpPr>
              <xdr:cNvPr id="53" name="吹き出し: 折線 52">
                <a:extLst>
                  <a:ext uri="{FF2B5EF4-FFF2-40B4-BE49-F238E27FC236}">
                    <a16:creationId xmlns:a16="http://schemas.microsoft.com/office/drawing/2014/main" id="{54EED682-E524-CE87-2D35-D2F4FD27BD57}"/>
                  </a:ext>
                </a:extLst>
              </xdr:cNvPr>
              <xdr:cNvSpPr/>
            </xdr:nvSpPr>
            <xdr:spPr>
              <a:xfrm>
                <a:off x="10166392" y="1372165"/>
                <a:ext cx="2858655" cy="580435"/>
              </a:xfrm>
              <a:prstGeom prst="borderCallout2">
                <a:avLst>
                  <a:gd name="adj1" fmla="val 18750"/>
                  <a:gd name="adj2" fmla="val -8333"/>
                  <a:gd name="adj3" fmla="val 18750"/>
                  <a:gd name="adj4" fmla="val -16667"/>
                  <a:gd name="adj5" fmla="val 61459"/>
                  <a:gd name="adj6" fmla="val -65918"/>
                </a:avLst>
              </a:prstGeom>
              <a:solidFill>
                <a:schemeClr val="accent1">
                  <a:lumMod val="20000"/>
                  <a:lumOff val="80000"/>
                </a:schemeClr>
              </a:solidFill>
              <a:ln w="28575">
                <a:headEnd type="none" w="med" len="med"/>
                <a:tailEnd type="arrow" w="med" len="med"/>
              </a:ln>
              <a:effectLst>
                <a:glow rad="63500">
                  <a:schemeClr val="bg1"/>
                </a:glo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spAutoFit/>
              </a:bodyPr>
              <a:lstStyle/>
              <a:p>
                <a:pPr algn="l"/>
                <a:r>
                  <a:rPr kumimoji="1" lang="ja-JP" altLang="en-US" sz="1100"/>
                  <a:t>都道府県や市区町村は該当するものを○で囲んでください。</a:t>
                </a:r>
              </a:p>
            </xdr:txBody>
          </xdr:sp>
        </xdr:grpSp>
        <xdr:sp macro="" textlink="">
          <xdr:nvSpPr>
            <xdr:cNvPr id="7" name="テキスト ボックス 6">
              <a:extLst>
                <a:ext uri="{FF2B5EF4-FFF2-40B4-BE49-F238E27FC236}">
                  <a16:creationId xmlns:a16="http://schemas.microsoft.com/office/drawing/2014/main" id="{6DA0433E-453B-4BFE-9473-8DACFF8421C3}"/>
                </a:ext>
              </a:extLst>
            </xdr:cNvPr>
            <xdr:cNvSpPr txBox="1"/>
          </xdr:nvSpPr>
          <xdr:spPr>
            <a:xfrm>
              <a:off x="7851690" y="329851"/>
              <a:ext cx="1212585" cy="218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t">
              <a:noAutofit/>
            </a:bodyPr>
            <a:lstStyle/>
            <a:p>
              <a:r>
                <a:rPr kumimoji="1" lang="ja-JP" altLang="en-US" sz="1200" b="0">
                  <a:solidFill>
                    <a:srgbClr val="FF0000"/>
                  </a:solidFill>
                  <a:latin typeface="HGP教科書体" panose="02020600000000000000" pitchFamily="18" charset="-128"/>
                  <a:ea typeface="HGP教科書体" panose="02020600000000000000" pitchFamily="18" charset="-128"/>
                </a:rPr>
                <a:t>　　　６　　 ３　　 ●</a:t>
              </a:r>
            </a:p>
          </xdr:txBody>
        </xdr:sp>
        <xdr:sp macro="" textlink="">
          <xdr:nvSpPr>
            <xdr:cNvPr id="117" name="テキスト ボックス 116">
              <a:extLst>
                <a:ext uri="{FF2B5EF4-FFF2-40B4-BE49-F238E27FC236}">
                  <a16:creationId xmlns:a16="http://schemas.microsoft.com/office/drawing/2014/main" id="{0C94499A-AB94-447A-B84E-0F5324BF9694}"/>
                </a:ext>
              </a:extLst>
            </xdr:cNvPr>
            <xdr:cNvSpPr txBox="1"/>
          </xdr:nvSpPr>
          <xdr:spPr>
            <a:xfrm>
              <a:off x="6040331" y="2034063"/>
              <a:ext cx="2864392" cy="216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t">
              <a:noAutofit/>
            </a:bodyPr>
            <a:lstStyle/>
            <a:p>
              <a:r>
                <a:rPr kumimoji="1" lang="ja-JP" altLang="en-US" sz="1200" b="0">
                  <a:solidFill>
                    <a:srgbClr val="FF0000"/>
                  </a:solidFill>
                  <a:latin typeface="HGP教科書体" panose="02020600000000000000" pitchFamily="18" charset="-128"/>
                  <a:ea typeface="HGP教科書体" panose="02020600000000000000" pitchFamily="18" charset="-128"/>
                </a:rPr>
                <a:t>　△△四丁目</a:t>
              </a:r>
              <a:r>
                <a:rPr kumimoji="1" lang="en-US" altLang="ja-JP" sz="1200" b="0">
                  <a:solidFill>
                    <a:srgbClr val="FF0000"/>
                  </a:solidFill>
                  <a:latin typeface="HGP教科書体" panose="02020600000000000000" pitchFamily="18" charset="-128"/>
                  <a:ea typeface="HGP教科書体" panose="02020600000000000000" pitchFamily="18" charset="-128"/>
                </a:rPr>
                <a:t>32</a:t>
              </a:r>
              <a:r>
                <a:rPr kumimoji="1" lang="ja-JP" altLang="en-US" sz="1200" b="0">
                  <a:solidFill>
                    <a:srgbClr val="FF0000"/>
                  </a:solidFill>
                  <a:latin typeface="HGP教科書体" panose="02020600000000000000" pitchFamily="18" charset="-128"/>
                  <a:ea typeface="HGP教科書体" panose="02020600000000000000" pitchFamily="18" charset="-128"/>
                </a:rPr>
                <a:t>番１号　第１□□ビル　２階　</a:t>
              </a:r>
            </a:p>
          </xdr:txBody>
        </xdr:sp>
        <xdr:sp macro="" textlink="">
          <xdr:nvSpPr>
            <xdr:cNvPr id="120" name="テキスト ボックス 119">
              <a:extLst>
                <a:ext uri="{FF2B5EF4-FFF2-40B4-BE49-F238E27FC236}">
                  <a16:creationId xmlns:a16="http://schemas.microsoft.com/office/drawing/2014/main" id="{91DF99B5-C7A8-4DEB-AE93-6288608A8D35}"/>
                </a:ext>
              </a:extLst>
            </xdr:cNvPr>
            <xdr:cNvSpPr txBox="1"/>
          </xdr:nvSpPr>
          <xdr:spPr>
            <a:xfrm>
              <a:off x="6267450" y="2555946"/>
              <a:ext cx="1058827" cy="249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t">
              <a:noAutofit/>
            </a:bodyPr>
            <a:lstStyle/>
            <a:p>
              <a:r>
                <a:rPr kumimoji="1" lang="ja-JP" altLang="en-US" sz="1400" b="0">
                  <a:solidFill>
                    <a:srgbClr val="FF0000"/>
                  </a:solidFill>
                  <a:latin typeface="HGP教科書体" panose="02020600000000000000" pitchFamily="18" charset="-128"/>
                  <a:ea typeface="HGP教科書体" panose="02020600000000000000" pitchFamily="18" charset="-128"/>
                </a:rPr>
                <a:t>　盛岡　太郎　</a:t>
              </a:r>
            </a:p>
          </xdr:txBody>
        </xdr:sp>
        <xdr:sp macro="" textlink="">
          <xdr:nvSpPr>
            <xdr:cNvPr id="121" name="テキスト ボックス 120">
              <a:extLst>
                <a:ext uri="{FF2B5EF4-FFF2-40B4-BE49-F238E27FC236}">
                  <a16:creationId xmlns:a16="http://schemas.microsoft.com/office/drawing/2014/main" id="{E9B430AB-4285-49B6-9CB3-87B103941907}"/>
                </a:ext>
              </a:extLst>
            </xdr:cNvPr>
            <xdr:cNvSpPr txBox="1"/>
          </xdr:nvSpPr>
          <xdr:spPr>
            <a:xfrm>
              <a:off x="6267450" y="2289247"/>
              <a:ext cx="1261479" cy="216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t">
              <a:noAutofit/>
            </a:bodyPr>
            <a:lstStyle/>
            <a:p>
              <a:r>
                <a:rPr kumimoji="1" lang="ja-JP" altLang="en-US" sz="1200" b="0">
                  <a:solidFill>
                    <a:srgbClr val="FF0000"/>
                  </a:solidFill>
                  <a:latin typeface="HGP教科書体" panose="02020600000000000000" pitchFamily="18" charset="-128"/>
                  <a:ea typeface="HGP教科書体" panose="02020600000000000000" pitchFamily="18" charset="-128"/>
                </a:rPr>
                <a:t>　代表取締役社長　</a:t>
              </a:r>
            </a:p>
          </xdr:txBody>
        </xdr:sp>
        <xdr:sp macro="" textlink="">
          <xdr:nvSpPr>
            <xdr:cNvPr id="125" name="テキスト ボックス 124">
              <a:extLst>
                <a:ext uri="{FF2B5EF4-FFF2-40B4-BE49-F238E27FC236}">
                  <a16:creationId xmlns:a16="http://schemas.microsoft.com/office/drawing/2014/main" id="{B2BC184E-7614-4F7E-9DFB-32DB2CD4412F}"/>
                </a:ext>
              </a:extLst>
            </xdr:cNvPr>
            <xdr:cNvSpPr txBox="1"/>
          </xdr:nvSpPr>
          <xdr:spPr>
            <a:xfrm>
              <a:off x="6985610" y="3373558"/>
              <a:ext cx="1436626" cy="216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t">
              <a:noAutofit/>
            </a:bodyPr>
            <a:lstStyle/>
            <a:p>
              <a:r>
                <a:rPr kumimoji="1" lang="ja-JP" altLang="en-US" sz="1200" b="0">
                  <a:solidFill>
                    <a:srgbClr val="FF0000"/>
                  </a:solidFill>
                  <a:latin typeface="HGP教科書体" panose="02020600000000000000" pitchFamily="18" charset="-128"/>
                  <a:ea typeface="HGP教科書体" panose="02020600000000000000" pitchFamily="18" charset="-128"/>
                </a:rPr>
                <a:t>　管理部 ・ 経理課長　</a:t>
              </a:r>
            </a:p>
          </xdr:txBody>
        </xdr:sp>
        <xdr:sp macro="" textlink="">
          <xdr:nvSpPr>
            <xdr:cNvPr id="126" name="テキスト ボックス 125">
              <a:extLst>
                <a:ext uri="{FF2B5EF4-FFF2-40B4-BE49-F238E27FC236}">
                  <a16:creationId xmlns:a16="http://schemas.microsoft.com/office/drawing/2014/main" id="{3000BEED-3E60-42C5-BBC2-CFC04B07BDFB}"/>
                </a:ext>
              </a:extLst>
            </xdr:cNvPr>
            <xdr:cNvSpPr txBox="1"/>
          </xdr:nvSpPr>
          <xdr:spPr>
            <a:xfrm>
              <a:off x="6985610" y="3598966"/>
              <a:ext cx="968783" cy="2188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t">
              <a:noAutofit/>
            </a:bodyPr>
            <a:lstStyle/>
            <a:p>
              <a:r>
                <a:rPr kumimoji="1" lang="ja-JP" altLang="en-US" sz="1200" b="0">
                  <a:solidFill>
                    <a:srgbClr val="FF0000"/>
                  </a:solidFill>
                  <a:latin typeface="HGP教科書体" panose="02020600000000000000" pitchFamily="18" charset="-128"/>
                  <a:ea typeface="HGP教科書体" panose="02020600000000000000" pitchFamily="18" charset="-128"/>
                </a:rPr>
                <a:t>　都南　花子　</a:t>
              </a:r>
            </a:p>
          </xdr:txBody>
        </xdr:sp>
        <xdr:sp macro="" textlink="">
          <xdr:nvSpPr>
            <xdr:cNvPr id="127" name="テキスト ボックス 126">
              <a:extLst>
                <a:ext uri="{FF2B5EF4-FFF2-40B4-BE49-F238E27FC236}">
                  <a16:creationId xmlns:a16="http://schemas.microsoft.com/office/drawing/2014/main" id="{C262E1D4-1D7C-40BA-B527-89257302D5A8}"/>
                </a:ext>
              </a:extLst>
            </xdr:cNvPr>
            <xdr:cNvSpPr txBox="1"/>
          </xdr:nvSpPr>
          <xdr:spPr>
            <a:xfrm>
              <a:off x="6985610" y="3824368"/>
              <a:ext cx="1489412" cy="2188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t">
              <a:noAutofit/>
            </a:bodyPr>
            <a:lstStyle/>
            <a:p>
              <a:r>
                <a:rPr kumimoji="1" lang="ja-JP" altLang="en-US" sz="1200" b="0">
                  <a:solidFill>
                    <a:srgbClr val="FF0000"/>
                  </a:solidFill>
                  <a:latin typeface="HGP教科書体" panose="02020600000000000000" pitchFamily="18" charset="-128"/>
                  <a:ea typeface="HGP教科書体" panose="02020600000000000000" pitchFamily="18" charset="-128"/>
                </a:rPr>
                <a:t>　０１９－ＸＸＸ－１２３４　</a:t>
              </a:r>
            </a:p>
          </xdr:txBody>
        </xdr:sp>
        <xdr:sp macro="" textlink="">
          <xdr:nvSpPr>
            <xdr:cNvPr id="128" name="テキスト ボックス 127">
              <a:extLst>
                <a:ext uri="{FF2B5EF4-FFF2-40B4-BE49-F238E27FC236}">
                  <a16:creationId xmlns:a16="http://schemas.microsoft.com/office/drawing/2014/main" id="{7D71A5D1-5911-45C4-A932-A2C7A404E5F6}"/>
                </a:ext>
              </a:extLst>
            </xdr:cNvPr>
            <xdr:cNvSpPr txBox="1"/>
          </xdr:nvSpPr>
          <xdr:spPr>
            <a:xfrm>
              <a:off x="6981825" y="4229484"/>
              <a:ext cx="2207196" cy="221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t">
              <a:noAutofit/>
            </a:bodyPr>
            <a:lstStyle/>
            <a:p>
              <a:r>
                <a:rPr kumimoji="1" lang="ja-JP" altLang="en-US" sz="1200" b="0">
                  <a:solidFill>
                    <a:srgbClr val="FF0000"/>
                  </a:solidFill>
                  <a:latin typeface="HGP教科書体" panose="02020600000000000000" pitchFamily="18" charset="-128"/>
                  <a:ea typeface="HGP教科書体" panose="02020600000000000000" pitchFamily="18" charset="-128"/>
                </a:rPr>
                <a:t>　</a:t>
              </a:r>
              <a:r>
                <a:rPr kumimoji="1" lang="en-US" altLang="ja-JP" sz="1200" b="0">
                  <a:solidFill>
                    <a:srgbClr val="FF0000"/>
                  </a:solidFill>
                  <a:latin typeface="HGP教科書体" panose="02020600000000000000" pitchFamily="18" charset="-128"/>
                  <a:ea typeface="HGP教科書体" panose="02020600000000000000" pitchFamily="18" charset="-128"/>
                </a:rPr>
                <a:t>h-</a:t>
              </a:r>
              <a:r>
                <a:rPr kumimoji="1" lang="ja-JP" altLang="en-US" sz="1200" b="0">
                  <a:solidFill>
                    <a:srgbClr val="FF0000"/>
                  </a:solidFill>
                  <a:latin typeface="HGP教科書体" panose="02020600000000000000" pitchFamily="18" charset="-128"/>
                  <a:ea typeface="HGP教科書体" panose="02020600000000000000" pitchFamily="18" charset="-128"/>
                </a:rPr>
                <a:t>ｔｏｎａｎ＠ｍａｒｕｍａｒｕｕｎｙｕ</a:t>
              </a:r>
              <a:r>
                <a:rPr kumimoji="1" lang="en-US" altLang="ja-JP" sz="1200" b="0">
                  <a:solidFill>
                    <a:srgbClr val="FF0000"/>
                  </a:solidFill>
                  <a:latin typeface="HGP教科書体" panose="02020600000000000000" pitchFamily="18" charset="-128"/>
                  <a:ea typeface="HGP教科書体" panose="02020600000000000000" pitchFamily="18" charset="-128"/>
                </a:rPr>
                <a:t>.XX.</a:t>
              </a:r>
              <a:r>
                <a:rPr kumimoji="1" lang="ja-JP" altLang="en-US" sz="1200" b="0">
                  <a:solidFill>
                    <a:srgbClr val="FF0000"/>
                  </a:solidFill>
                  <a:latin typeface="HGP教科書体" panose="02020600000000000000" pitchFamily="18" charset="-128"/>
                  <a:ea typeface="HGP教科書体" panose="02020600000000000000" pitchFamily="18" charset="-128"/>
                </a:rPr>
                <a:t>ｊｐ　</a:t>
              </a:r>
            </a:p>
          </xdr:txBody>
        </xdr:sp>
        <xdr:sp macro="" textlink="">
          <xdr:nvSpPr>
            <xdr:cNvPr id="63" name="テキスト ボックス 62">
              <a:extLst>
                <a:ext uri="{FF2B5EF4-FFF2-40B4-BE49-F238E27FC236}">
                  <a16:creationId xmlns:a16="http://schemas.microsoft.com/office/drawing/2014/main" id="{EA037E12-F78E-4DF4-915E-193869133FA6}"/>
                </a:ext>
              </a:extLst>
            </xdr:cNvPr>
            <xdr:cNvSpPr txBox="1"/>
          </xdr:nvSpPr>
          <xdr:spPr>
            <a:xfrm>
              <a:off x="6985610" y="4003311"/>
              <a:ext cx="1489412" cy="2188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t">
              <a:noAutofit/>
            </a:bodyPr>
            <a:lstStyle/>
            <a:p>
              <a:r>
                <a:rPr kumimoji="1" lang="ja-JP" altLang="en-US" sz="1200" b="0">
                  <a:solidFill>
                    <a:srgbClr val="FF0000"/>
                  </a:solidFill>
                  <a:latin typeface="HGP教科書体" panose="02020600000000000000" pitchFamily="18" charset="-128"/>
                  <a:ea typeface="HGP教科書体" panose="02020600000000000000" pitchFamily="18" charset="-128"/>
                </a:rPr>
                <a:t>　０１９－ＸＸＸ－５６７８　</a:t>
              </a:r>
            </a:p>
          </xdr:txBody>
        </xdr:sp>
      </xdr:grpSp>
      <xdr:sp macro="" textlink="">
        <xdr:nvSpPr>
          <xdr:cNvPr id="26" name="テキスト ボックス 25">
            <a:extLst>
              <a:ext uri="{FF2B5EF4-FFF2-40B4-BE49-F238E27FC236}">
                <a16:creationId xmlns:a16="http://schemas.microsoft.com/office/drawing/2014/main" id="{7C808C82-132E-4961-9832-69D49B4CFF40}"/>
              </a:ext>
            </a:extLst>
          </xdr:cNvPr>
          <xdr:cNvSpPr txBox="1"/>
        </xdr:nvSpPr>
        <xdr:spPr>
          <a:xfrm>
            <a:off x="8821454" y="13532225"/>
            <a:ext cx="449844" cy="453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b">
            <a:noAutofit/>
          </a:bodyPr>
          <a:lstStyle/>
          <a:p>
            <a:r>
              <a:rPr kumimoji="1" lang="ja-JP" altLang="en-US" sz="2000" b="0">
                <a:solidFill>
                  <a:srgbClr val="FF0000"/>
                </a:solidFill>
                <a:latin typeface="HGP教科書体" panose="02020600000000000000" pitchFamily="18" charset="-128"/>
                <a:ea typeface="HGP教科書体" panose="02020600000000000000" pitchFamily="18" charset="-128"/>
              </a:rPr>
              <a:t>  ✓ </a:t>
            </a:r>
          </a:p>
        </xdr:txBody>
      </xdr:sp>
      <xdr:sp macro="" textlink="">
        <xdr:nvSpPr>
          <xdr:cNvPr id="28" name="テキスト ボックス 27">
            <a:extLst>
              <a:ext uri="{FF2B5EF4-FFF2-40B4-BE49-F238E27FC236}">
                <a16:creationId xmlns:a16="http://schemas.microsoft.com/office/drawing/2014/main" id="{6B55CD7F-2E50-4004-A0DA-683C267B97C4}"/>
              </a:ext>
            </a:extLst>
          </xdr:cNvPr>
          <xdr:cNvSpPr txBox="1"/>
        </xdr:nvSpPr>
        <xdr:spPr>
          <a:xfrm>
            <a:off x="8821454" y="14546506"/>
            <a:ext cx="449844" cy="3821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b">
            <a:noAutofit/>
          </a:bodyPr>
          <a:lstStyle/>
          <a:p>
            <a:r>
              <a:rPr kumimoji="1" lang="ja-JP" altLang="en-US" sz="2000" b="0">
                <a:solidFill>
                  <a:srgbClr val="FF0000"/>
                </a:solidFill>
                <a:latin typeface="HGP教科書体" panose="02020600000000000000" pitchFamily="18" charset="-128"/>
                <a:ea typeface="HGP教科書体" panose="02020600000000000000" pitchFamily="18" charset="-128"/>
              </a:rPr>
              <a:t>  ✓ </a:t>
            </a:r>
          </a:p>
        </xdr:txBody>
      </xdr:sp>
      <xdr:sp macro="" textlink="">
        <xdr:nvSpPr>
          <xdr:cNvPr id="36" name="テキスト ボックス 35">
            <a:extLst>
              <a:ext uri="{FF2B5EF4-FFF2-40B4-BE49-F238E27FC236}">
                <a16:creationId xmlns:a16="http://schemas.microsoft.com/office/drawing/2014/main" id="{8758BE0C-F56F-42FB-B323-ABC34FC9CB3B}"/>
              </a:ext>
            </a:extLst>
          </xdr:cNvPr>
          <xdr:cNvSpPr txBox="1"/>
        </xdr:nvSpPr>
        <xdr:spPr>
          <a:xfrm>
            <a:off x="8821454" y="12497055"/>
            <a:ext cx="449844" cy="3821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b">
            <a:noAutofit/>
          </a:bodyPr>
          <a:lstStyle/>
          <a:p>
            <a:r>
              <a:rPr kumimoji="1" lang="ja-JP" altLang="en-US" sz="2000" b="0">
                <a:solidFill>
                  <a:srgbClr val="FF0000"/>
                </a:solidFill>
                <a:latin typeface="HGP教科書体" panose="02020600000000000000" pitchFamily="18" charset="-128"/>
                <a:ea typeface="HGP教科書体" panose="02020600000000000000" pitchFamily="18" charset="-128"/>
              </a:rPr>
              <a:t>  ✓ </a:t>
            </a:r>
          </a:p>
        </xdr:txBody>
      </xdr:sp>
      <xdr:sp macro="" textlink="">
        <xdr:nvSpPr>
          <xdr:cNvPr id="37" name="テキスト ボックス 36">
            <a:extLst>
              <a:ext uri="{FF2B5EF4-FFF2-40B4-BE49-F238E27FC236}">
                <a16:creationId xmlns:a16="http://schemas.microsoft.com/office/drawing/2014/main" id="{F7950392-DD9A-4EEE-9F21-0FB27CBA36A1}"/>
              </a:ext>
            </a:extLst>
          </xdr:cNvPr>
          <xdr:cNvSpPr txBox="1"/>
        </xdr:nvSpPr>
        <xdr:spPr>
          <a:xfrm>
            <a:off x="8821454" y="11809082"/>
            <a:ext cx="449844" cy="3726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b">
            <a:noAutofit/>
          </a:bodyPr>
          <a:lstStyle/>
          <a:p>
            <a:r>
              <a:rPr kumimoji="1" lang="ja-JP" altLang="en-US" sz="2000" b="0">
                <a:solidFill>
                  <a:srgbClr val="FF0000"/>
                </a:solidFill>
                <a:latin typeface="HGP教科書体" panose="02020600000000000000" pitchFamily="18" charset="-128"/>
                <a:ea typeface="HGP教科書体" panose="02020600000000000000" pitchFamily="18" charset="-128"/>
              </a:rPr>
              <a:t>  ✓ </a:t>
            </a:r>
          </a:p>
        </xdr:txBody>
      </xdr:sp>
      <xdr:sp macro="" textlink="">
        <xdr:nvSpPr>
          <xdr:cNvPr id="38" name="テキスト ボックス 37">
            <a:extLst>
              <a:ext uri="{FF2B5EF4-FFF2-40B4-BE49-F238E27FC236}">
                <a16:creationId xmlns:a16="http://schemas.microsoft.com/office/drawing/2014/main" id="{FAFC2FD5-71F8-4BB0-97D0-A499ADFF7CF9}"/>
              </a:ext>
            </a:extLst>
          </xdr:cNvPr>
          <xdr:cNvSpPr txBox="1"/>
        </xdr:nvSpPr>
        <xdr:spPr>
          <a:xfrm>
            <a:off x="8821454" y="11317541"/>
            <a:ext cx="449844" cy="458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ctr">
            <a:noAutofit/>
          </a:bodyPr>
          <a:lstStyle/>
          <a:p>
            <a:r>
              <a:rPr kumimoji="1" lang="ja-JP" altLang="en-US" sz="2000" b="0">
                <a:solidFill>
                  <a:srgbClr val="FF0000"/>
                </a:solidFill>
                <a:latin typeface="HGP教科書体" panose="02020600000000000000" pitchFamily="18" charset="-128"/>
                <a:ea typeface="HGP教科書体" panose="02020600000000000000" pitchFamily="18" charset="-128"/>
              </a:rPr>
              <a:t>  ✓ </a:t>
            </a:r>
          </a:p>
        </xdr:txBody>
      </xdr:sp>
      <xdr:sp macro="" textlink="">
        <xdr:nvSpPr>
          <xdr:cNvPr id="41" name="テキスト ボックス 40">
            <a:extLst>
              <a:ext uri="{FF2B5EF4-FFF2-40B4-BE49-F238E27FC236}">
                <a16:creationId xmlns:a16="http://schemas.microsoft.com/office/drawing/2014/main" id="{86EA4D3A-1F3F-4549-8AEF-FBB8150468A0}"/>
              </a:ext>
            </a:extLst>
          </xdr:cNvPr>
          <xdr:cNvSpPr txBox="1"/>
        </xdr:nvSpPr>
        <xdr:spPr>
          <a:xfrm>
            <a:off x="3717048" y="10106820"/>
            <a:ext cx="1321510" cy="468497"/>
          </a:xfrm>
          <a:prstGeom prst="rect">
            <a:avLst/>
          </a:prstGeom>
          <a:solidFill>
            <a:schemeClr val="bg1"/>
          </a:solidFill>
          <a:ln w="38100" cmpd="thickThi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18000" rIns="0" bIns="0" rtlCol="0" anchor="t">
            <a:noAutofit/>
          </a:bodyPr>
          <a:lstStyle/>
          <a:p>
            <a:pPr algn="ctr"/>
            <a:r>
              <a:rPr kumimoji="1" lang="ja-JP" altLang="en-US" sz="2400" b="0" baseline="0">
                <a:solidFill>
                  <a:srgbClr val="FF0000"/>
                </a:solidFill>
                <a:latin typeface="HGP創英角ｺﾞｼｯｸUB" panose="020B0900000000000000" pitchFamily="50" charset="-128"/>
                <a:ea typeface="HGP創英角ｺﾞｼｯｸUB" panose="020B0900000000000000" pitchFamily="50" charset="-128"/>
              </a:rPr>
              <a:t>記 載 例</a:t>
            </a:r>
          </a:p>
        </xdr:txBody>
      </xdr:sp>
      <xdr:sp macro="" textlink="">
        <xdr:nvSpPr>
          <xdr:cNvPr id="10" name="テキスト ボックス 9">
            <a:extLst>
              <a:ext uri="{FF2B5EF4-FFF2-40B4-BE49-F238E27FC236}">
                <a16:creationId xmlns:a16="http://schemas.microsoft.com/office/drawing/2014/main" id="{8046D5E2-2FB2-4C21-B6C2-11A8448D178C}"/>
              </a:ext>
            </a:extLst>
          </xdr:cNvPr>
          <xdr:cNvSpPr txBox="1"/>
        </xdr:nvSpPr>
        <xdr:spPr>
          <a:xfrm>
            <a:off x="3714918" y="77396"/>
            <a:ext cx="1320749" cy="525291"/>
          </a:xfrm>
          <a:prstGeom prst="rect">
            <a:avLst/>
          </a:prstGeom>
          <a:solidFill>
            <a:schemeClr val="bg1"/>
          </a:solidFill>
          <a:ln w="38100" cmpd="thickThi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18000" rIns="0" bIns="0" rtlCol="0" anchor="t">
            <a:noAutofit/>
          </a:bodyPr>
          <a:lstStyle/>
          <a:p>
            <a:pPr algn="ctr"/>
            <a:r>
              <a:rPr kumimoji="1" lang="ja-JP" altLang="en-US" sz="2400" b="0" baseline="0">
                <a:solidFill>
                  <a:srgbClr val="FF0000"/>
                </a:solidFill>
                <a:latin typeface="HGP創英角ｺﾞｼｯｸUB" panose="020B0900000000000000" pitchFamily="50" charset="-128"/>
                <a:ea typeface="HGP創英角ｺﾞｼｯｸUB" panose="020B0900000000000000" pitchFamily="50" charset="-128"/>
              </a:rPr>
              <a:t>記 載 例</a:t>
            </a:r>
            <a:endParaRPr kumimoji="1" lang="en-US" altLang="ja-JP" sz="2400" b="0" baseline="0">
              <a:solidFill>
                <a:srgbClr val="FF0000"/>
              </a:solidFill>
              <a:latin typeface="HGP創英角ｺﾞｼｯｸUB" panose="020B0900000000000000" pitchFamily="50" charset="-128"/>
              <a:ea typeface="HGP創英角ｺﾞｼｯｸUB" panose="020B0900000000000000" pitchFamily="50" charset="-128"/>
            </a:endParaRPr>
          </a:p>
        </xdr:txBody>
      </xdr:sp>
      <xdr:sp macro="" textlink="">
        <xdr:nvSpPr>
          <xdr:cNvPr id="60" name="テキスト ボックス 59">
            <a:extLst>
              <a:ext uri="{FF2B5EF4-FFF2-40B4-BE49-F238E27FC236}">
                <a16:creationId xmlns:a16="http://schemas.microsoft.com/office/drawing/2014/main" id="{3D3BA6FB-B2A9-475B-ADDF-25C0D968F855}"/>
              </a:ext>
            </a:extLst>
          </xdr:cNvPr>
          <xdr:cNvSpPr txBox="1"/>
        </xdr:nvSpPr>
        <xdr:spPr>
          <a:xfrm>
            <a:off x="6484620" y="1760220"/>
            <a:ext cx="774813" cy="2236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t">
            <a:noAutofit/>
          </a:bodyPr>
          <a:lstStyle/>
          <a:p>
            <a:r>
              <a:rPr kumimoji="1" lang="ja-JP" altLang="en-US" sz="1200" b="0">
                <a:solidFill>
                  <a:srgbClr val="FF0000"/>
                </a:solidFill>
                <a:latin typeface="HGP教科書体" panose="02020600000000000000" pitchFamily="18" charset="-128"/>
                <a:ea typeface="HGP教科書体" panose="02020600000000000000" pitchFamily="18" charset="-128"/>
              </a:rPr>
              <a:t> </a:t>
            </a:r>
            <a:r>
              <a:rPr kumimoji="1" lang="en-US" altLang="ja-JP" sz="1200" b="0">
                <a:solidFill>
                  <a:srgbClr val="FF0000"/>
                </a:solidFill>
                <a:latin typeface="HGP教科書体" panose="02020600000000000000" pitchFamily="18" charset="-128"/>
                <a:ea typeface="HGP教科書体" panose="02020600000000000000" pitchFamily="18" charset="-128"/>
              </a:rPr>
              <a:t>020-XXXX </a:t>
            </a:r>
            <a:r>
              <a:rPr kumimoji="1" lang="ja-JP" altLang="en-US" sz="1200" b="0">
                <a:solidFill>
                  <a:srgbClr val="FF0000"/>
                </a:solidFill>
                <a:latin typeface="HGP教科書体" panose="02020600000000000000" pitchFamily="18" charset="-128"/>
                <a:ea typeface="HGP教科書体" panose="02020600000000000000" pitchFamily="18" charset="-128"/>
              </a:rPr>
              <a:t>　</a:t>
            </a:r>
          </a:p>
        </xdr:txBody>
      </xdr:sp>
      <xdr:sp macro="" textlink="">
        <xdr:nvSpPr>
          <xdr:cNvPr id="62" name="テキスト ボックス 61">
            <a:extLst>
              <a:ext uri="{FF2B5EF4-FFF2-40B4-BE49-F238E27FC236}">
                <a16:creationId xmlns:a16="http://schemas.microsoft.com/office/drawing/2014/main" id="{29C5CF37-06C7-4640-BB02-0B60630D5AFC}"/>
              </a:ext>
            </a:extLst>
          </xdr:cNvPr>
          <xdr:cNvSpPr txBox="1"/>
        </xdr:nvSpPr>
        <xdr:spPr>
          <a:xfrm>
            <a:off x="7484745" y="1760220"/>
            <a:ext cx="497160" cy="2088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t">
            <a:noAutofit/>
          </a:bodyPr>
          <a:lstStyle/>
          <a:p>
            <a:r>
              <a:rPr kumimoji="1" lang="ja-JP" altLang="en-US" sz="1200" b="0">
                <a:solidFill>
                  <a:srgbClr val="FF0000"/>
                </a:solidFill>
                <a:latin typeface="HGP教科書体" panose="02020600000000000000" pitchFamily="18" charset="-128"/>
                <a:ea typeface="HGP教科書体" panose="02020600000000000000" pitchFamily="18" charset="-128"/>
              </a:rPr>
              <a:t>　岩手　</a:t>
            </a:r>
          </a:p>
        </xdr:txBody>
      </xdr:sp>
      <xdr:sp macro="" textlink="">
        <xdr:nvSpPr>
          <xdr:cNvPr id="65" name="テキスト ボックス 64">
            <a:extLst>
              <a:ext uri="{FF2B5EF4-FFF2-40B4-BE49-F238E27FC236}">
                <a16:creationId xmlns:a16="http://schemas.microsoft.com/office/drawing/2014/main" id="{2C5206DE-7D13-4210-B2EA-6B2E9325F550}"/>
              </a:ext>
            </a:extLst>
          </xdr:cNvPr>
          <xdr:cNvSpPr txBox="1"/>
        </xdr:nvSpPr>
        <xdr:spPr>
          <a:xfrm>
            <a:off x="8484870" y="1760220"/>
            <a:ext cx="561513" cy="208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18000" rIns="0" bIns="0" rtlCol="0" anchor="t">
            <a:noAutofit/>
          </a:bodyPr>
          <a:lstStyle/>
          <a:p>
            <a:r>
              <a:rPr kumimoji="1" lang="ja-JP" altLang="en-US" sz="1200" b="0">
                <a:solidFill>
                  <a:srgbClr val="FF0000"/>
                </a:solidFill>
                <a:latin typeface="HGP教科書体" panose="02020600000000000000" pitchFamily="18" charset="-128"/>
                <a:ea typeface="HGP教科書体" panose="02020600000000000000" pitchFamily="18" charset="-128"/>
              </a:rPr>
              <a:t>　</a:t>
            </a:r>
            <a:r>
              <a:rPr kumimoji="1" lang="en-US" altLang="ja-JP" sz="1200" b="0">
                <a:solidFill>
                  <a:srgbClr val="FF0000"/>
                </a:solidFill>
                <a:latin typeface="HGP教科書体" panose="02020600000000000000" pitchFamily="18" charset="-128"/>
                <a:ea typeface="HGP教科書体" panose="02020600000000000000" pitchFamily="18" charset="-128"/>
              </a:rPr>
              <a:t>×××</a:t>
            </a:r>
            <a:endParaRPr kumimoji="1" lang="ja-JP" altLang="en-US" sz="1200" b="0">
              <a:solidFill>
                <a:srgbClr val="FF0000"/>
              </a:solidFill>
              <a:latin typeface="HGP教科書体" panose="02020600000000000000" pitchFamily="18" charset="-128"/>
              <a:ea typeface="HGP教科書体" panose="02020600000000000000" pitchFamily="18" charset="-128"/>
            </a:endParaRPr>
          </a:p>
        </xdr:txBody>
      </xdr:sp>
      <xdr:sp macro="" textlink="">
        <xdr:nvSpPr>
          <xdr:cNvPr id="66" name="テキスト ボックス 65">
            <a:extLst>
              <a:ext uri="{FF2B5EF4-FFF2-40B4-BE49-F238E27FC236}">
                <a16:creationId xmlns:a16="http://schemas.microsoft.com/office/drawing/2014/main" id="{9E072FFB-7C0D-4820-B1E3-A38DB1A136A4}"/>
              </a:ext>
            </a:extLst>
          </xdr:cNvPr>
          <xdr:cNvSpPr txBox="1"/>
        </xdr:nvSpPr>
        <xdr:spPr>
          <a:xfrm>
            <a:off x="14811375" y="16821150"/>
            <a:ext cx="3454991" cy="2308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18000" rIns="0" bIns="0" rtlCol="0" anchor="t">
            <a:noAutofit/>
          </a:bodyPr>
          <a:lstStyle/>
          <a:p>
            <a:r>
              <a:rPr kumimoji="1" lang="ja-JP" altLang="en-US" sz="1200" b="0">
                <a:solidFill>
                  <a:srgbClr val="FF0000"/>
                </a:solidFill>
                <a:latin typeface="HGP教科書体" panose="02020600000000000000" pitchFamily="18" charset="-128"/>
                <a:ea typeface="HGP教科書体" panose="02020600000000000000" pitchFamily="18" charset="-128"/>
              </a:rPr>
              <a:t>　マルマルウンユ（カ</a:t>
            </a:r>
          </a:p>
        </xdr:txBody>
      </xdr:sp>
      <xdr:sp macro="" textlink="">
        <xdr:nvSpPr>
          <xdr:cNvPr id="67" name="テキスト ボックス 66">
            <a:extLst>
              <a:ext uri="{FF2B5EF4-FFF2-40B4-BE49-F238E27FC236}">
                <a16:creationId xmlns:a16="http://schemas.microsoft.com/office/drawing/2014/main" id="{04D19323-9642-48EF-B276-C0C95818622C}"/>
              </a:ext>
            </a:extLst>
          </xdr:cNvPr>
          <xdr:cNvSpPr txBox="1"/>
        </xdr:nvSpPr>
        <xdr:spPr>
          <a:xfrm>
            <a:off x="14668500" y="16554450"/>
            <a:ext cx="3466423" cy="226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18000" rIns="0" bIns="0" rtlCol="0" anchor="t">
            <a:noAutofit/>
          </a:bodyPr>
          <a:lstStyle/>
          <a:p>
            <a:r>
              <a:rPr kumimoji="1" lang="ja-JP" altLang="en-US" sz="1200" b="0">
                <a:solidFill>
                  <a:srgbClr val="FF0000"/>
                </a:solidFill>
                <a:latin typeface="HGP教科書体" panose="02020600000000000000" pitchFamily="18" charset="-128"/>
                <a:ea typeface="HGP教科書体" panose="02020600000000000000" pitchFamily="18" charset="-128"/>
              </a:rPr>
              <a:t>　◎◎運輸株式会社　代表取締役社長　盛岡太郎</a:t>
            </a:r>
          </a:p>
        </xdr:txBody>
      </xdr:sp>
      <xdr:sp macro="" textlink="">
        <xdr:nvSpPr>
          <xdr:cNvPr id="68" name="テキスト ボックス 67">
            <a:extLst>
              <a:ext uri="{FF2B5EF4-FFF2-40B4-BE49-F238E27FC236}">
                <a16:creationId xmlns:a16="http://schemas.microsoft.com/office/drawing/2014/main" id="{EC476C21-47D8-4925-9431-C0CB2EE57564}"/>
              </a:ext>
            </a:extLst>
          </xdr:cNvPr>
          <xdr:cNvSpPr txBox="1"/>
        </xdr:nvSpPr>
        <xdr:spPr>
          <a:xfrm>
            <a:off x="16954500" y="16287750"/>
            <a:ext cx="2091924" cy="255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18000" rIns="0" bIns="0" rtlCol="0" anchor="t">
            <a:noAutofit/>
          </a:bodyPr>
          <a:lstStyle/>
          <a:p>
            <a:r>
              <a:rPr kumimoji="1" lang="ja-JP" altLang="en-US" sz="1400" b="0">
                <a:solidFill>
                  <a:srgbClr val="FF0000"/>
                </a:solidFill>
                <a:latin typeface="HGP教科書体" panose="02020600000000000000" pitchFamily="18" charset="-128"/>
                <a:ea typeface="HGP教科書体" panose="02020600000000000000" pitchFamily="18" charset="-128"/>
              </a:rPr>
              <a:t>  ０　 ０　 ９　 ８　　７　 ６　 ５　　　</a:t>
            </a:r>
          </a:p>
        </xdr:txBody>
      </xdr:sp>
      <xdr:sp macro="" textlink="">
        <xdr:nvSpPr>
          <xdr:cNvPr id="69" name="テキスト ボックス 68">
            <a:extLst>
              <a:ext uri="{FF2B5EF4-FFF2-40B4-BE49-F238E27FC236}">
                <a16:creationId xmlns:a16="http://schemas.microsoft.com/office/drawing/2014/main" id="{0B7B3B5B-B7B3-4166-902A-B706C3DB5B56}"/>
              </a:ext>
            </a:extLst>
          </xdr:cNvPr>
          <xdr:cNvSpPr txBox="1"/>
        </xdr:nvSpPr>
        <xdr:spPr>
          <a:xfrm>
            <a:off x="16811625" y="16021050"/>
            <a:ext cx="1060965" cy="2634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18000" rIns="0" bIns="0" rtlCol="0" anchor="t">
            <a:noAutofit/>
          </a:bodyPr>
          <a:lstStyle/>
          <a:p>
            <a:r>
              <a:rPr kumimoji="1" lang="ja-JP" altLang="en-US" sz="1400" b="0">
                <a:solidFill>
                  <a:srgbClr val="FF0000"/>
                </a:solidFill>
                <a:latin typeface="HGP教科書体" panose="02020600000000000000" pitchFamily="18" charset="-128"/>
                <a:ea typeface="HGP教科書体" panose="02020600000000000000" pitchFamily="18" charset="-128"/>
              </a:rPr>
              <a:t>　内丸支店　</a:t>
            </a:r>
          </a:p>
        </xdr:txBody>
      </xdr:sp>
      <xdr:sp macro="" textlink="">
        <xdr:nvSpPr>
          <xdr:cNvPr id="75" name="テキスト ボックス 74">
            <a:extLst>
              <a:ext uri="{FF2B5EF4-FFF2-40B4-BE49-F238E27FC236}">
                <a16:creationId xmlns:a16="http://schemas.microsoft.com/office/drawing/2014/main" id="{B84F5120-7E5B-40E8-8447-19C9BD978267}"/>
              </a:ext>
            </a:extLst>
          </xdr:cNvPr>
          <xdr:cNvSpPr txBox="1"/>
        </xdr:nvSpPr>
        <xdr:spPr>
          <a:xfrm>
            <a:off x="16811625" y="15754350"/>
            <a:ext cx="1496634" cy="2535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18000" rIns="0" bIns="0" rtlCol="0" anchor="t">
            <a:noAutofit/>
          </a:bodyPr>
          <a:lstStyle/>
          <a:p>
            <a:r>
              <a:rPr kumimoji="1" lang="ja-JP" altLang="en-US" sz="1400" b="0">
                <a:solidFill>
                  <a:srgbClr val="FF0000"/>
                </a:solidFill>
                <a:latin typeface="HGP教科書体" panose="02020600000000000000" pitchFamily="18" charset="-128"/>
                <a:ea typeface="HGP教科書体" panose="02020600000000000000" pitchFamily="18" charset="-128"/>
              </a:rPr>
              <a:t>　もりおかＡＢＣ銀行　</a:t>
            </a:r>
          </a:p>
        </xdr:txBody>
      </xdr:sp>
      <xdr:sp macro="" textlink="">
        <xdr:nvSpPr>
          <xdr:cNvPr id="76" name="テキスト ボックス 75">
            <a:extLst>
              <a:ext uri="{FF2B5EF4-FFF2-40B4-BE49-F238E27FC236}">
                <a16:creationId xmlns:a16="http://schemas.microsoft.com/office/drawing/2014/main" id="{B3528B81-B489-4BBF-A552-4C5D7BC2DD60}"/>
              </a:ext>
            </a:extLst>
          </xdr:cNvPr>
          <xdr:cNvSpPr txBox="1"/>
        </xdr:nvSpPr>
        <xdr:spPr>
          <a:xfrm>
            <a:off x="14954250" y="16021050"/>
            <a:ext cx="1075688" cy="255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18000" rIns="0" bIns="0" rtlCol="0" anchor="t">
            <a:noAutofit/>
          </a:bodyPr>
          <a:lstStyle/>
          <a:p>
            <a:r>
              <a:rPr kumimoji="1" lang="ja-JP" altLang="en-US" sz="1400" b="0">
                <a:solidFill>
                  <a:srgbClr val="FF0000"/>
                </a:solidFill>
                <a:latin typeface="HGP教科書体" panose="02020600000000000000" pitchFamily="18" charset="-128"/>
                <a:ea typeface="HGP教科書体" panose="02020600000000000000" pitchFamily="18" charset="-128"/>
              </a:rPr>
              <a:t>　０　 １　 ２　</a:t>
            </a:r>
          </a:p>
        </xdr:txBody>
      </xdr:sp>
      <xdr:sp macro="" textlink="">
        <xdr:nvSpPr>
          <xdr:cNvPr id="77" name="テキスト ボックス 76">
            <a:extLst>
              <a:ext uri="{FF2B5EF4-FFF2-40B4-BE49-F238E27FC236}">
                <a16:creationId xmlns:a16="http://schemas.microsoft.com/office/drawing/2014/main" id="{4270EEDF-A488-4D51-B06D-CCC139127693}"/>
              </a:ext>
            </a:extLst>
          </xdr:cNvPr>
          <xdr:cNvSpPr txBox="1"/>
        </xdr:nvSpPr>
        <xdr:spPr>
          <a:xfrm>
            <a:off x="14668500" y="15754350"/>
            <a:ext cx="1216748" cy="2535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18000" rIns="0" bIns="0" rtlCol="0" anchor="t">
            <a:noAutofit/>
          </a:bodyPr>
          <a:lstStyle/>
          <a:p>
            <a:r>
              <a:rPr kumimoji="1" lang="ja-JP" altLang="en-US" sz="1400" b="0">
                <a:solidFill>
                  <a:srgbClr val="FF0000"/>
                </a:solidFill>
                <a:latin typeface="HGP教科書体" panose="02020600000000000000" pitchFamily="18" charset="-128"/>
                <a:ea typeface="HGP教科書体" panose="02020600000000000000" pitchFamily="18" charset="-128"/>
              </a:rPr>
              <a:t>　０　 １　 ２　 ３　</a:t>
            </a:r>
          </a:p>
        </xdr:txBody>
      </xdr:sp>
      <xdr:sp macro="" textlink="">
        <xdr:nvSpPr>
          <xdr:cNvPr id="78" name="右中かっこ 77">
            <a:extLst>
              <a:ext uri="{FF2B5EF4-FFF2-40B4-BE49-F238E27FC236}">
                <a16:creationId xmlns:a16="http://schemas.microsoft.com/office/drawing/2014/main" id="{459DA447-2360-4483-BFFF-88BE27D19B1E}"/>
              </a:ext>
            </a:extLst>
          </xdr:cNvPr>
          <xdr:cNvSpPr/>
        </xdr:nvSpPr>
        <xdr:spPr>
          <a:xfrm>
            <a:off x="9376387" y="12268577"/>
            <a:ext cx="239405" cy="1332309"/>
          </a:xfrm>
          <a:prstGeom prst="rightBrace">
            <a:avLst>
              <a:gd name="adj1" fmla="val 33412"/>
              <a:gd name="adj2" fmla="val 50000"/>
            </a:avLst>
          </a:prstGeom>
          <a:noFill/>
          <a:ln w="28575">
            <a:headEnd type="none" w="med" len="med"/>
            <a:tailEnd type="none" w="med" len="med"/>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noAutofit/>
          </a:bodyPr>
          <a:lstStyle/>
          <a:p>
            <a:pPr marL="0" indent="0" algn="l"/>
            <a:endParaRPr kumimoji="1" lang="ja-JP" altLang="en-US" sz="1100">
              <a:solidFill>
                <a:schemeClr val="dk1"/>
              </a:solidFill>
              <a:latin typeface="+mn-lt"/>
              <a:ea typeface="+mn-ea"/>
              <a:cs typeface="+mn-cs"/>
            </a:endParaRPr>
          </a:p>
        </xdr:txBody>
      </xdr:sp>
      <xdr:sp macro="" textlink="">
        <xdr:nvSpPr>
          <xdr:cNvPr id="79" name="右中かっこ 78">
            <a:extLst>
              <a:ext uri="{FF2B5EF4-FFF2-40B4-BE49-F238E27FC236}">
                <a16:creationId xmlns:a16="http://schemas.microsoft.com/office/drawing/2014/main" id="{F991D4FB-7484-4943-9BD9-7AFE7A226936}"/>
              </a:ext>
            </a:extLst>
          </xdr:cNvPr>
          <xdr:cNvSpPr/>
        </xdr:nvSpPr>
        <xdr:spPr>
          <a:xfrm>
            <a:off x="9372600" y="13699866"/>
            <a:ext cx="241310" cy="881622"/>
          </a:xfrm>
          <a:prstGeom prst="rightBrace">
            <a:avLst>
              <a:gd name="adj1" fmla="val 33412"/>
              <a:gd name="adj2" fmla="val 50000"/>
            </a:avLst>
          </a:prstGeom>
          <a:noFill/>
          <a:ln w="28575">
            <a:headEnd type="none" w="med" len="med"/>
            <a:tailEnd type="none" w="med" len="med"/>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noAutofit/>
          </a:bodyPr>
          <a:lstStyle/>
          <a:p>
            <a:pPr marL="0" indent="0" algn="l"/>
            <a:endParaRPr kumimoji="1" lang="ja-JP" altLang="en-US" sz="1100">
              <a:solidFill>
                <a:schemeClr val="dk1"/>
              </a:solidFill>
              <a:latin typeface="+mn-lt"/>
              <a:ea typeface="+mn-ea"/>
              <a:cs typeface="+mn-cs"/>
            </a:endParaRPr>
          </a:p>
        </xdr:txBody>
      </xdr:sp>
    </xdr:grpSp>
    <xdr:clientData/>
  </xdr:twoCellAnchor>
</xdr:wsDr>
</file>

<file path=xl/persons/person.xml><?xml version="1.0" encoding="utf-8"?>
<personList xmlns="http://schemas.microsoft.com/office/spreadsheetml/2018/threadedcomments" xmlns:x="http://schemas.openxmlformats.org/spreadsheetml/2006/main">
  <person displayName="morito tanaka" id="{272369EC-71DD-4F0B-B63E-9F232FE64945}" userId="731a9d98495d737f" providerId="Windows Live"/>
  <person displayName="田中　防人" id="{C19AE289-8615-405B-A406-8733F246EFBD}" userId="S::morito@city.morioka.iwate.jp::54ae18bb-20d8-4181-8f2b-e924fbcb046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P3" dT="2023-06-08T10:10:37.13" personId="{C19AE289-8615-405B-A406-8733F246EFBD}" id="{09881634-2A86-4971-B4A7-DDE743634D23}">
    <text xml:space="preserve">申請日が○月×日のままだと【１】
</text>
  </threadedComment>
  <threadedComment ref="AQ7" dT="2023-06-06T11:39:54.60" personId="{C19AE289-8615-405B-A406-8733F246EFBD}" id="{9CF6DECB-A19E-4D86-932F-344234134F46}">
    <text>申請者区分の選択肢に応じて【０～４】
０：（選択肢）
１：市内本社
２：県内(市外)本社
３：県外本社
４：個人事業主</text>
  </threadedComment>
  <threadedComment ref="AP8" dT="2023-06-04T15:43:57.61" personId="{272369EC-71DD-4F0B-B63E-9F232FE64945}" id="{4FBF9BE0-BF95-4D47-929F-ADB81CB3059E}">
    <text>事業者名に㈱や㈲が含まれると【１以上】</text>
  </threadedComment>
  <threadedComment ref="AP9" dT="2023-06-08T10:10:37.13" personId="{C19AE289-8615-405B-A406-8733F246EFBD}" id="{E8F3B4EE-6F27-47BC-9F18-6F7A9ED6D204}">
    <text xml:space="preserve">営業署名に記載があると【１】
</text>
  </threadedComment>
  <threadedComment ref="AP10" dT="2023-06-08T09:15:19.28" personId="{C19AE289-8615-405B-A406-8733F246EFBD}" id="{6039829E-8B53-4C2A-BCD7-B754988DC77A}">
    <text>都道府県名が○○県のままだと【１】</text>
  </threadedComment>
  <threadedComment ref="AQ10" dT="2023-06-04T05:17:27.43" personId="{272369EC-71DD-4F0B-B63E-9F232FE64945}" id="{1B63572B-7202-4E89-9254-1C2D333C7906}">
    <text>都道府県名に「都」「道」「府」「県」が含まれていると【１以上】</text>
  </threadedComment>
  <threadedComment ref="AP11" dT="2023-06-08T09:15:40.22" personId="{C19AE289-8615-405B-A406-8733F246EFBD}" id="{2102A41C-EB41-4D96-826A-E30E6E5C3211}">
    <text>市町村名が××市のままだと【１】</text>
  </threadedComment>
  <threadedComment ref="AQ11" dT="2023-06-04T05:17:43.40" personId="{272369EC-71DD-4F0B-B63E-9F232FE64945}" id="{9EAB8CA9-D43D-4D42-93EC-809BD353D899}">
    <text>市区町村名に「市」「区」「町」「村」が含まれていると【１以上】</text>
  </threadedComment>
  <threadedComment ref="AP55" dT="2023-06-08T10:18:58.18" personId="{C19AE289-8615-405B-A406-8733F246EFBD}" id="{83FDFE24-DFC4-4ECB-81CB-F95C38F98399}">
    <text>再掲が入力されていないと【１】</text>
  </threadedComment>
  <threadedComment ref="AP59" dT="2023-06-04T15:46:39.87" personId="{272369EC-71DD-4F0B-B63E-9F232FE64945}" id="{2E220216-FDE0-4E72-8AEE-8A988D40BB4D}">
    <text>☑だと【１】</text>
  </threadedComment>
  <threadedComment ref="AQ59" dT="2023-06-06T11:53:53.92" personId="{C19AE289-8615-405B-A406-8733F246EFBD}" id="{3F86E029-9D04-48FB-9573-D5475B51F0C4}">
    <text>(1) ～(5) の☑に不足がなければ【１】</text>
  </threadedComment>
  <threadedComment ref="AP60" dT="2023-06-04T15:46:39.87" personId="{272369EC-71DD-4F0B-B63E-9F232FE64945}" id="{81881B65-9AFC-4837-8D35-DA6932B7EF71}">
    <text>☑だと【１】</text>
  </threadedComment>
  <threadedComment ref="AP61" dT="2023-06-04T15:46:39.87" personId="{272369EC-71DD-4F0B-B63E-9F232FE64945}" id="{F788477D-6F8D-4814-B268-C50E258DA4D2}">
    <text>☑だと【１】</text>
  </threadedComment>
  <threadedComment ref="AQ61" dT="2023-06-06T11:39:54.60" personId="{C19AE289-8615-405B-A406-8733F246EFBD}" id="{F182EA9C-FD5A-431C-938A-278153BFC34E}">
    <text>(3)の選択に応じて【１～４】
０：（未選択）
１：市内本社
２：県内(市外)本社
３：県外本社
４：個人事業主</text>
  </threadedComment>
  <threadedComment ref="AP62" dT="2023-06-04T15:46:39.87" personId="{272369EC-71DD-4F0B-B63E-9F232FE64945}" id="{9FEF2E80-7FD4-4E05-AEAB-225A1D473090}">
    <text>☑だと【１】</text>
  </threadedComment>
  <threadedComment ref="AP63" dT="2023-06-04T15:46:39.87" personId="{272369EC-71DD-4F0B-B63E-9F232FE64945}" id="{1847A0F3-4DB3-4AF5-A468-CCD8E9BAD852}">
    <text>☑だと【１】</text>
  </threadedComment>
  <threadedComment ref="AP64" dT="2023-06-04T15:46:39.87" personId="{272369EC-71DD-4F0B-B63E-9F232FE64945}" id="{292B38AE-B67F-4ACD-8C00-1AABB35B8ECD}">
    <text>☑だと【１】</text>
  </threadedComment>
  <threadedComment ref="AP65" dT="2023-06-04T15:46:39.87" personId="{272369EC-71DD-4F0B-B63E-9F232FE64945}" id="{E017A0A0-EF82-4BC7-B611-E17E2CE7F8E8}">
    <text>☑だと【１】</text>
  </threadedComment>
  <threadedComment ref="AP66" dT="2023-06-04T15:46:39.87" personId="{272369EC-71DD-4F0B-B63E-9F232FE64945}" id="{44086B88-5E0C-4FF0-B498-B1657B62BCEF}">
    <text>☑だと【１】</text>
  </threadedComment>
  <threadedComment ref="AP67" dT="2023-06-04T15:46:39.87" personId="{272369EC-71DD-4F0B-B63E-9F232FE64945}" id="{B695A2F7-213A-405C-AE25-5C31A001DDB6}">
    <text>☑だと【１】</text>
  </threadedComment>
  <threadedComment ref="AP75" dT="2023-06-10T01:33:01.72" personId="{272369EC-71DD-4F0B-B63E-9F232FE64945}" id="{BC77A7B1-142C-4689-9445-131B0D53645B}">
    <text>預金種別がその他を選択しているのに（　）の中が未入力のとき【１】</text>
  </threadedComment>
  <threadedComment ref="AQ75" dT="2023-06-08T10:04:45.56" personId="{C19AE289-8615-405B-A406-8733F246EFBD}" id="{3AA84D3D-3813-4C67-B66B-63603B1B8BCF}">
    <text>預金種別の選択肢に応じて【０～３】
　０：（選択肢）
　１：普通
　２：当座
　３：その他(　)</text>
  </threadedComment>
  <threadedComment ref="AQ81" dT="2023-06-08T10:38:52.54" personId="{C19AE289-8615-405B-A406-8733F246EFBD}" id="{7BEB4CC9-8D21-41B7-A56E-7854D16020B8}">
    <text>委任状を作成の選択肢に応じて【０～１】
　０：（選択肢）
　１：作成する</text>
  </threadedComment>
</ThreadedComments>
</file>

<file path=xl/threadedComments/threadedComment2.xml><?xml version="1.0" encoding="utf-8"?>
<ThreadedComments xmlns="http://schemas.microsoft.com/office/spreadsheetml/2018/threadedcomments" xmlns:x="http://schemas.openxmlformats.org/spreadsheetml/2006/main">
  <threadedComment ref="AQ3" dT="2023-06-08T10:10:37.13" personId="{C19AE289-8615-405B-A406-8733F246EFBD}" id="{C38C70CE-C4D8-475C-8281-CEEAB49F4363}">
    <text xml:space="preserve">申請日が○月×日のままだと【１】
</text>
  </threadedComment>
  <threadedComment ref="AR7" dT="2023-06-06T11:39:54.60" personId="{C19AE289-8615-405B-A406-8733F246EFBD}" id="{15AB55CF-7839-4FEF-ABDB-B287853880CB}">
    <text>申請者区分の選択肢に応じて【０～４】
０：（選択肢）
１：市内本社
２：県内(市外)本社
３：県外本社
４：個人事業主</text>
  </threadedComment>
  <threadedComment ref="AQ8" dT="2023-06-04T15:43:57.61" personId="{272369EC-71DD-4F0B-B63E-9F232FE64945}" id="{35872A7C-6CCA-481B-968A-6E67698BBA8B}">
    <text>事業者名に㈱や㈲が含まれると【１以上】</text>
  </threadedComment>
  <threadedComment ref="AQ10" dT="2023-06-08T09:15:19.28" personId="{C19AE289-8615-405B-A406-8733F246EFBD}" id="{37AD21C1-99EC-48DC-901B-8DD8C2C03A2F}">
    <text>都道府県名が○○県のままだと【１】</text>
  </threadedComment>
  <threadedComment ref="AR10" dT="2023-06-04T05:17:27.43" personId="{272369EC-71DD-4F0B-B63E-9F232FE64945}" id="{2CFEA267-825F-4524-943B-3854A8E189E6}">
    <text>都道府県名に「都」「道」「府」「県」が含まれていると【１以上】</text>
  </threadedComment>
  <threadedComment ref="AQ11" dT="2023-06-08T09:15:40.22" personId="{C19AE289-8615-405B-A406-8733F246EFBD}" id="{F6B217CA-473B-4BC9-BB0C-B6140174B20E}">
    <text>市町村名が××市のままだと【１】</text>
  </threadedComment>
  <threadedComment ref="AR11" dT="2023-06-04T05:17:43.40" personId="{272369EC-71DD-4F0B-B63E-9F232FE64945}" id="{CE729A47-2322-4AAC-B0D6-7DA972E70FD4}">
    <text>市区町村名に「市」「区」「町」「村」が含まれていると【１以上】</text>
  </threadedComment>
  <threadedComment ref="AQ55" dT="2023-06-08T10:18:58.18" personId="{C19AE289-8615-405B-A406-8733F246EFBD}" id="{F6E4CCB6-CD95-4405-98F7-AFE3AF1226E8}">
    <text>再掲が入力されていないと【１】</text>
  </threadedComment>
  <threadedComment ref="AQ59" dT="2023-06-04T15:46:39.87" personId="{272369EC-71DD-4F0B-B63E-9F232FE64945}" id="{E185962F-64B9-47D8-A9AD-D8E813225EB9}">
    <text>☑だと【１】</text>
  </threadedComment>
  <threadedComment ref="AR59" dT="2023-06-06T11:53:53.92" personId="{C19AE289-8615-405B-A406-8733F246EFBD}" id="{AC749BBC-AE13-4A6F-9B6A-8FBEB02B2152}">
    <text>(1) ～(5) の☑に不足がなければ【１】</text>
  </threadedComment>
  <threadedComment ref="AQ60" dT="2023-06-04T15:46:39.87" personId="{272369EC-71DD-4F0B-B63E-9F232FE64945}" id="{80B2F233-A12C-45A2-9026-CCB3E1B58C27}">
    <text>☑だと【１】</text>
  </threadedComment>
  <threadedComment ref="AQ61" dT="2023-06-04T15:46:39.87" personId="{272369EC-71DD-4F0B-B63E-9F232FE64945}" id="{00D51AB6-1259-45B3-A1E8-E7C59593C2E5}">
    <text>☑だと【１】</text>
  </threadedComment>
  <threadedComment ref="AR61" dT="2023-06-06T11:39:54.60" personId="{C19AE289-8615-405B-A406-8733F246EFBD}" id="{D80EF1F8-C413-4CB0-B3BC-A3A27776B8C7}">
    <text>(3)の選択に応じて【１～４】
０：（未選択）
１：市内本社
２：県内(市外)本社
３：県外本社
４：個人事業主</text>
  </threadedComment>
  <threadedComment ref="AQ62" dT="2023-06-04T15:46:39.87" personId="{272369EC-71DD-4F0B-B63E-9F232FE64945}" id="{3AA91241-F978-4A9E-82B3-A8A82D807A6C}">
    <text>☑だと【１】</text>
  </threadedComment>
  <threadedComment ref="AQ63" dT="2023-06-04T15:46:39.87" personId="{272369EC-71DD-4F0B-B63E-9F232FE64945}" id="{BCE5C5AF-859F-476F-9A7D-C1E13B2171D6}">
    <text>☑だと【１】</text>
  </threadedComment>
  <threadedComment ref="AQ64" dT="2023-06-04T15:46:39.87" personId="{272369EC-71DD-4F0B-B63E-9F232FE64945}" id="{569D3BDE-01A6-4D61-B4BA-B190A97FCC8C}">
    <text>☑だと【１】</text>
  </threadedComment>
  <threadedComment ref="AQ65" dT="2023-06-04T15:46:39.87" personId="{272369EC-71DD-4F0B-B63E-9F232FE64945}" id="{BF4B549F-520E-469C-8890-008E77F452AC}">
    <text>☑だと【１】</text>
  </threadedComment>
  <threadedComment ref="AQ67" dT="2023-06-04T15:46:39.87" personId="{272369EC-71DD-4F0B-B63E-9F232FE64945}" id="{2A3D7BD0-4382-4D66-B64D-B737889E61D9}">
    <text>☑だと【１】</text>
  </threadedComment>
  <threadedComment ref="AQ75" dT="2023-06-04T15:21:18.82" personId="{272369EC-71DD-4F0B-B63E-9F232FE64945}" id="{17D7032A-FEF1-4D17-8EB3-10A5EE254F25}">
    <text>預金種別が未選択（「普通・当座・その他（　）」のまま）だと【１】</text>
  </threadedComment>
  <threadedComment ref="AR75" dT="2023-06-08T10:04:45.56" personId="{C19AE289-8615-405B-A406-8733F246EFBD}" id="{BBF3DC5D-126F-418D-BC12-2E02E8C66ABB}">
    <text>預金種別の選択肢に応じて【０～３】
　０：（選択肢）
　１：普通
　２：当座
　３：その他(　)</text>
  </threadedComment>
  <threadedComment ref="AR81" dT="2023-06-08T10:38:52.54" personId="{C19AE289-8615-405B-A406-8733F246EFBD}" id="{A3A082DB-C183-48C9-BCE1-049239FB13A8}">
    <text>委任状を作成の選択肢に応じて【０～１】
　０：（選択肢）
　１：作成する</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I94"/>
  <sheetViews>
    <sheetView tabSelected="1" view="pageBreakPreview" zoomScaleNormal="100" zoomScaleSheetLayoutView="100" workbookViewId="0">
      <selection activeCell="AE3" sqref="AE3:AN3"/>
    </sheetView>
  </sheetViews>
  <sheetFormatPr defaultColWidth="1.8984375" defaultRowHeight="12" outlineLevelCol="1"/>
  <cols>
    <col min="1" max="1" width="1.8984375" style="3" customWidth="1"/>
    <col min="2" max="40" width="1.8984375" style="3"/>
    <col min="41" max="41" width="1.8984375" style="3" customWidth="1"/>
    <col min="42" max="42" width="1.8984375" style="11" hidden="1" customWidth="1" outlineLevel="1"/>
    <col min="43" max="43" width="5.8984375" style="11" hidden="1" customWidth="1" outlineLevel="1"/>
    <col min="44" max="44" width="4.69921875" style="3" hidden="1" customWidth="1" outlineLevel="1"/>
    <col min="45" max="45" width="1.8984375" style="3" hidden="1" customWidth="1" outlineLevel="1"/>
    <col min="46" max="50" width="11.19921875" style="3" hidden="1" customWidth="1" outlineLevel="1"/>
    <col min="51" max="51" width="11.19921875" style="3" customWidth="1" collapsed="1"/>
    <col min="52" max="52" width="11.19921875" style="3" customWidth="1"/>
    <col min="53" max="16384" width="1.8984375" style="3"/>
  </cols>
  <sheetData>
    <row r="1" spans="1:50 16361:16363" ht="16.2">
      <c r="AN1" s="4" t="s">
        <v>15</v>
      </c>
      <c r="AO1" s="4"/>
      <c r="AP1" s="5" t="s">
        <v>67</v>
      </c>
      <c r="AQ1" s="6"/>
      <c r="AR1" s="7"/>
      <c r="AS1" s="7"/>
      <c r="AT1" s="7"/>
      <c r="AU1" s="7"/>
      <c r="AV1" s="7"/>
      <c r="AW1" s="7"/>
      <c r="AX1" s="7"/>
    </row>
    <row r="2" spans="1:50 16361:16363" s="8" customFormat="1" ht="9.6">
      <c r="AP2" s="9"/>
      <c r="AQ2" s="9"/>
      <c r="AR2" s="8" t="s">
        <v>16</v>
      </c>
    </row>
    <row r="3" spans="1:50 16361:16363" ht="17.25" customHeight="1">
      <c r="AD3" s="10" t="s">
        <v>104</v>
      </c>
      <c r="AE3" s="117" t="s">
        <v>133</v>
      </c>
      <c r="AF3" s="118"/>
      <c r="AG3" s="118"/>
      <c r="AH3" s="118"/>
      <c r="AI3" s="118"/>
      <c r="AJ3" s="118"/>
      <c r="AK3" s="118"/>
      <c r="AL3" s="118"/>
      <c r="AM3" s="118"/>
      <c r="AN3" s="119"/>
      <c r="AO3" s="68" t="str">
        <f>IF(AND(AP3&lt;&gt;1,AE3&gt;0),"","★")</f>
        <v>★</v>
      </c>
      <c r="AP3" s="11">
        <f>COUNTIF(AE3,"*(例)*")</f>
        <v>1</v>
      </c>
      <c r="AR3" s="12" t="s">
        <v>16</v>
      </c>
      <c r="AT3" s="3" t="s">
        <v>133</v>
      </c>
      <c r="AU3" s="3" t="s">
        <v>135</v>
      </c>
    </row>
    <row r="4" spans="1:50 16361:16363" s="8" customFormat="1" ht="9.6">
      <c r="AF4" s="65"/>
      <c r="AG4" s="66"/>
      <c r="AH4" s="66"/>
      <c r="AI4" s="66"/>
      <c r="AJ4" s="66"/>
      <c r="AK4" s="66"/>
      <c r="AL4" s="66"/>
      <c r="AM4" s="66"/>
      <c r="AN4" s="66"/>
      <c r="AO4" s="67"/>
      <c r="AP4" s="9"/>
      <c r="AQ4" s="9"/>
      <c r="AR4" s="8" t="s">
        <v>16</v>
      </c>
    </row>
    <row r="5" spans="1:50 16361:16363">
      <c r="A5" s="13" t="s">
        <v>0</v>
      </c>
      <c r="AP5" s="74"/>
      <c r="AR5" s="3" t="s">
        <v>16</v>
      </c>
    </row>
    <row r="6" spans="1:50 16361:16363" s="8" customFormat="1" ht="9.6">
      <c r="AP6" s="9"/>
      <c r="AQ6" s="9"/>
      <c r="AR6" s="8" t="s">
        <v>16</v>
      </c>
    </row>
    <row r="7" spans="1:50 16361:16363" ht="21" customHeight="1">
      <c r="K7" s="14" t="s">
        <v>1</v>
      </c>
      <c r="L7" s="120" t="s">
        <v>70</v>
      </c>
      <c r="M7" s="121"/>
      <c r="N7" s="121"/>
      <c r="O7" s="121"/>
      <c r="P7" s="122"/>
      <c r="Q7" s="123" t="s">
        <v>103</v>
      </c>
      <c r="R7" s="124"/>
      <c r="S7" s="124"/>
      <c r="T7" s="124"/>
      <c r="U7" s="124"/>
      <c r="V7" s="124"/>
      <c r="W7" s="124"/>
      <c r="X7" s="124"/>
      <c r="Y7" s="124"/>
      <c r="Z7" s="124"/>
      <c r="AA7" s="124"/>
      <c r="AB7" s="124"/>
      <c r="AC7" s="124"/>
      <c r="AD7" s="124"/>
      <c r="AE7" s="124"/>
      <c r="AF7" s="124"/>
      <c r="AG7" s="124"/>
      <c r="AH7" s="124"/>
      <c r="AI7" s="124"/>
      <c r="AJ7" s="124"/>
      <c r="AK7" s="124"/>
      <c r="AL7" s="124"/>
      <c r="AM7" s="124"/>
      <c r="AN7" s="125"/>
      <c r="AO7" s="68" t="str">
        <f>IF(AND(AQ7&lt;&gt;0),"","★")</f>
        <v>★</v>
      </c>
      <c r="AQ7" s="11">
        <f>IF(Q7&gt;0,HLOOKUP(Q7,AT7:AX8,2,FALSE),0)</f>
        <v>0</v>
      </c>
      <c r="AR7" s="15" t="s">
        <v>16</v>
      </c>
      <c r="AT7" s="3" t="s">
        <v>103</v>
      </c>
      <c r="AU7" s="3" t="s">
        <v>93</v>
      </c>
      <c r="AV7" s="3" t="s">
        <v>94</v>
      </c>
      <c r="AW7" s="3" t="s">
        <v>95</v>
      </c>
      <c r="AX7" s="3" t="s">
        <v>90</v>
      </c>
    </row>
    <row r="8" spans="1:50 16361:16363" ht="21" customHeight="1">
      <c r="J8" s="10"/>
      <c r="K8" s="14"/>
      <c r="L8" s="142" t="s">
        <v>35</v>
      </c>
      <c r="M8" s="145" t="s">
        <v>32</v>
      </c>
      <c r="N8" s="146"/>
      <c r="O8" s="146"/>
      <c r="P8" s="146"/>
      <c r="Q8" s="146"/>
      <c r="R8" s="147"/>
      <c r="S8" s="160"/>
      <c r="T8" s="114"/>
      <c r="U8" s="114"/>
      <c r="V8" s="114"/>
      <c r="W8" s="114"/>
      <c r="X8" s="114"/>
      <c r="Y8" s="114"/>
      <c r="Z8" s="114"/>
      <c r="AA8" s="114"/>
      <c r="AB8" s="114"/>
      <c r="AC8" s="114"/>
      <c r="AD8" s="114"/>
      <c r="AE8" s="114"/>
      <c r="AF8" s="114"/>
      <c r="AG8" s="114"/>
      <c r="AH8" s="114"/>
      <c r="AI8" s="114"/>
      <c r="AJ8" s="114"/>
      <c r="AK8" s="114"/>
      <c r="AL8" s="114"/>
      <c r="AM8" s="114"/>
      <c r="AN8" s="115"/>
      <c r="AO8" s="68" t="str">
        <f>IF(AND(S8&gt;0),"","★")</f>
        <v>★</v>
      </c>
      <c r="AP8" s="11">
        <f>COUNTIF(S8,"*㈱*")+COUNTIF(S8,"*㈲*")+COUNTIF(S8,"*㈳*")</f>
        <v>0</v>
      </c>
      <c r="AR8" s="15" t="s">
        <v>16</v>
      </c>
      <c r="AT8" s="3">
        <v>0</v>
      </c>
      <c r="AU8" s="3">
        <v>1</v>
      </c>
      <c r="AV8" s="3">
        <v>2</v>
      </c>
      <c r="AW8" s="3">
        <v>3</v>
      </c>
      <c r="AX8" s="3">
        <v>4</v>
      </c>
      <c r="XEG8" s="13"/>
      <c r="XEH8" s="13"/>
      <c r="XEI8" s="13"/>
    </row>
    <row r="9" spans="1:50 16361:16363" ht="21">
      <c r="A9" s="79"/>
      <c r="B9" s="79"/>
      <c r="C9" s="79"/>
      <c r="D9" s="79"/>
      <c r="E9" s="79"/>
      <c r="F9" s="79"/>
      <c r="G9" s="79"/>
      <c r="H9" s="79"/>
      <c r="I9" s="79"/>
      <c r="J9" s="79"/>
      <c r="K9" s="17"/>
      <c r="L9" s="143"/>
      <c r="M9" s="145" t="s">
        <v>119</v>
      </c>
      <c r="N9" s="146"/>
      <c r="O9" s="146"/>
      <c r="P9" s="146"/>
      <c r="Q9" s="146"/>
      <c r="R9" s="147"/>
      <c r="S9" s="160"/>
      <c r="T9" s="114"/>
      <c r="U9" s="114"/>
      <c r="V9" s="114"/>
      <c r="W9" s="114"/>
      <c r="X9" s="114"/>
      <c r="Y9" s="114"/>
      <c r="Z9" s="114"/>
      <c r="AA9" s="114"/>
      <c r="AB9" s="114"/>
      <c r="AC9" s="114"/>
      <c r="AD9" s="114"/>
      <c r="AE9" s="114"/>
      <c r="AF9" s="114"/>
      <c r="AG9" s="114"/>
      <c r="AH9" s="114"/>
      <c r="AI9" s="114"/>
      <c r="AJ9" s="114"/>
      <c r="AK9" s="114"/>
      <c r="AL9" s="114"/>
      <c r="AM9" s="114"/>
      <c r="AN9" s="115"/>
      <c r="AO9" s="68" t="str">
        <f>IF(OR(S9&gt;0,AQ7=1,AQ7=4),"","★")</f>
        <v>★</v>
      </c>
      <c r="AP9" s="11">
        <f>COUNTA(S9)</f>
        <v>0</v>
      </c>
      <c r="AR9" s="15" t="s">
        <v>16</v>
      </c>
      <c r="XEG9" s="13"/>
      <c r="XEH9" s="13"/>
      <c r="XEI9" s="13"/>
    </row>
    <row r="10" spans="1:50 16361:16363" ht="21" customHeight="1">
      <c r="A10" s="77"/>
      <c r="B10" s="75"/>
      <c r="C10" s="75"/>
      <c r="D10" s="75"/>
      <c r="E10" s="75"/>
      <c r="F10" s="75"/>
      <c r="G10" s="75"/>
      <c r="H10" s="75"/>
      <c r="I10" s="75"/>
      <c r="J10" s="75"/>
      <c r="K10" s="17"/>
      <c r="L10" s="143"/>
      <c r="M10" s="180" t="s">
        <v>54</v>
      </c>
      <c r="N10" s="181"/>
      <c r="O10" s="181"/>
      <c r="P10" s="181"/>
      <c r="Q10" s="181"/>
      <c r="R10" s="182"/>
      <c r="S10" s="61" t="s">
        <v>37</v>
      </c>
      <c r="T10" s="36"/>
      <c r="U10" s="154"/>
      <c r="V10" s="155"/>
      <c r="W10" s="155"/>
      <c r="X10" s="155"/>
      <c r="Y10" s="156"/>
      <c r="Z10" s="62" t="s">
        <v>38</v>
      </c>
      <c r="AA10" s="151" t="s">
        <v>123</v>
      </c>
      <c r="AB10" s="152"/>
      <c r="AC10" s="152"/>
      <c r="AD10" s="152"/>
      <c r="AE10" s="152"/>
      <c r="AF10" s="153"/>
      <c r="AG10" s="63"/>
      <c r="AH10" s="151" t="s">
        <v>106</v>
      </c>
      <c r="AI10" s="152"/>
      <c r="AJ10" s="152"/>
      <c r="AK10" s="152"/>
      <c r="AL10" s="152"/>
      <c r="AM10" s="153"/>
      <c r="AN10" s="64"/>
      <c r="AO10" s="68" t="str">
        <f>IF(AND(U10&gt;0,AA10&gt;0,AH10&gt;0,AP10&lt;&gt;1,AP11&lt;&gt;1),"","★")</f>
        <v>★</v>
      </c>
      <c r="AP10" s="11">
        <f>COUNTIF(AA10,"*(例)*")</f>
        <v>1</v>
      </c>
      <c r="AQ10" s="11">
        <f>COUNTIF(AA10,"*都*")+COUNTIF(AA10,"*道*")+COUNTIF(AA10,"*府*")+COUNTIF(AA10,"*県*")</f>
        <v>1</v>
      </c>
      <c r="AR10" s="15" t="s">
        <v>16</v>
      </c>
      <c r="AU10" s="3" t="s">
        <v>39</v>
      </c>
      <c r="AV10" s="3" t="s">
        <v>40</v>
      </c>
      <c r="AW10" s="3" t="s">
        <v>41</v>
      </c>
      <c r="AX10" s="3" t="s">
        <v>42</v>
      </c>
      <c r="XEG10" s="13"/>
      <c r="XEH10" s="13"/>
      <c r="XEI10" s="13"/>
    </row>
    <row r="11" spans="1:50 16361:16363" ht="21" customHeight="1">
      <c r="A11" s="76"/>
      <c r="B11" s="76"/>
      <c r="C11" s="76"/>
      <c r="D11" s="76"/>
      <c r="E11" s="76"/>
      <c r="F11" s="76"/>
      <c r="G11" s="76"/>
      <c r="H11" s="76"/>
      <c r="I11" s="76"/>
      <c r="J11" s="76"/>
      <c r="K11" s="17"/>
      <c r="L11" s="143"/>
      <c r="M11" s="183"/>
      <c r="N11" s="184"/>
      <c r="O11" s="184"/>
      <c r="P11" s="184"/>
      <c r="Q11" s="184"/>
      <c r="R11" s="185"/>
      <c r="S11" s="161"/>
      <c r="T11" s="162"/>
      <c r="U11" s="162"/>
      <c r="V11" s="162"/>
      <c r="W11" s="162"/>
      <c r="X11" s="162"/>
      <c r="Y11" s="162"/>
      <c r="Z11" s="162"/>
      <c r="AA11" s="162"/>
      <c r="AB11" s="162"/>
      <c r="AC11" s="162"/>
      <c r="AD11" s="162"/>
      <c r="AE11" s="162"/>
      <c r="AF11" s="162"/>
      <c r="AG11" s="162"/>
      <c r="AH11" s="162"/>
      <c r="AI11" s="162"/>
      <c r="AJ11" s="162"/>
      <c r="AK11" s="162"/>
      <c r="AL11" s="162"/>
      <c r="AM11" s="162"/>
      <c r="AN11" s="163"/>
      <c r="AO11" s="68" t="str">
        <f>IF(AND(S11&gt;0),"","★")</f>
        <v>★</v>
      </c>
      <c r="AP11" s="11">
        <f>COUNTIF(AH10,"*(例)*")</f>
        <v>1</v>
      </c>
      <c r="AQ11" s="11">
        <f>COUNTIF(AH10,"*市*")+COUNTIF(AH10,"*区*")+COUNTIF(AH10,"*町*")+COUNTIF(AH10,"*村*")</f>
        <v>1</v>
      </c>
      <c r="AR11" s="15" t="s">
        <v>16</v>
      </c>
      <c r="AU11" s="3" t="s">
        <v>43</v>
      </c>
      <c r="AV11" s="3" t="s">
        <v>44</v>
      </c>
      <c r="AW11" s="3" t="s">
        <v>45</v>
      </c>
      <c r="AX11" s="3" t="s">
        <v>46</v>
      </c>
    </row>
    <row r="12" spans="1:50 16361:16363" ht="21">
      <c r="B12" s="76"/>
      <c r="C12" s="76"/>
      <c r="D12" s="76"/>
      <c r="E12" s="76"/>
      <c r="F12" s="76"/>
      <c r="G12" s="76"/>
      <c r="H12" s="76"/>
      <c r="I12" s="76"/>
      <c r="J12" s="76"/>
      <c r="K12" s="17"/>
      <c r="L12" s="143"/>
      <c r="M12" s="157" t="s">
        <v>120</v>
      </c>
      <c r="N12" s="158"/>
      <c r="O12" s="158"/>
      <c r="P12" s="158"/>
      <c r="Q12" s="158"/>
      <c r="R12" s="159"/>
      <c r="S12" s="160"/>
      <c r="T12" s="114"/>
      <c r="U12" s="114"/>
      <c r="V12" s="114"/>
      <c r="W12" s="114"/>
      <c r="X12" s="114"/>
      <c r="Y12" s="114"/>
      <c r="Z12" s="114"/>
      <c r="AA12" s="114"/>
      <c r="AB12" s="114"/>
      <c r="AC12" s="114"/>
      <c r="AD12" s="114"/>
      <c r="AE12" s="114"/>
      <c r="AF12" s="114"/>
      <c r="AG12" s="114"/>
      <c r="AH12" s="114"/>
      <c r="AI12" s="114"/>
      <c r="AJ12" s="114"/>
      <c r="AK12" s="114"/>
      <c r="AL12" s="114"/>
      <c r="AM12" s="114"/>
      <c r="AN12" s="115"/>
      <c r="AO12" s="68" t="str">
        <f>IF(OR(S12&gt;0,AQ7=4),"","★")</f>
        <v>★</v>
      </c>
      <c r="AP12" s="11">
        <f>COUNTIF(S11,"*都*")+COUNTIF(S11,"*道*")+COUNTIF(S11,"*府*")+COUNTIF(S11,"*県*")+COUNTIF(S11,"*市*")+COUNTIF(S11,"*区*")+COUNTIF(S11,"*町*")+COUNTIF(S11,"*村*")</f>
        <v>0</v>
      </c>
      <c r="AR12" s="15" t="s">
        <v>16</v>
      </c>
    </row>
    <row r="13" spans="1:50 16361:16363" ht="21">
      <c r="A13" s="76"/>
      <c r="B13" s="76"/>
      <c r="C13" s="76"/>
      <c r="D13" s="76"/>
      <c r="E13" s="76"/>
      <c r="F13" s="76"/>
      <c r="G13" s="76"/>
      <c r="H13" s="76"/>
      <c r="I13" s="76"/>
      <c r="J13" s="76"/>
      <c r="K13" s="17"/>
      <c r="L13" s="144"/>
      <c r="M13" s="145" t="s">
        <v>34</v>
      </c>
      <c r="N13" s="146"/>
      <c r="O13" s="146"/>
      <c r="P13" s="146"/>
      <c r="Q13" s="146"/>
      <c r="R13" s="147"/>
      <c r="S13" s="160"/>
      <c r="T13" s="114"/>
      <c r="U13" s="114"/>
      <c r="V13" s="114"/>
      <c r="W13" s="114"/>
      <c r="X13" s="114"/>
      <c r="Y13" s="114"/>
      <c r="Z13" s="114"/>
      <c r="AA13" s="114"/>
      <c r="AB13" s="114"/>
      <c r="AC13" s="114"/>
      <c r="AD13" s="114"/>
      <c r="AE13" s="114"/>
      <c r="AF13" s="114"/>
      <c r="AG13" s="114"/>
      <c r="AH13" s="114"/>
      <c r="AI13" s="18"/>
      <c r="AJ13" s="18" t="s">
        <v>53</v>
      </c>
      <c r="AK13" s="18"/>
      <c r="AL13" s="18"/>
      <c r="AM13" s="19" t="s">
        <v>117</v>
      </c>
      <c r="AN13" s="20"/>
      <c r="AO13" s="68" t="str">
        <f>IF(AND(S13&gt;0),"","★")</f>
        <v>★</v>
      </c>
      <c r="AR13" s="15" t="s">
        <v>16</v>
      </c>
    </row>
    <row r="14" spans="1:50 16361:16363" s="8" customFormat="1" ht="13.2">
      <c r="A14" s="104"/>
      <c r="B14" s="104"/>
      <c r="C14" s="104"/>
      <c r="D14" s="104"/>
      <c r="E14" s="104"/>
      <c r="F14" s="104"/>
      <c r="G14" s="104"/>
      <c r="H14" s="104"/>
      <c r="I14" s="104"/>
      <c r="J14" s="104"/>
      <c r="M14" s="103" t="s">
        <v>137</v>
      </c>
      <c r="N14" s="102"/>
      <c r="O14" s="102"/>
      <c r="R14" s="102"/>
      <c r="S14" s="102"/>
      <c r="AP14" s="9"/>
      <c r="AQ14" s="9"/>
      <c r="AR14" s="8" t="s">
        <v>16</v>
      </c>
    </row>
    <row r="15" spans="1:50 16361:16363" s="8" customFormat="1" ht="13.2">
      <c r="A15" s="104"/>
      <c r="B15" s="104"/>
      <c r="C15" s="104"/>
      <c r="D15" s="104"/>
      <c r="E15" s="104"/>
      <c r="F15" s="104"/>
      <c r="G15" s="104"/>
      <c r="H15" s="104"/>
      <c r="I15" s="104"/>
      <c r="J15" s="104"/>
      <c r="M15" s="102" t="s">
        <v>138</v>
      </c>
      <c r="N15" s="102"/>
      <c r="O15" s="102"/>
      <c r="R15" s="102"/>
      <c r="S15" s="102"/>
      <c r="AP15" s="9"/>
      <c r="AQ15" s="9"/>
      <c r="AR15" s="8" t="s">
        <v>16</v>
      </c>
    </row>
    <row r="16" spans="1:50 16361:16363" s="8" customFormat="1" ht="13.2">
      <c r="A16" s="104"/>
      <c r="B16" s="104"/>
      <c r="C16" s="104"/>
      <c r="D16" s="104"/>
      <c r="E16" s="104"/>
      <c r="F16" s="104"/>
      <c r="G16" s="104"/>
      <c r="H16" s="104"/>
      <c r="I16" s="104"/>
      <c r="J16" s="104"/>
      <c r="M16" s="102" t="s">
        <v>139</v>
      </c>
      <c r="N16" s="102"/>
      <c r="O16" s="102"/>
      <c r="R16" s="102"/>
      <c r="S16" s="102"/>
      <c r="Z16" s="102" t="s">
        <v>140</v>
      </c>
      <c r="AA16" s="102"/>
      <c r="AP16" s="9"/>
      <c r="AQ16" s="9"/>
      <c r="AR16" s="8" t="s">
        <v>16</v>
      </c>
    </row>
    <row r="17" spans="1:44" s="23" customFormat="1" ht="9" customHeight="1">
      <c r="A17" s="78"/>
      <c r="B17" s="78"/>
      <c r="C17" s="78"/>
      <c r="D17" s="78"/>
      <c r="E17" s="78"/>
      <c r="F17" s="78"/>
      <c r="G17" s="78"/>
      <c r="H17" s="78"/>
      <c r="I17" s="78"/>
      <c r="J17" s="78"/>
      <c r="AP17" s="24"/>
      <c r="AQ17" s="24"/>
      <c r="AR17" s="23" t="s">
        <v>16</v>
      </c>
    </row>
    <row r="18" spans="1:44" ht="15.6">
      <c r="O18" s="14" t="s">
        <v>52</v>
      </c>
      <c r="P18" s="25" t="s">
        <v>3</v>
      </c>
      <c r="Q18" s="26"/>
      <c r="R18" s="26"/>
      <c r="S18" s="26"/>
      <c r="T18" s="26"/>
      <c r="U18" s="26"/>
      <c r="V18" s="26"/>
      <c r="W18" s="27"/>
      <c r="X18" s="114"/>
      <c r="Y18" s="114"/>
      <c r="Z18" s="114"/>
      <c r="AA18" s="114"/>
      <c r="AB18" s="114"/>
      <c r="AC18" s="114"/>
      <c r="AD18" s="114"/>
      <c r="AE18" s="114"/>
      <c r="AF18" s="114"/>
      <c r="AG18" s="114"/>
      <c r="AH18" s="114"/>
      <c r="AI18" s="114"/>
      <c r="AJ18" s="114"/>
      <c r="AK18" s="114"/>
      <c r="AL18" s="114"/>
      <c r="AM18" s="114"/>
      <c r="AN18" s="115"/>
      <c r="AO18" s="68" t="str">
        <f>IF(AND(X18&gt;0),"","★")</f>
        <v>★</v>
      </c>
      <c r="AR18" s="105" t="s">
        <v>16</v>
      </c>
    </row>
    <row r="19" spans="1:44" ht="15.6">
      <c r="A19" s="78"/>
      <c r="B19" s="78"/>
      <c r="C19" s="78"/>
      <c r="D19" s="78"/>
      <c r="E19" s="78"/>
      <c r="F19" s="78"/>
      <c r="G19" s="78"/>
      <c r="H19" s="78"/>
      <c r="I19" s="78"/>
      <c r="J19" s="78"/>
      <c r="P19" s="25" t="s">
        <v>55</v>
      </c>
      <c r="Q19" s="26"/>
      <c r="R19" s="26"/>
      <c r="S19" s="26"/>
      <c r="T19" s="26"/>
      <c r="U19" s="26"/>
      <c r="V19" s="26"/>
      <c r="W19" s="27"/>
      <c r="X19" s="114"/>
      <c r="Y19" s="114"/>
      <c r="Z19" s="114"/>
      <c r="AA19" s="114"/>
      <c r="AB19" s="114"/>
      <c r="AC19" s="114"/>
      <c r="AD19" s="114"/>
      <c r="AE19" s="114"/>
      <c r="AF19" s="114"/>
      <c r="AG19" s="114"/>
      <c r="AH19" s="114"/>
      <c r="AI19" s="114"/>
      <c r="AJ19" s="114"/>
      <c r="AK19" s="114"/>
      <c r="AL19" s="114"/>
      <c r="AM19" s="114"/>
      <c r="AN19" s="115"/>
      <c r="AO19" s="68" t="str">
        <f>IF(AND(X19&gt;0),"","★")</f>
        <v>★</v>
      </c>
      <c r="AR19" s="105" t="s">
        <v>16</v>
      </c>
    </row>
    <row r="20" spans="1:44" ht="15.6">
      <c r="P20" s="25" t="s">
        <v>12</v>
      </c>
      <c r="Q20" s="26"/>
      <c r="R20" s="26"/>
      <c r="S20" s="26"/>
      <c r="T20" s="26"/>
      <c r="U20" s="26"/>
      <c r="V20" s="26"/>
      <c r="W20" s="27"/>
      <c r="X20" s="114"/>
      <c r="Y20" s="114"/>
      <c r="Z20" s="114"/>
      <c r="AA20" s="114"/>
      <c r="AB20" s="114"/>
      <c r="AC20" s="114"/>
      <c r="AD20" s="114"/>
      <c r="AE20" s="114"/>
      <c r="AF20" s="114"/>
      <c r="AG20" s="114"/>
      <c r="AH20" s="114"/>
      <c r="AI20" s="114"/>
      <c r="AJ20" s="114"/>
      <c r="AK20" s="114"/>
      <c r="AL20" s="114"/>
      <c r="AM20" s="114"/>
      <c r="AN20" s="115"/>
      <c r="AO20" s="68" t="str">
        <f>IF(AND(X20&gt;0),"","★")</f>
        <v>★</v>
      </c>
      <c r="AR20" s="105" t="s">
        <v>16</v>
      </c>
    </row>
    <row r="21" spans="1:44" ht="15.6">
      <c r="P21" s="25" t="s">
        <v>142</v>
      </c>
      <c r="Q21" s="26"/>
      <c r="R21" s="26"/>
      <c r="S21" s="26"/>
      <c r="T21" s="26"/>
      <c r="U21" s="26"/>
      <c r="V21" s="26"/>
      <c r="W21" s="27"/>
      <c r="X21" s="114"/>
      <c r="Y21" s="114"/>
      <c r="Z21" s="114"/>
      <c r="AA21" s="114"/>
      <c r="AB21" s="114"/>
      <c r="AC21" s="114"/>
      <c r="AD21" s="114"/>
      <c r="AE21" s="114"/>
      <c r="AF21" s="114"/>
      <c r="AG21" s="114"/>
      <c r="AH21" s="114"/>
      <c r="AI21" s="114"/>
      <c r="AJ21" s="114"/>
      <c r="AK21" s="114"/>
      <c r="AL21" s="114"/>
      <c r="AM21" s="114"/>
      <c r="AN21" s="115"/>
      <c r="AO21" s="68" t="str">
        <f>IF(AND(X21&gt;0),"","★")</f>
        <v>★</v>
      </c>
      <c r="AR21" s="105" t="s">
        <v>16</v>
      </c>
    </row>
    <row r="22" spans="1:44" ht="18">
      <c r="P22" s="25" t="s">
        <v>4</v>
      </c>
      <c r="Q22" s="26"/>
      <c r="R22" s="26"/>
      <c r="S22" s="26"/>
      <c r="T22" s="26"/>
      <c r="U22" s="26"/>
      <c r="V22" s="26"/>
      <c r="W22" s="27"/>
      <c r="X22" s="148"/>
      <c r="Y22" s="149"/>
      <c r="Z22" s="149"/>
      <c r="AA22" s="149"/>
      <c r="AB22" s="149"/>
      <c r="AC22" s="149"/>
      <c r="AD22" s="149"/>
      <c r="AE22" s="149"/>
      <c r="AF22" s="149"/>
      <c r="AG22" s="149"/>
      <c r="AH22" s="149"/>
      <c r="AI22" s="149"/>
      <c r="AJ22" s="149"/>
      <c r="AK22" s="149"/>
      <c r="AL22" s="149"/>
      <c r="AM22" s="149"/>
      <c r="AN22" s="150"/>
      <c r="AO22" s="68" t="str">
        <f>IF(AND(X22&gt;0),"","★")</f>
        <v>★</v>
      </c>
      <c r="AR22" s="105" t="s">
        <v>16</v>
      </c>
    </row>
    <row r="23" spans="1:44" s="82" customFormat="1" ht="10.8">
      <c r="AP23" s="83"/>
      <c r="AQ23" s="83"/>
      <c r="AR23" s="82" t="s">
        <v>16</v>
      </c>
    </row>
    <row r="24" spans="1:44" s="82" customFormat="1" ht="10.8">
      <c r="AP24" s="83"/>
      <c r="AQ24" s="83"/>
      <c r="AR24" s="82" t="s">
        <v>16</v>
      </c>
    </row>
    <row r="25" spans="1:44" ht="16.2">
      <c r="A25" s="141" t="s">
        <v>105</v>
      </c>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28"/>
      <c r="AR25" s="3" t="s">
        <v>16</v>
      </c>
    </row>
    <row r="26" spans="1:44" ht="16.2">
      <c r="A26" s="99" t="s">
        <v>136</v>
      </c>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100" t="s">
        <v>152</v>
      </c>
      <c r="AR26" s="3" t="s">
        <v>16</v>
      </c>
    </row>
    <row r="27" spans="1:44">
      <c r="AR27" s="3" t="s">
        <v>16</v>
      </c>
    </row>
    <row r="28" spans="1:44">
      <c r="A28" s="177" t="s">
        <v>153</v>
      </c>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7"/>
      <c r="AM28" s="177"/>
      <c r="AN28" s="177"/>
      <c r="AO28" s="29"/>
      <c r="AR28" s="3" t="s">
        <v>16</v>
      </c>
    </row>
    <row r="29" spans="1:44">
      <c r="A29" s="177"/>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77"/>
      <c r="AO29" s="29"/>
      <c r="AR29" s="3" t="s">
        <v>16</v>
      </c>
    </row>
    <row r="30" spans="1:44">
      <c r="A30" s="177"/>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77"/>
      <c r="AO30" s="29"/>
      <c r="AR30" s="3" t="s">
        <v>16</v>
      </c>
    </row>
    <row r="31" spans="1:44">
      <c r="A31" s="177"/>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29"/>
      <c r="AR31" s="3" t="s">
        <v>16</v>
      </c>
    </row>
    <row r="32" spans="1:44">
      <c r="A32" s="126" t="s">
        <v>5</v>
      </c>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1"/>
      <c r="AR32" s="3" t="s">
        <v>16</v>
      </c>
    </row>
    <row r="33" spans="1:44" s="8" customFormat="1">
      <c r="AP33" s="9"/>
      <c r="AQ33" s="9"/>
      <c r="AR33" s="3" t="s">
        <v>16</v>
      </c>
    </row>
    <row r="34" spans="1:44" ht="19.2">
      <c r="A34" s="30" t="s">
        <v>118</v>
      </c>
      <c r="J34" s="31"/>
      <c r="K34" s="68" t="str">
        <f>IF(AND(L34&gt;0),"","★")</f>
        <v>★</v>
      </c>
      <c r="L34" s="191"/>
      <c r="M34" s="192"/>
      <c r="N34" s="192"/>
      <c r="O34" s="192"/>
      <c r="P34" s="193"/>
      <c r="Q34" s="3" t="s">
        <v>18</v>
      </c>
      <c r="AO34" s="68"/>
      <c r="AR34" s="32" t="s">
        <v>16</v>
      </c>
    </row>
    <row r="35" spans="1:44" s="8" customFormat="1" ht="13.2">
      <c r="L35" s="101" t="s">
        <v>141</v>
      </c>
      <c r="N35" s="101"/>
      <c r="AP35" s="9"/>
      <c r="AQ35" s="9"/>
      <c r="AR35" s="8" t="s">
        <v>16</v>
      </c>
    </row>
    <row r="36" spans="1:44">
      <c r="AR36" s="3" t="s">
        <v>16</v>
      </c>
    </row>
    <row r="37" spans="1:44" ht="19.2">
      <c r="A37" s="30" t="s">
        <v>17</v>
      </c>
      <c r="L37" s="188">
        <f>L34*23000</f>
        <v>0</v>
      </c>
      <c r="M37" s="189"/>
      <c r="N37" s="189"/>
      <c r="O37" s="189"/>
      <c r="P37" s="189"/>
      <c r="Q37" s="189"/>
      <c r="R37" s="189"/>
      <c r="S37" s="189"/>
      <c r="T37" s="189"/>
      <c r="U37" s="190"/>
      <c r="V37" s="3" t="s">
        <v>19</v>
      </c>
      <c r="AR37" s="32" t="s">
        <v>16</v>
      </c>
    </row>
    <row r="38" spans="1:44">
      <c r="AR38" s="3" t="s">
        <v>16</v>
      </c>
    </row>
    <row r="39" spans="1:44" ht="15">
      <c r="A39" s="30" t="s">
        <v>49</v>
      </c>
      <c r="N39" s="107"/>
      <c r="O39" s="109"/>
      <c r="P39" s="109"/>
      <c r="Q39" s="109" t="s">
        <v>151</v>
      </c>
      <c r="R39" s="109"/>
      <c r="X39" s="34"/>
      <c r="AN39" s="108"/>
      <c r="AR39" s="3" t="s">
        <v>16</v>
      </c>
    </row>
    <row r="40" spans="1:44" ht="18.600000000000001">
      <c r="B40" s="178" t="s">
        <v>28</v>
      </c>
      <c r="C40" s="179"/>
      <c r="D40" s="18" t="s">
        <v>102</v>
      </c>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06"/>
      <c r="AM40" s="175" t="s">
        <v>23</v>
      </c>
      <c r="AN40" s="176"/>
      <c r="AR40" s="3" t="s">
        <v>16</v>
      </c>
    </row>
    <row r="41" spans="1:44" ht="18.600000000000001">
      <c r="B41" s="178" t="s">
        <v>127</v>
      </c>
      <c r="C41" s="179"/>
      <c r="D41" s="18" t="s">
        <v>121</v>
      </c>
      <c r="E41" s="18"/>
      <c r="F41" s="18"/>
      <c r="G41" s="18"/>
      <c r="H41" s="18"/>
      <c r="I41" s="18"/>
      <c r="J41" s="18"/>
      <c r="K41" s="18"/>
      <c r="L41" s="18"/>
      <c r="M41" s="35"/>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75" t="s">
        <v>23</v>
      </c>
      <c r="AN41" s="176"/>
      <c r="AR41" s="3" t="s">
        <v>16</v>
      </c>
    </row>
    <row r="42" spans="1:44" ht="18.600000000000001">
      <c r="B42" s="178" t="s">
        <v>128</v>
      </c>
      <c r="C42" s="179"/>
      <c r="D42" s="98" t="s">
        <v>144</v>
      </c>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75" t="s">
        <v>23</v>
      </c>
      <c r="AN42" s="176"/>
      <c r="AR42" s="3" t="s">
        <v>16</v>
      </c>
    </row>
    <row r="43" spans="1:44" ht="18.600000000000001">
      <c r="B43" s="178" t="s">
        <v>129</v>
      </c>
      <c r="C43" s="179"/>
      <c r="D43" s="18" t="s">
        <v>143</v>
      </c>
      <c r="E43" s="18"/>
      <c r="F43" s="18"/>
      <c r="G43" s="18"/>
      <c r="H43" s="18"/>
      <c r="I43" s="18"/>
      <c r="J43" s="18"/>
      <c r="K43" s="18"/>
      <c r="L43" s="18"/>
      <c r="M43" s="18"/>
      <c r="N43" s="18"/>
      <c r="O43" s="18"/>
      <c r="P43" s="18"/>
      <c r="Q43" s="18"/>
      <c r="R43" s="18"/>
      <c r="S43" s="18"/>
      <c r="T43" s="18"/>
      <c r="U43" s="18"/>
      <c r="V43" s="106"/>
      <c r="W43" s="18"/>
      <c r="X43" s="18"/>
      <c r="Y43" s="18"/>
      <c r="Z43" s="18"/>
      <c r="AA43" s="18"/>
      <c r="AB43" s="18"/>
      <c r="AC43" s="18"/>
      <c r="AD43" s="18"/>
      <c r="AE43" s="18"/>
      <c r="AF43" s="18"/>
      <c r="AG43" s="18"/>
      <c r="AH43" s="18"/>
      <c r="AI43" s="18"/>
      <c r="AJ43" s="18"/>
      <c r="AK43" s="18"/>
      <c r="AL43" s="18"/>
      <c r="AM43" s="175" t="s">
        <v>23</v>
      </c>
      <c r="AN43" s="176"/>
      <c r="AR43" s="3" t="s">
        <v>16</v>
      </c>
    </row>
    <row r="44" spans="1:44" ht="18.600000000000001">
      <c r="B44" s="195" t="s">
        <v>130</v>
      </c>
      <c r="C44" s="196"/>
      <c r="D44" s="80" t="s">
        <v>122</v>
      </c>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7"/>
      <c r="AK44" s="36"/>
      <c r="AL44" s="36"/>
      <c r="AM44" s="112" t="s">
        <v>8</v>
      </c>
      <c r="AN44" s="113"/>
      <c r="AR44" s="3" t="s">
        <v>16</v>
      </c>
    </row>
    <row r="45" spans="1:44" ht="18.600000000000001">
      <c r="B45" s="197"/>
      <c r="C45" s="198"/>
      <c r="D45" s="38" t="s">
        <v>132</v>
      </c>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222" t="s">
        <v>8</v>
      </c>
      <c r="AN45" s="223"/>
      <c r="AR45" s="3" t="s">
        <v>16</v>
      </c>
    </row>
    <row r="46" spans="1:44" ht="18.600000000000001">
      <c r="B46" s="178" t="s">
        <v>48</v>
      </c>
      <c r="C46" s="179"/>
      <c r="D46" s="18" t="s">
        <v>150</v>
      </c>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75" t="s">
        <v>23</v>
      </c>
      <c r="AN46" s="176"/>
      <c r="AR46" s="3" t="s">
        <v>16</v>
      </c>
    </row>
    <row r="47" spans="1:44" s="8" customFormat="1" ht="13.2">
      <c r="B47" s="102" t="s">
        <v>161</v>
      </c>
      <c r="C47" s="102"/>
      <c r="L47" s="102"/>
      <c r="AP47" s="9"/>
      <c r="AQ47" s="9"/>
      <c r="AR47" s="8" t="s">
        <v>16</v>
      </c>
    </row>
    <row r="48" spans="1:44" s="8" customFormat="1" ht="13.2">
      <c r="B48" s="102" t="s">
        <v>154</v>
      </c>
      <c r="C48" s="102"/>
      <c r="AP48" s="9"/>
      <c r="AQ48" s="9"/>
      <c r="AR48" s="8" t="s">
        <v>16</v>
      </c>
    </row>
    <row r="49" spans="1:47" s="8" customFormat="1" ht="13.2">
      <c r="B49" s="102" t="s">
        <v>162</v>
      </c>
      <c r="AP49" s="9"/>
      <c r="AQ49" s="9"/>
      <c r="AR49" s="8" t="s">
        <v>16</v>
      </c>
    </row>
    <row r="50" spans="1:47" s="8" customFormat="1" ht="13.2">
      <c r="B50" s="102" t="s">
        <v>155</v>
      </c>
      <c r="AP50" s="9"/>
      <c r="AQ50" s="9"/>
      <c r="AR50" s="8" t="s">
        <v>16</v>
      </c>
    </row>
    <row r="51" spans="1:47" ht="18">
      <c r="A51" s="194" t="s">
        <v>22</v>
      </c>
      <c r="B51" s="194"/>
      <c r="C51" s="194"/>
      <c r="D51" s="194"/>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c r="AL51" s="194"/>
      <c r="AM51" s="194"/>
      <c r="AN51" s="194"/>
      <c r="AO51" s="39"/>
      <c r="AR51" s="110" t="s">
        <v>16</v>
      </c>
    </row>
    <row r="52" spans="1:47" ht="16.2">
      <c r="AN52" s="4" t="s">
        <v>64</v>
      </c>
      <c r="AO52" s="4"/>
      <c r="AR52" s="3" t="s">
        <v>16</v>
      </c>
    </row>
    <row r="53" spans="1:47" s="23" customFormat="1" ht="9.6">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24"/>
      <c r="AQ53" s="24"/>
      <c r="AR53" s="23" t="s">
        <v>16</v>
      </c>
    </row>
    <row r="54" spans="1:47" ht="18.75" customHeight="1">
      <c r="A54" s="39"/>
      <c r="B54" s="39"/>
      <c r="C54" s="39"/>
      <c r="D54" s="39"/>
      <c r="E54" s="39"/>
      <c r="F54" s="39"/>
      <c r="G54" s="39"/>
      <c r="H54" s="39"/>
      <c r="I54" s="39"/>
      <c r="J54" s="39"/>
      <c r="K54" s="39"/>
      <c r="L54" s="39"/>
      <c r="M54" s="39"/>
      <c r="N54" s="39"/>
      <c r="O54" s="10"/>
      <c r="Q54" s="10" t="s">
        <v>69</v>
      </c>
      <c r="R54" s="138" t="str">
        <f>IF(S11&gt;0,CONCATENATE(AH10,AM10,S11),"－")</f>
        <v>－</v>
      </c>
      <c r="S54" s="139"/>
      <c r="T54" s="139"/>
      <c r="U54" s="139"/>
      <c r="V54" s="139"/>
      <c r="W54" s="139"/>
      <c r="X54" s="139"/>
      <c r="Y54" s="139"/>
      <c r="Z54" s="139"/>
      <c r="AA54" s="139"/>
      <c r="AB54" s="139"/>
      <c r="AC54" s="139"/>
      <c r="AD54" s="139"/>
      <c r="AE54" s="139"/>
      <c r="AF54" s="139"/>
      <c r="AG54" s="139"/>
      <c r="AH54" s="139"/>
      <c r="AI54" s="139"/>
      <c r="AJ54" s="139"/>
      <c r="AK54" s="139"/>
      <c r="AL54" s="139"/>
      <c r="AM54" s="139"/>
      <c r="AN54" s="140"/>
      <c r="AO54" s="16"/>
      <c r="AP54" s="24"/>
      <c r="AR54" s="12" t="s">
        <v>16</v>
      </c>
    </row>
    <row r="55" spans="1:47" ht="18.75" customHeight="1">
      <c r="A55" s="39"/>
      <c r="B55" s="39"/>
      <c r="C55" s="39"/>
      <c r="D55" s="39"/>
      <c r="E55" s="39"/>
      <c r="F55" s="39"/>
      <c r="G55" s="39"/>
      <c r="H55" s="39"/>
      <c r="I55" s="39"/>
      <c r="J55" s="39"/>
      <c r="K55" s="39"/>
      <c r="L55" s="39"/>
      <c r="M55" s="39"/>
      <c r="N55" s="39"/>
      <c r="O55" s="10"/>
      <c r="Q55" s="10" t="s">
        <v>109</v>
      </c>
      <c r="R55" s="138" t="str">
        <f>IF(S13&gt;0,S8&amp;"(代表:"&amp;S13&amp;")","－")</f>
        <v>－</v>
      </c>
      <c r="S55" s="139"/>
      <c r="T55" s="139"/>
      <c r="U55" s="139"/>
      <c r="V55" s="139"/>
      <c r="W55" s="139"/>
      <c r="X55" s="139"/>
      <c r="Y55" s="139"/>
      <c r="Z55" s="139"/>
      <c r="AA55" s="139"/>
      <c r="AB55" s="139"/>
      <c r="AC55" s="139"/>
      <c r="AD55" s="139"/>
      <c r="AE55" s="139"/>
      <c r="AF55" s="139"/>
      <c r="AG55" s="139"/>
      <c r="AH55" s="139"/>
      <c r="AI55" s="139"/>
      <c r="AJ55" s="139"/>
      <c r="AK55" s="139"/>
      <c r="AL55" s="139"/>
      <c r="AM55" s="139"/>
      <c r="AN55" s="140"/>
      <c r="AO55" s="16"/>
      <c r="AP55" s="11">
        <f>IF(R55="－",1,0)</f>
        <v>1</v>
      </c>
      <c r="AR55" s="12" t="s">
        <v>16</v>
      </c>
    </row>
    <row r="56" spans="1:47" s="23" customFormat="1">
      <c r="A56" s="40"/>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24"/>
      <c r="AQ56" s="24"/>
      <c r="AR56" s="3" t="s">
        <v>16</v>
      </c>
    </row>
    <row r="57" spans="1:47">
      <c r="A57" s="30" t="s">
        <v>50</v>
      </c>
      <c r="AR57" s="3" t="s">
        <v>16</v>
      </c>
    </row>
    <row r="58" spans="1:47" ht="13.2">
      <c r="I58" s="224" t="s">
        <v>145</v>
      </c>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K58" s="224"/>
      <c r="AL58" s="224"/>
      <c r="AM58" s="224"/>
      <c r="AR58" s="3" t="s">
        <v>16</v>
      </c>
    </row>
    <row r="59" spans="1:47" ht="43.2">
      <c r="A59" s="68"/>
      <c r="B59" s="178" t="s">
        <v>28</v>
      </c>
      <c r="C59" s="179"/>
      <c r="D59" s="136" t="s">
        <v>134</v>
      </c>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27" t="s">
        <v>8</v>
      </c>
      <c r="AM59" s="128"/>
      <c r="AN59" s="129"/>
      <c r="AO59" s="73" t="str">
        <f>IF(AND(AP59&lt;&gt;0),"","★")</f>
        <v>★</v>
      </c>
      <c r="AP59" s="11">
        <f t="shared" ref="AP59:AP67" si="0">COUNTIF(AL59,"☑")</f>
        <v>0</v>
      </c>
      <c r="AQ59" s="11">
        <f>IF(AND(AP59=1,AP60=1,AQ61&gt;0,AP65=1,AP67=1),1,0)</f>
        <v>0</v>
      </c>
      <c r="AR59" s="41" t="s">
        <v>25</v>
      </c>
      <c r="AT59" s="3" t="s">
        <v>23</v>
      </c>
      <c r="AU59" s="3" t="s">
        <v>26</v>
      </c>
    </row>
    <row r="60" spans="1:47" ht="28.2">
      <c r="A60" s="68"/>
      <c r="B60" s="178" t="s">
        <v>127</v>
      </c>
      <c r="C60" s="179"/>
      <c r="D60" s="137" t="s">
        <v>100</v>
      </c>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27" t="s">
        <v>8</v>
      </c>
      <c r="AM60" s="128"/>
      <c r="AN60" s="129"/>
      <c r="AO60" s="73" t="str">
        <f>IF(AND(AP60&lt;&gt;0),"","★")</f>
        <v>★</v>
      </c>
      <c r="AP60" s="11">
        <f t="shared" si="0"/>
        <v>0</v>
      </c>
      <c r="AR60" s="41" t="s">
        <v>27</v>
      </c>
    </row>
    <row r="61" spans="1:47" ht="28.5" customHeight="1">
      <c r="A61" s="240"/>
      <c r="B61" s="178" t="s">
        <v>29</v>
      </c>
      <c r="C61" s="206"/>
      <c r="D61" s="167" t="s">
        <v>149</v>
      </c>
      <c r="E61" s="167"/>
      <c r="F61" s="167"/>
      <c r="G61" s="228" t="s">
        <v>30</v>
      </c>
      <c r="H61" s="229"/>
      <c r="I61" s="237" t="s">
        <v>96</v>
      </c>
      <c r="J61" s="238"/>
      <c r="K61" s="238"/>
      <c r="L61" s="238"/>
      <c r="M61" s="238"/>
      <c r="N61" s="238"/>
      <c r="O61" s="238"/>
      <c r="P61" s="238"/>
      <c r="Q61" s="238"/>
      <c r="R61" s="238"/>
      <c r="S61" s="238"/>
      <c r="T61" s="238"/>
      <c r="U61" s="238"/>
      <c r="V61" s="238"/>
      <c r="W61" s="238"/>
      <c r="X61" s="238"/>
      <c r="Y61" s="238"/>
      <c r="Z61" s="238"/>
      <c r="AA61" s="238"/>
      <c r="AB61" s="238"/>
      <c r="AC61" s="238"/>
      <c r="AD61" s="238"/>
      <c r="AE61" s="238"/>
      <c r="AF61" s="238"/>
      <c r="AG61" s="238"/>
      <c r="AH61" s="238"/>
      <c r="AI61" s="238"/>
      <c r="AJ61" s="238"/>
      <c r="AK61" s="239"/>
      <c r="AL61" s="130" t="s">
        <v>8</v>
      </c>
      <c r="AM61" s="131"/>
      <c r="AN61" s="132"/>
      <c r="AO61" s="116" t="str">
        <f>IF(AND(AQ61&lt;&gt;0),"","★")</f>
        <v>★</v>
      </c>
      <c r="AP61" s="11">
        <f t="shared" si="0"/>
        <v>0</v>
      </c>
      <c r="AQ61" s="11">
        <f>IFERROR(MATCH(1,AP61:AP64,0),0)</f>
        <v>0</v>
      </c>
      <c r="AR61" s="41" t="s">
        <v>27</v>
      </c>
    </row>
    <row r="62" spans="1:47" ht="28.2" customHeight="1">
      <c r="A62" s="240"/>
      <c r="B62" s="178"/>
      <c r="C62" s="206"/>
      <c r="D62" s="225"/>
      <c r="E62" s="225"/>
      <c r="F62" s="225"/>
      <c r="G62" s="230"/>
      <c r="H62" s="231"/>
      <c r="I62" s="234" t="s">
        <v>97</v>
      </c>
      <c r="J62" s="235"/>
      <c r="K62" s="235"/>
      <c r="L62" s="235"/>
      <c r="M62" s="235"/>
      <c r="N62" s="235"/>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236"/>
      <c r="AL62" s="133" t="s">
        <v>8</v>
      </c>
      <c r="AM62" s="134"/>
      <c r="AN62" s="135"/>
      <c r="AO62" s="116"/>
      <c r="AP62" s="11">
        <f t="shared" si="0"/>
        <v>0</v>
      </c>
      <c r="AR62" s="41" t="s">
        <v>27</v>
      </c>
    </row>
    <row r="63" spans="1:47" ht="28.2" customHeight="1">
      <c r="A63" s="240"/>
      <c r="B63" s="178"/>
      <c r="C63" s="206"/>
      <c r="D63" s="225"/>
      <c r="E63" s="225"/>
      <c r="F63" s="225"/>
      <c r="G63" s="232"/>
      <c r="H63" s="233"/>
      <c r="I63" s="234" t="s">
        <v>98</v>
      </c>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6"/>
      <c r="AL63" s="133" t="s">
        <v>8</v>
      </c>
      <c r="AM63" s="134"/>
      <c r="AN63" s="135"/>
      <c r="AO63" s="116"/>
      <c r="AP63" s="11">
        <f t="shared" si="0"/>
        <v>0</v>
      </c>
      <c r="AR63" s="41" t="s">
        <v>27</v>
      </c>
    </row>
    <row r="64" spans="1:47" ht="28.2" customHeight="1">
      <c r="A64" s="240"/>
      <c r="B64" s="178"/>
      <c r="C64" s="206"/>
      <c r="D64" s="168"/>
      <c r="E64" s="168"/>
      <c r="F64" s="168"/>
      <c r="G64" s="226" t="s">
        <v>31</v>
      </c>
      <c r="H64" s="227"/>
      <c r="I64" s="169" t="s">
        <v>89</v>
      </c>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1"/>
      <c r="AL64" s="164" t="s">
        <v>8</v>
      </c>
      <c r="AM64" s="165"/>
      <c r="AN64" s="166"/>
      <c r="AO64" s="116"/>
      <c r="AP64" s="11">
        <f t="shared" si="0"/>
        <v>0</v>
      </c>
      <c r="AR64" s="41" t="s">
        <v>27</v>
      </c>
    </row>
    <row r="65" spans="1:49" ht="32.4" customHeight="1">
      <c r="A65" s="68"/>
      <c r="B65" s="195" t="s">
        <v>129</v>
      </c>
      <c r="C65" s="241"/>
      <c r="D65" s="167" t="s">
        <v>148</v>
      </c>
      <c r="E65" s="167"/>
      <c r="F65" s="167"/>
      <c r="G65" s="172" t="s">
        <v>167</v>
      </c>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4"/>
      <c r="AL65" s="130" t="s">
        <v>8</v>
      </c>
      <c r="AM65" s="131"/>
      <c r="AN65" s="132"/>
      <c r="AO65" s="116" t="str">
        <f>IF(AND(AP65&lt;&gt;0),"","★")</f>
        <v>★</v>
      </c>
      <c r="AP65" s="11">
        <f>COUNTIF(AL65,"☑")</f>
        <v>0</v>
      </c>
      <c r="AR65" s="41" t="s">
        <v>24</v>
      </c>
    </row>
    <row r="66" spans="1:49" ht="43.2" customHeight="1">
      <c r="A66" s="68"/>
      <c r="B66" s="197"/>
      <c r="C66" s="242"/>
      <c r="D66" s="168"/>
      <c r="E66" s="168"/>
      <c r="F66" s="168"/>
      <c r="G66" s="169" t="s">
        <v>168</v>
      </c>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c r="AH66" s="170"/>
      <c r="AI66" s="170"/>
      <c r="AJ66" s="170"/>
      <c r="AK66" s="171"/>
      <c r="AL66" s="164" t="s">
        <v>8</v>
      </c>
      <c r="AM66" s="165"/>
      <c r="AN66" s="166"/>
      <c r="AO66" s="116"/>
      <c r="AP66" s="11">
        <f>COUNTIF(AL66,"☑")</f>
        <v>0</v>
      </c>
      <c r="AR66" s="41" t="s">
        <v>25</v>
      </c>
    </row>
    <row r="67" spans="1:49" ht="28.2">
      <c r="A67" s="68"/>
      <c r="B67" s="178" t="s">
        <v>130</v>
      </c>
      <c r="C67" s="179"/>
      <c r="D67" s="137" t="s">
        <v>99</v>
      </c>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27" t="s">
        <v>8</v>
      </c>
      <c r="AM67" s="128"/>
      <c r="AN67" s="129"/>
      <c r="AO67" s="73" t="str">
        <f>IF(AND(AP67&lt;&gt;0),"","★")</f>
        <v>★</v>
      </c>
      <c r="AP67" s="11">
        <f t="shared" si="0"/>
        <v>0</v>
      </c>
      <c r="AR67" s="41" t="s">
        <v>27</v>
      </c>
    </row>
    <row r="68" spans="1:49" ht="13.2">
      <c r="B68" s="102"/>
      <c r="O68" s="102" t="s">
        <v>147</v>
      </c>
      <c r="Q68" s="102"/>
      <c r="AR68" s="3" t="s">
        <v>16</v>
      </c>
    </row>
    <row r="69" spans="1:49" ht="13.2">
      <c r="B69" s="102"/>
      <c r="O69" s="102" t="s">
        <v>146</v>
      </c>
      <c r="Q69" s="102"/>
    </row>
    <row r="70" spans="1:49">
      <c r="AR70" s="3" t="s">
        <v>16</v>
      </c>
    </row>
    <row r="71" spans="1:49" ht="14.4">
      <c r="A71" s="30" t="s">
        <v>51</v>
      </c>
      <c r="L71" s="42" t="s">
        <v>101</v>
      </c>
      <c r="AR71" s="3" t="s">
        <v>16</v>
      </c>
    </row>
    <row r="72" spans="1:49" s="23" customFormat="1" ht="8.4">
      <c r="A72" s="43"/>
      <c r="AP72" s="24"/>
      <c r="AQ72" s="24"/>
      <c r="AR72" s="23" t="s">
        <v>16</v>
      </c>
    </row>
    <row r="73" spans="1:49" ht="21">
      <c r="C73" s="145" t="s">
        <v>13</v>
      </c>
      <c r="D73" s="146"/>
      <c r="E73" s="146"/>
      <c r="F73" s="146"/>
      <c r="G73" s="146"/>
      <c r="H73" s="146"/>
      <c r="I73" s="146"/>
      <c r="J73" s="146"/>
      <c r="K73" s="219"/>
      <c r="L73" s="220"/>
      <c r="M73" s="220"/>
      <c r="N73" s="220"/>
      <c r="O73" s="220"/>
      <c r="P73" s="220"/>
      <c r="Q73" s="220"/>
      <c r="R73" s="221"/>
      <c r="S73" s="145" t="s">
        <v>20</v>
      </c>
      <c r="T73" s="146"/>
      <c r="U73" s="146"/>
      <c r="V73" s="146"/>
      <c r="W73" s="146"/>
      <c r="X73" s="146"/>
      <c r="Y73" s="146"/>
      <c r="Z73" s="210"/>
      <c r="AA73" s="211"/>
      <c r="AB73" s="211"/>
      <c r="AC73" s="211"/>
      <c r="AD73" s="211"/>
      <c r="AE73" s="211"/>
      <c r="AF73" s="211"/>
      <c r="AG73" s="211"/>
      <c r="AH73" s="211"/>
      <c r="AI73" s="211"/>
      <c r="AJ73" s="211"/>
      <c r="AK73" s="211"/>
      <c r="AL73" s="211"/>
      <c r="AM73" s="211"/>
      <c r="AN73" s="212"/>
      <c r="AO73" s="68" t="str">
        <f>IF(AND(K73&gt;0,Z73&gt;0),"","★")</f>
        <v>★</v>
      </c>
      <c r="AR73" s="15" t="s">
        <v>16</v>
      </c>
    </row>
    <row r="74" spans="1:49" ht="21">
      <c r="C74" s="145" t="s">
        <v>14</v>
      </c>
      <c r="D74" s="146"/>
      <c r="E74" s="146"/>
      <c r="F74" s="146"/>
      <c r="G74" s="146"/>
      <c r="H74" s="146"/>
      <c r="I74" s="146"/>
      <c r="J74" s="146"/>
      <c r="K74" s="146"/>
      <c r="L74" s="202"/>
      <c r="M74" s="213"/>
      <c r="N74" s="214"/>
      <c r="O74" s="214"/>
      <c r="P74" s="214"/>
      <c r="Q74" s="214"/>
      <c r="R74" s="215"/>
      <c r="S74" s="145" t="s">
        <v>21</v>
      </c>
      <c r="T74" s="146"/>
      <c r="U74" s="146"/>
      <c r="V74" s="146"/>
      <c r="W74" s="146"/>
      <c r="X74" s="146"/>
      <c r="Y74" s="146"/>
      <c r="Z74" s="210"/>
      <c r="AA74" s="211"/>
      <c r="AB74" s="211"/>
      <c r="AC74" s="211"/>
      <c r="AD74" s="211"/>
      <c r="AE74" s="211"/>
      <c r="AF74" s="211"/>
      <c r="AG74" s="211"/>
      <c r="AH74" s="211"/>
      <c r="AI74" s="211"/>
      <c r="AJ74" s="211"/>
      <c r="AK74" s="211"/>
      <c r="AL74" s="211"/>
      <c r="AM74" s="211"/>
      <c r="AN74" s="212"/>
      <c r="AO74" s="68" t="str">
        <f>IF(AND(M74&gt;0,Z74&gt;0),"","★")</f>
        <v>★</v>
      </c>
      <c r="AR74" s="15" t="s">
        <v>16</v>
      </c>
    </row>
    <row r="75" spans="1:49" ht="21">
      <c r="C75" s="145" t="s">
        <v>6</v>
      </c>
      <c r="D75" s="146"/>
      <c r="E75" s="146"/>
      <c r="F75" s="146"/>
      <c r="G75" s="146"/>
      <c r="H75" s="216" t="s">
        <v>88</v>
      </c>
      <c r="I75" s="217"/>
      <c r="J75" s="217"/>
      <c r="K75" s="217"/>
      <c r="L75" s="44" t="str">
        <f>IF(AQ75=3,"(","")</f>
        <v/>
      </c>
      <c r="M75" s="218"/>
      <c r="N75" s="218"/>
      <c r="O75" s="218"/>
      <c r="P75" s="218"/>
      <c r="Q75" s="218"/>
      <c r="R75" s="218"/>
      <c r="S75" s="218"/>
      <c r="T75" s="218"/>
      <c r="U75" s="45" t="str">
        <f>IF(AQ75=3,")","")</f>
        <v/>
      </c>
      <c r="V75" s="145" t="s">
        <v>7</v>
      </c>
      <c r="W75" s="146"/>
      <c r="X75" s="146"/>
      <c r="Y75" s="146"/>
      <c r="Z75" s="146"/>
      <c r="AA75" s="207"/>
      <c r="AB75" s="208"/>
      <c r="AC75" s="208"/>
      <c r="AD75" s="208"/>
      <c r="AE75" s="208"/>
      <c r="AF75" s="208"/>
      <c r="AG75" s="208"/>
      <c r="AH75" s="208"/>
      <c r="AI75" s="208"/>
      <c r="AJ75" s="208"/>
      <c r="AK75" s="208"/>
      <c r="AL75" s="208"/>
      <c r="AM75" s="208"/>
      <c r="AN75" s="209"/>
      <c r="AO75" s="68" t="str">
        <f>IF(AND(AQ75&lt;&gt;0,AA75&gt;0),IF(AND(M75="",AQ75=3),"★",""),"★")</f>
        <v>★</v>
      </c>
      <c r="AP75" s="11">
        <f>IF(AND(AQ75=3,M75=""),1,0)</f>
        <v>0</v>
      </c>
      <c r="AQ75" s="11">
        <f>IF(H75&gt;0,HLOOKUP(H75,AT75:AW76,2,FALSE),0)</f>
        <v>0</v>
      </c>
      <c r="AR75" s="15" t="s">
        <v>16</v>
      </c>
      <c r="AT75" s="3" t="s">
        <v>88</v>
      </c>
      <c r="AU75" s="3" t="s">
        <v>56</v>
      </c>
      <c r="AV75" s="3" t="s">
        <v>57</v>
      </c>
      <c r="AW75" s="3" t="s">
        <v>87</v>
      </c>
    </row>
    <row r="76" spans="1:49" ht="21">
      <c r="C76" s="145" t="s">
        <v>156</v>
      </c>
      <c r="D76" s="146"/>
      <c r="E76" s="146"/>
      <c r="F76" s="146"/>
      <c r="G76" s="146"/>
      <c r="H76" s="146"/>
      <c r="I76" s="146"/>
      <c r="J76" s="202"/>
      <c r="K76" s="203"/>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5"/>
      <c r="AO76" s="68" t="str">
        <f>IF(AND(K76&gt;0),"","★")</f>
        <v>★</v>
      </c>
      <c r="AR76" s="15" t="s">
        <v>16</v>
      </c>
      <c r="AT76" s="3">
        <v>0</v>
      </c>
      <c r="AU76" s="3">
        <v>1</v>
      </c>
      <c r="AV76" s="3">
        <v>2</v>
      </c>
      <c r="AW76" s="3">
        <v>3</v>
      </c>
    </row>
    <row r="77" spans="1:49" ht="21">
      <c r="C77" s="145" t="s">
        <v>157</v>
      </c>
      <c r="D77" s="146"/>
      <c r="E77" s="146"/>
      <c r="F77" s="146"/>
      <c r="G77" s="146"/>
      <c r="H77" s="146"/>
      <c r="I77" s="146"/>
      <c r="J77" s="146"/>
      <c r="K77" s="202"/>
      <c r="L77" s="203"/>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5"/>
      <c r="AO77" s="68" t="str">
        <f>IF(AND(L77&gt;0),"","★")</f>
        <v>★</v>
      </c>
      <c r="AR77" s="15" t="s">
        <v>16</v>
      </c>
    </row>
    <row r="78" spans="1:49" ht="13.2">
      <c r="C78" s="102" t="s">
        <v>158</v>
      </c>
      <c r="AO78" s="68"/>
      <c r="AR78" s="3" t="s">
        <v>16</v>
      </c>
    </row>
    <row r="79" spans="1:49" ht="13.2">
      <c r="C79" s="102" t="s">
        <v>159</v>
      </c>
      <c r="AR79" s="3" t="s">
        <v>16</v>
      </c>
    </row>
    <row r="80" spans="1:49" s="23" customFormat="1" ht="8.4">
      <c r="AF80" s="46"/>
      <c r="AP80" s="24"/>
      <c r="AQ80" s="24"/>
      <c r="AR80" s="23" t="s">
        <v>16</v>
      </c>
    </row>
    <row r="81" spans="1:47" ht="15">
      <c r="AH81" s="60" t="s">
        <v>60</v>
      </c>
      <c r="AI81" s="199" t="s">
        <v>88</v>
      </c>
      <c r="AJ81" s="200"/>
      <c r="AK81" s="200"/>
      <c r="AL81" s="200"/>
      <c r="AM81" s="200"/>
      <c r="AN81" s="201"/>
      <c r="AO81" s="11"/>
      <c r="AQ81" s="11">
        <f>IF(AI81&gt;0,HLOOKUP(AI81,AT81:AU82,2,FALSE),0)</f>
        <v>0</v>
      </c>
      <c r="AR81" s="3" t="s">
        <v>16</v>
      </c>
      <c r="AT81" s="3" t="s">
        <v>88</v>
      </c>
      <c r="AU81" s="3" t="s">
        <v>59</v>
      </c>
    </row>
    <row r="82" spans="1:47" s="23" customFormat="1" ht="8.4">
      <c r="AP82" s="24"/>
      <c r="AQ82" s="24"/>
      <c r="AR82" s="23" t="s">
        <v>16</v>
      </c>
      <c r="AT82" s="23">
        <v>0</v>
      </c>
      <c r="AU82" s="23">
        <v>1</v>
      </c>
    </row>
    <row r="83" spans="1:47">
      <c r="A83" s="47"/>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9"/>
      <c r="AR83" s="3" t="s">
        <v>16</v>
      </c>
    </row>
    <row r="84" spans="1:47" ht="13.2">
      <c r="A84" s="50"/>
      <c r="B84" s="51" t="s">
        <v>58</v>
      </c>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2"/>
      <c r="AR84" s="3" t="s">
        <v>16</v>
      </c>
    </row>
    <row r="85" spans="1:47" s="23" customFormat="1" ht="8.4">
      <c r="A85" s="53"/>
      <c r="AN85" s="54"/>
      <c r="AP85" s="24"/>
      <c r="AQ85" s="24"/>
      <c r="AR85" s="23" t="s">
        <v>16</v>
      </c>
    </row>
    <row r="86" spans="1:47" ht="12" customHeight="1">
      <c r="A86" s="50"/>
      <c r="B86" s="3" t="s">
        <v>169</v>
      </c>
      <c r="AN86" s="52"/>
      <c r="AR86" s="3" t="s">
        <v>16</v>
      </c>
    </row>
    <row r="87" spans="1:47">
      <c r="A87" s="50"/>
      <c r="AN87" s="52"/>
    </row>
    <row r="88" spans="1:47">
      <c r="A88" s="50"/>
      <c r="C88" s="111" t="s">
        <v>62</v>
      </c>
      <c r="AN88" s="52"/>
      <c r="AR88" s="3" t="s">
        <v>16</v>
      </c>
    </row>
    <row r="89" spans="1:47">
      <c r="A89" s="50"/>
      <c r="AN89" s="52"/>
      <c r="AR89" s="3" t="s">
        <v>16</v>
      </c>
    </row>
    <row r="90" spans="1:47" ht="18.75" customHeight="1">
      <c r="A90" s="50"/>
      <c r="I90" s="10" t="s">
        <v>36</v>
      </c>
      <c r="J90" s="55"/>
      <c r="K90" s="275" t="str">
        <f>IF(AQ81=1,CONCATENATE(AA10,AF10,AH10,AM10,S11),"")</f>
        <v/>
      </c>
      <c r="L90" s="275"/>
      <c r="M90" s="275"/>
      <c r="N90" s="275"/>
      <c r="O90" s="275"/>
      <c r="P90" s="275"/>
      <c r="Q90" s="275"/>
      <c r="R90" s="275"/>
      <c r="S90" s="275"/>
      <c r="T90" s="275"/>
      <c r="U90" s="275"/>
      <c r="V90" s="275"/>
      <c r="W90" s="275"/>
      <c r="X90" s="275"/>
      <c r="Y90" s="275"/>
      <c r="Z90" s="275"/>
      <c r="AA90" s="275"/>
      <c r="AB90" s="275"/>
      <c r="AC90" s="275"/>
      <c r="AD90" s="275"/>
      <c r="AE90" s="275"/>
      <c r="AF90" s="275"/>
      <c r="AG90" s="275"/>
      <c r="AH90" s="275"/>
      <c r="AI90" s="275"/>
      <c r="AJ90" s="275"/>
      <c r="AK90" s="275"/>
      <c r="AL90" s="275"/>
      <c r="AM90" s="275"/>
      <c r="AN90" s="52"/>
      <c r="AR90" s="12" t="s">
        <v>16</v>
      </c>
    </row>
    <row r="91" spans="1:47" ht="18.75" customHeight="1">
      <c r="A91" s="50"/>
      <c r="I91" s="10" t="s">
        <v>108</v>
      </c>
      <c r="J91" s="55"/>
      <c r="K91" s="276" t="str">
        <f>IF(AQ81=1,$S$8&amp;"　"&amp;$S$9,"")</f>
        <v/>
      </c>
      <c r="L91" s="276"/>
      <c r="M91" s="276"/>
      <c r="N91" s="276"/>
      <c r="O91" s="276"/>
      <c r="P91" s="276"/>
      <c r="Q91" s="276"/>
      <c r="R91" s="276"/>
      <c r="S91" s="276"/>
      <c r="T91" s="276"/>
      <c r="U91" s="276"/>
      <c r="V91" s="276"/>
      <c r="W91" s="276"/>
      <c r="X91" s="276"/>
      <c r="Y91" s="276"/>
      <c r="Z91" s="276"/>
      <c r="AA91" s="276"/>
      <c r="AB91" s="276"/>
      <c r="AC91" s="276"/>
      <c r="AD91" s="276"/>
      <c r="AE91" s="276"/>
      <c r="AF91" s="276"/>
      <c r="AG91" s="276"/>
      <c r="AH91" s="276"/>
      <c r="AI91" s="276"/>
      <c r="AJ91" s="276"/>
      <c r="AK91" s="276"/>
      <c r="AL91" s="276"/>
      <c r="AM91" s="276"/>
      <c r="AN91" s="52"/>
      <c r="AR91" s="12" t="s">
        <v>16</v>
      </c>
    </row>
    <row r="92" spans="1:47" ht="18.75" customHeight="1">
      <c r="A92" s="50"/>
      <c r="I92" s="10" t="s">
        <v>63</v>
      </c>
      <c r="J92" s="55"/>
      <c r="K92" s="277" t="str">
        <f>IF(AQ81=1,$S$12&amp;"　"&amp;$S$13,"")</f>
        <v/>
      </c>
      <c r="L92" s="277"/>
      <c r="M92" s="277"/>
      <c r="N92" s="277"/>
      <c r="O92" s="277"/>
      <c r="P92" s="277"/>
      <c r="Q92" s="277"/>
      <c r="R92" s="277"/>
      <c r="S92" s="277"/>
      <c r="T92" s="277"/>
      <c r="U92" s="277"/>
      <c r="V92" s="277"/>
      <c r="W92" s="277"/>
      <c r="X92" s="277"/>
      <c r="Y92" s="277"/>
      <c r="Z92" s="277"/>
      <c r="AA92" s="277"/>
      <c r="AB92" s="277"/>
      <c r="AC92" s="277"/>
      <c r="AD92" s="277"/>
      <c r="AE92" s="277"/>
      <c r="AF92" s="277"/>
      <c r="AG92" s="277"/>
      <c r="AH92" s="56"/>
      <c r="AI92" s="56" t="s">
        <v>61</v>
      </c>
      <c r="AJ92" s="56"/>
      <c r="AK92" s="56"/>
      <c r="AL92" s="70" t="s">
        <v>160</v>
      </c>
      <c r="AM92" s="56"/>
      <c r="AN92" s="52"/>
      <c r="AR92" s="12" t="s">
        <v>16</v>
      </c>
    </row>
    <row r="93" spans="1:47" s="23" customFormat="1" ht="8.4">
      <c r="A93" s="57"/>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9"/>
      <c r="AP93" s="24"/>
      <c r="AQ93" s="24"/>
      <c r="AR93" s="23" t="s">
        <v>16</v>
      </c>
    </row>
    <row r="94" spans="1:47" ht="15">
      <c r="A94" s="22"/>
      <c r="B94" s="22"/>
      <c r="C94" s="22"/>
      <c r="D94" s="22"/>
      <c r="E94" s="22"/>
      <c r="F94" s="22"/>
      <c r="G94" s="22"/>
      <c r="H94" s="22"/>
      <c r="I94" s="22"/>
      <c r="J94" s="22"/>
      <c r="K94" s="22"/>
      <c r="L94" s="22"/>
      <c r="M94" s="22"/>
      <c r="N94" s="22"/>
      <c r="O94" s="22"/>
      <c r="P94" s="22"/>
      <c r="Q94" s="22"/>
      <c r="R94" s="22"/>
      <c r="S94" s="22"/>
      <c r="T94" s="22"/>
      <c r="U94" s="22"/>
      <c r="V94" s="22"/>
      <c r="W94" s="22"/>
      <c r="X94" s="107"/>
      <c r="Y94" s="34"/>
      <c r="Z94" s="107" t="s">
        <v>166</v>
      </c>
      <c r="AA94" s="22"/>
      <c r="AB94" s="22"/>
      <c r="AC94" s="22"/>
      <c r="AD94" s="22"/>
      <c r="AE94" s="22"/>
      <c r="AF94" s="22"/>
      <c r="AG94" s="22"/>
      <c r="AH94" s="22"/>
      <c r="AI94" s="21"/>
      <c r="AJ94" s="22"/>
      <c r="AK94" s="22"/>
      <c r="AL94" s="22"/>
      <c r="AM94" s="34"/>
      <c r="AN94" s="22"/>
      <c r="AR94" s="3" t="s">
        <v>16</v>
      </c>
    </row>
  </sheetData>
  <sheetProtection algorithmName="SHA-512" hashValue="hITEArUaW79uMACSwuGlp6485RI/XA7KiPWVYz2T9FrI177d7TEoRv4liKTr7r69Z0Z6GwpG8oOwRaCRPXRJ6w==" saltValue="FZfNKuolA13hxd75WHeMQQ==" spinCount="100000" sheet="1" objects="1" scenarios="1" selectLockedCells="1"/>
  <mergeCells count="95">
    <mergeCell ref="AO65:AO66"/>
    <mergeCell ref="A61:A64"/>
    <mergeCell ref="B59:C59"/>
    <mergeCell ref="B60:C60"/>
    <mergeCell ref="B67:C67"/>
    <mergeCell ref="B65:C66"/>
    <mergeCell ref="B46:C46"/>
    <mergeCell ref="AM45:AN45"/>
    <mergeCell ref="AM46:AN46"/>
    <mergeCell ref="I58:AM58"/>
    <mergeCell ref="D61:F64"/>
    <mergeCell ref="G64:H64"/>
    <mergeCell ref="G61:H63"/>
    <mergeCell ref="I64:AK64"/>
    <mergeCell ref="I63:AK63"/>
    <mergeCell ref="I62:AK62"/>
    <mergeCell ref="I61:AK61"/>
    <mergeCell ref="AL64:AN64"/>
    <mergeCell ref="S73:Y73"/>
    <mergeCell ref="K73:R73"/>
    <mergeCell ref="AL67:AN67"/>
    <mergeCell ref="C73:J73"/>
    <mergeCell ref="Z73:AN73"/>
    <mergeCell ref="AA75:AN75"/>
    <mergeCell ref="K76:AN76"/>
    <mergeCell ref="Z74:AN74"/>
    <mergeCell ref="V75:Z75"/>
    <mergeCell ref="S74:Y74"/>
    <mergeCell ref="C74:L74"/>
    <mergeCell ref="M74:R74"/>
    <mergeCell ref="H75:K75"/>
    <mergeCell ref="M75:T75"/>
    <mergeCell ref="K92:AG92"/>
    <mergeCell ref="K90:AM90"/>
    <mergeCell ref="K91:AM91"/>
    <mergeCell ref="L37:U37"/>
    <mergeCell ref="L34:P34"/>
    <mergeCell ref="D67:AK67"/>
    <mergeCell ref="A51:AN51"/>
    <mergeCell ref="AM41:AN41"/>
    <mergeCell ref="B44:C45"/>
    <mergeCell ref="AI81:AN81"/>
    <mergeCell ref="C77:K77"/>
    <mergeCell ref="L77:AN77"/>
    <mergeCell ref="C76:J76"/>
    <mergeCell ref="C75:G75"/>
    <mergeCell ref="B61:C64"/>
    <mergeCell ref="AL65:AN65"/>
    <mergeCell ref="AL66:AN66"/>
    <mergeCell ref="D65:F66"/>
    <mergeCell ref="G66:AK66"/>
    <mergeCell ref="G65:AK65"/>
    <mergeCell ref="S8:AN8"/>
    <mergeCell ref="S9:AN9"/>
    <mergeCell ref="AM40:AN40"/>
    <mergeCell ref="AM43:AN43"/>
    <mergeCell ref="AM42:AN42"/>
    <mergeCell ref="A28:AN31"/>
    <mergeCell ref="B40:C40"/>
    <mergeCell ref="B41:C41"/>
    <mergeCell ref="B43:C43"/>
    <mergeCell ref="B42:C42"/>
    <mergeCell ref="X18:AN18"/>
    <mergeCell ref="M10:R11"/>
    <mergeCell ref="A25:AN25"/>
    <mergeCell ref="L8:L13"/>
    <mergeCell ref="M8:R8"/>
    <mergeCell ref="M9:R9"/>
    <mergeCell ref="X22:AN22"/>
    <mergeCell ref="AA10:AF10"/>
    <mergeCell ref="AH10:AM10"/>
    <mergeCell ref="U10:Y10"/>
    <mergeCell ref="M12:R12"/>
    <mergeCell ref="M13:R13"/>
    <mergeCell ref="S12:AN12"/>
    <mergeCell ref="S13:AH13"/>
    <mergeCell ref="S11:AN11"/>
    <mergeCell ref="X19:AN19"/>
    <mergeCell ref="X20:AN20"/>
    <mergeCell ref="AM44:AN44"/>
    <mergeCell ref="X21:AN21"/>
    <mergeCell ref="AO61:AO64"/>
    <mergeCell ref="AE3:AN3"/>
    <mergeCell ref="L7:P7"/>
    <mergeCell ref="Q7:AN7"/>
    <mergeCell ref="A32:AN32"/>
    <mergeCell ref="AL60:AN60"/>
    <mergeCell ref="AL61:AN61"/>
    <mergeCell ref="AL62:AN62"/>
    <mergeCell ref="AL63:AN63"/>
    <mergeCell ref="AL59:AN59"/>
    <mergeCell ref="D59:AK59"/>
    <mergeCell ref="D60:AK60"/>
    <mergeCell ref="R55:AN55"/>
    <mergeCell ref="R54:AN54"/>
  </mergeCells>
  <phoneticPr fontId="2"/>
  <conditionalFormatting sqref="A90:K91 AN90:AN91 A92:AN94 A83:AN89">
    <cfRule type="expression" dxfId="28" priority="33">
      <formula>$AQ$81&lt;&gt;1</formula>
    </cfRule>
  </conditionalFormatting>
  <conditionalFormatting sqref="C75">
    <cfRule type="expression" dxfId="27" priority="38">
      <formula>AND($AA$75&gt;0,$AQ$75=0)</formula>
    </cfRule>
  </conditionalFormatting>
  <conditionalFormatting sqref="D61 G61 G64">
    <cfRule type="expression" dxfId="26" priority="45">
      <formula>SUM($AP$61:$AP$64)&gt;1</formula>
    </cfRule>
  </conditionalFormatting>
  <conditionalFormatting sqref="H75:K75">
    <cfRule type="expression" dxfId="25" priority="16">
      <formula>AQ75=0</formula>
    </cfRule>
  </conditionalFormatting>
  <conditionalFormatting sqref="I58">
    <cfRule type="expression" dxfId="24" priority="47">
      <formula>AND(AP55&lt;&gt;1,AQ59=0)</formula>
    </cfRule>
  </conditionalFormatting>
  <conditionalFormatting sqref="L7:P7">
    <cfRule type="expression" dxfId="1" priority="26">
      <formula>AND(AQ7=0,OR(S8&lt;&gt;"",S13&lt;&gt;""))</formula>
    </cfRule>
  </conditionalFormatting>
  <conditionalFormatting sqref="L75:U75">
    <cfRule type="expression" dxfId="23" priority="29">
      <formula>$AQ$75=3</formula>
    </cfRule>
  </conditionalFormatting>
  <conditionalFormatting sqref="M75:T75">
    <cfRule type="expression" dxfId="22" priority="12">
      <formula>$AP$75=1</formula>
    </cfRule>
    <cfRule type="expression" dxfId="21" priority="18">
      <formula>AND(M75&lt;&gt;"",AQ75&lt;&gt;3)</formula>
    </cfRule>
  </conditionalFormatting>
  <conditionalFormatting sqref="M16:X16">
    <cfRule type="expression" dxfId="20" priority="11">
      <formula>AND($AQ$7=4,$S$12&gt;0)</formula>
    </cfRule>
  </conditionalFormatting>
  <conditionalFormatting sqref="M15:AN15">
    <cfRule type="expression" dxfId="19" priority="13">
      <formula>AND(OR($AQ$7=1,$AQ$7=4),$AP$9&gt;0)</formula>
    </cfRule>
  </conditionalFormatting>
  <conditionalFormatting sqref="P68:AN69">
    <cfRule type="expression" dxfId="18" priority="28">
      <formula>$AQ$7&lt;&gt;$AQ$61</formula>
    </cfRule>
  </conditionalFormatting>
  <conditionalFormatting sqref="Q7:AN7">
    <cfRule type="expression" dxfId="17" priority="17">
      <formula>AQ7=0</formula>
    </cfRule>
  </conditionalFormatting>
  <conditionalFormatting sqref="S9:AN9">
    <cfRule type="expression" dxfId="16" priority="14">
      <formula>OR($AQ$7=1,$AQ$7=4)</formula>
    </cfRule>
  </conditionalFormatting>
  <conditionalFormatting sqref="S12:AN12">
    <cfRule type="expression" dxfId="15" priority="9">
      <formula>$AQ$7=4</formula>
    </cfRule>
  </conditionalFormatting>
  <conditionalFormatting sqref="AA10:AF10">
    <cfRule type="expression" dxfId="14" priority="20">
      <formula>AP10=1</formula>
    </cfRule>
    <cfRule type="expression" dxfId="13" priority="22">
      <formula>AND(S11&gt;0,AP10=1)</formula>
    </cfRule>
    <cfRule type="expression" dxfId="12" priority="23">
      <formula>AND(AQ10=0,S11&gt;0)</formula>
    </cfRule>
  </conditionalFormatting>
  <conditionalFormatting sqref="AE3">
    <cfRule type="expression" dxfId="11" priority="49">
      <formula>AP3=1</formula>
    </cfRule>
  </conditionalFormatting>
  <conditionalFormatting sqref="AH10:AM10">
    <cfRule type="expression" dxfId="10" priority="19">
      <formula>AP11=1</formula>
    </cfRule>
    <cfRule type="expression" dxfId="9" priority="21">
      <formula>AND(S11&gt;0,AP11=1)</formula>
    </cfRule>
    <cfRule type="expression" dxfId="8" priority="24">
      <formula>AND(AQ11=0,S11&gt;0,AH10&lt;&gt;"××市")</formula>
    </cfRule>
  </conditionalFormatting>
  <conditionalFormatting sqref="AL61:AL64">
    <cfRule type="expression" dxfId="7" priority="44">
      <formula>AND(AP61=0,SUM($AP$61:$AP$64)&gt;0)</formula>
    </cfRule>
  </conditionalFormatting>
  <conditionalFormatting sqref="D65">
    <cfRule type="expression" dxfId="6" priority="6">
      <formula>SUM($AP$61:$AP$64)&gt;1</formula>
    </cfRule>
  </conditionalFormatting>
  <conditionalFormatting sqref="B68:B69">
    <cfRule type="expression" dxfId="5" priority="5">
      <formula>$AQ$7&lt;&gt;$AQ$61</formula>
    </cfRule>
  </conditionalFormatting>
  <conditionalFormatting sqref="O68:O69">
    <cfRule type="expression" dxfId="4" priority="4">
      <formula>$AQ$7&lt;&gt;$AQ$61</formula>
    </cfRule>
  </conditionalFormatting>
  <conditionalFormatting sqref="G65">
    <cfRule type="expression" dxfId="3" priority="3">
      <formula>SUM($AP$61:$AP$64)&gt;1</formula>
    </cfRule>
  </conditionalFormatting>
  <conditionalFormatting sqref="G66">
    <cfRule type="expression" dxfId="2" priority="2">
      <formula>SUM($AP$61:$AP$64)&gt;1</formula>
    </cfRule>
  </conditionalFormatting>
  <conditionalFormatting sqref="AE3:AN3">
    <cfRule type="expression" dxfId="0" priority="1">
      <formula>AND(AP3=1,OR(S8&lt;&gt;"",S13&lt;&gt;""))</formula>
    </cfRule>
  </conditionalFormatting>
  <dataValidations xWindow="391" yWindow="808" count="30">
    <dataValidation type="list" allowBlank="1" showInputMessage="1" showErrorMessage="1" sqref="AL59:AN67" xr:uid="{C25365A6-B37C-471D-9288-7AE44090129D}">
      <formula1>$AT$59:$AU$59</formula1>
    </dataValidation>
    <dataValidation type="list" errorStyle="warning" allowBlank="1" showInputMessage="1" showErrorMessage="1" errorTitle="「その他」以外の場合はリストから選択" error="預金種別が「その他」の場合のみ_x000a_（　　　）の中に具体的に記入してください。_x000a__x000a_例）_x000a_　その他（　貯蓄　）" sqref="H76" xr:uid="{07257F22-B4B3-4AF2-BF72-F4E6E85D7F8F}">
      <formula1>$AT$75:$AW$75</formula1>
    </dataValidation>
    <dataValidation type="whole" allowBlank="1" showInputMessage="1" showErrorMessage="1" error="数字４ケタで入力してください。" prompt="数字４ケタで入力してください。" sqref="K73:R73" xr:uid="{A2856B70-E901-4E15-A82E-02FE579AA893}">
      <formula1>1</formula1>
      <formula2>9999</formula2>
    </dataValidation>
    <dataValidation type="whole" allowBlank="1" showInputMessage="1" showErrorMessage="1" error="数字７ケタで入力してください。_x000a_（ハイフンは不要です。）" prompt="数字７ケタで入力してください。_x000a_（ハイフンは不要です。）" sqref="U10:Y10" xr:uid="{6B598712-3BF5-475B-B106-891AF71E3F36}">
      <formula1>0</formula1>
      <formula2>9999999</formula2>
    </dataValidation>
    <dataValidation type="custom" imeMode="halfAlpha" allowBlank="1" showInputMessage="1" showErrorMessage="1" error="半角英数字のみで入力してください。" sqref="X22:AN22" xr:uid="{D6CC66C3-E90C-419C-A5A3-7E0869E5D630}">
      <formula1>LEN(X22)=LENB(X22)</formula1>
    </dataValidation>
    <dataValidation type="custom" errorStyle="warning" allowBlank="1" showInputMessage="1" showErrorMessage="1" errorTitle="確認" error="姓と名の間は１文字空いていますか？_x000a_　" prompt="姓と名の間は１文字空けてください。" sqref="S13:AH13" xr:uid="{EE139B74-7183-427C-8A92-A10DB3307E29}">
      <formula1>COUNTIF(S13,"*　*")&lt;&gt;0</formula1>
    </dataValidation>
    <dataValidation allowBlank="1" showInputMessage="1" showErrorMessage="1" prompt="㈱や㈲などの省略記号を使わずに正式名称を入力してください。" sqref="K76:AN76" xr:uid="{CA0F8932-1C58-440F-A2C7-40CF788936F6}"/>
    <dataValidation allowBlank="1" showInputMessage="1" showErrorMessage="1" prompt="正式名称を入力してください。_x000a__x000a_例）_x000a_×いわぎん_x000a_　→　○岩手銀行_x000a_×JA新いわて_x000a_　→　○新岩手農業協同組合" sqref="Z73:AN73" xr:uid="{C17D7508-797A-4C19-9364-D1220AC69682}"/>
    <dataValidation type="whole" allowBlank="1" showInputMessage="1" showErrorMessage="1" error="9999以下の数字を入力してください。" sqref="L34:P34" xr:uid="{E5ECF13E-FDA5-434D-BFFA-AEDCBEF0AB3F}">
      <formula1>0</formula1>
      <formula2>9999</formula2>
    </dataValidation>
    <dataValidation allowBlank="1" showInputMessage="1" showErrorMessage="1" prompt="正式名称を入力してください。" sqref="Z74:AN74" xr:uid="{B6D2427E-CA90-4FFE-B12F-2CEB427BED47}"/>
    <dataValidation type="custom" allowBlank="1" showInputMessage="1" showErrorMessage="1" error="「都」「道」「府」「県」まで入力してください。" prompt="都道府県名を入力してください。" sqref="AA10:AF10" xr:uid="{61EA296E-4A1A-4732-8737-3BA3647DB018}">
      <formula1>AQ10=1</formula1>
    </dataValidation>
    <dataValidation type="custom" allowBlank="1" showInputMessage="1" showErrorMessage="1" error="「市」「区」「町」「村」まで入力してください。" prompt="市区町村名を入力してください。" sqref="AH10:AM10" xr:uid="{E6A64BD2-E09D-4D69-A5CF-02EAC6383802}">
      <formula1>AQ11=1</formula1>
    </dataValidation>
    <dataValidation type="whole" imeMode="halfAlpha" allowBlank="1" showInputMessage="1" showErrorMessage="1" error="数字３ケタで入力してください。" prompt="数字３ケタで入力してください。" sqref="M74:R74" xr:uid="{3981DA10-BFFA-423E-863B-0A9C8BE4856C}">
      <formula1>0</formula1>
      <formula2>999</formula2>
    </dataValidation>
    <dataValidation type="whole" imeMode="halfAlpha" allowBlank="1" showInputMessage="1" showErrorMessage="1" error="数字７ケタで入力してください。" prompt="数字７ケタで入力してください。" sqref="AA75:AN76" xr:uid="{D98CFF7F-9DF3-480C-8103-33D2E6E2806E}">
      <formula1>0</formula1>
      <formula2>9999999</formula2>
    </dataValidation>
    <dataValidation errorStyle="warning" allowBlank="1" showInputMessage="1" showErrorMessage="1" errorTitle="「その他」以外の場合はリストから選択" error="預金種別が「その他」の場合のみ_x000a_（　　　）の中に具体的に記入してください。_x000a__x000a_例）_x000a_　その他（　貯蓄　）" sqref="U75:U76 L75:L76" xr:uid="{35D10BE5-B8CD-4D0D-BAEB-36BB0E51A8D7}"/>
    <dataValidation type="custom" errorStyle="warning" allowBlank="1" showInputMessage="1" showErrorMessage="1" errorTitle="確認" error="都道府県名や市町村名をこのセルに入力していませんか？_x000a_（都道府県名、市町村名はそれぞれ郵便番号の右側のセルに入力してください。）_x000a__x000a_問題がない場合は「はい」を選んで続行してください。_x000a_　" prompt="町・字以降を入力してください。_x000a_番地と建物名の間、建物名と階数の間は１文字空けてください。_x000a__x000a_例）△△四丁目32番１号_x000a_例）第１□□ビル　２階" sqref="S11:AN11" xr:uid="{76249762-0CAE-4C58-8A9D-12E0B92D0E90}">
      <formula1>AP12=0</formula1>
    </dataValidation>
    <dataValidation type="list" allowBlank="1" showInputMessage="1" showErrorMessage="1" sqref="Q7:AN7" xr:uid="{AD873DD9-108D-43C3-B480-3574154171C8}">
      <formula1>$AT$7:$AX$7</formula1>
    </dataValidation>
    <dataValidation type="list" allowBlank="1" showInputMessage="1" showErrorMessage="1" sqref="AI81:AN81" xr:uid="{91F72FB3-7609-4897-B6CE-38AAFD2120A2}">
      <formula1>$AT$81:$AU$81</formula1>
    </dataValidation>
    <dataValidation type="custom" allowBlank="1" showInputMessage="1" showErrorMessage="1" error="㈱や㈲などの省略記号を使わずに正式名称を入力してください。" prompt="㈱や㈲などの省略記号を使わずに正式名称を入力してください。" sqref="S8:AB8" xr:uid="{82E83361-18BB-44A8-A672-A3BCAD49C4F6}">
      <formula1>AP8=0</formula1>
    </dataValidation>
    <dataValidation type="custom" allowBlank="1" showInputMessage="1" showErrorMessage="1" error="㈱や㈲などの省略記号を使わずに正式名称を入力してください。" prompt="㈱や㈲などの省略記号を使わずに正式名称を入力してください。" sqref="AE8:AN8" xr:uid="{6CDF76D5-C38A-4DFC-8289-394562679FE1}">
      <formula1>AZ8=0</formula1>
    </dataValidation>
    <dataValidation type="custom" allowBlank="1" showInputMessage="1" showErrorMessage="1" error="㈱や㈲などの省略記号を使わずに正式名称を入力してください。" prompt="㈱や㈲などの省略記号を使わずに正式名称を入力してください。" sqref="AC8:AD8" xr:uid="{C0BBA987-D548-4335-8CB3-D1737EE03406}">
      <formula1>#REF!=0</formula1>
    </dataValidation>
    <dataValidation type="custom" allowBlank="1" showInputMessage="1" showErrorMessage="1" error="預金種別で「その他」を選択した場合のみ具体的な内容を入力してください。" prompt="預金種別で「その他」を選択した場合のみ具体的な内容を入力してください。" sqref="M75:T75" xr:uid="{E4A388BC-4A48-40AA-A890-3762E933973B}">
      <formula1>AQ75=3</formula1>
    </dataValidation>
    <dataValidation type="custom" imeMode="halfKatakana" allowBlank="1" showInputMessage="1" showErrorMessage="1" error="半角カタカナで入力してください。" sqref="L77:AN77" xr:uid="{C3A45EC0-2A3B-43D1-A8C1-5A875E8D99C4}">
      <formula1>LEN(L77)=LENB(L77)</formula1>
    </dataValidation>
    <dataValidation type="date" allowBlank="1" showInputMessage="1" showErrorMessage="1" error="日付を「西暦/月/日」の形式で入力してください。_x000a__x000a_例）_x000a_2024年２月29日の場合_x000a_→「2024/2/29」_x000a_　または「R6.2.29」_x000a_　" prompt="日付を「西暦/月/日」の形式で入力してください。_x000a__x000a_例）_x000a_2024年２月29日の場合_x000a_→「2024/2/29」_x000a_　または「R6.2.29」_x000a_　" sqref="AE3:AN3" xr:uid="{3E4DE455-1887-4A55-95CD-5C8B3C5AA4C0}">
      <formula1>1</formula1>
      <formula2>999999</formula2>
    </dataValidation>
    <dataValidation type="list" allowBlank="1" showInputMessage="1" showErrorMessage="1" error="プルダウンリストから選択してください。" sqref="H75:K75" xr:uid="{9E9550F9-7A58-4BEE-B7A9-45050FA6D155}">
      <formula1>$AT$75:$AW$75</formula1>
    </dataValidation>
    <dataValidation allowBlank="1" showInputMessage="1" showErrorMessage="1" prompt="申請者情報に入力した「事業所所在地」が自動で反映されます。" sqref="R54:AN54" xr:uid="{0F2F64A8-46E8-44F4-BBBC-87A8809F84BC}"/>
    <dataValidation allowBlank="1" showInputMessage="1" showErrorMessage="1" prompt="申請者情報に入力した「事業者名」「代表者氏名」が自動で反映されます。" sqref="R55:AN55" xr:uid="{8FAA3F71-5F96-486C-9213-C78BE8FEC252}"/>
    <dataValidation allowBlank="1" showInputMessage="1" showErrorMessage="1" prompt="委任状を「作成する」を選択した場合、申請者情報に入力した「事業所所在地」が自動で反映されます。" sqref="K90:AM90" xr:uid="{E236DC28-35BA-4A88-9617-170FE112AFD7}"/>
    <dataValidation allowBlank="1" showInputMessage="1" showErrorMessage="1" prompt="委任状を「作成する」を選択した場合、申請者情報に入力した「事業者名」が自動で反映されます。" sqref="K91:AM91" xr:uid="{91EEC05B-4461-403A-9B06-0E85E3A5FE80}"/>
    <dataValidation allowBlank="1" showInputMessage="1" showErrorMessage="1" prompt="委任状を「作成する」を選択した場合、申請者情報に入力した「代表者職名」「代表者氏名」が自動で反映されます。" sqref="K92:AG92" xr:uid="{29FDD636-0F5C-46AE-940D-CFDD2A714FA6}"/>
  </dataValidations>
  <pageMargins left="0.9055118110236221" right="0.78740157480314965" top="0.47244094488188981" bottom="0.31496062992125984" header="0.31496062992125984" footer="0.31496062992125984"/>
  <pageSetup paperSize="9" scale="98" fitToHeight="0" orientation="portrait" blackAndWhite="1" r:id="rId1"/>
  <rowBreaks count="1" manualBreakCount="1">
    <brk id="51" max="40"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AAB26-67D9-46D3-A9D5-49CF23A41EF6}">
  <sheetPr>
    <pageSetUpPr fitToPage="1"/>
  </sheetPr>
  <dimension ref="A1:XEJ94"/>
  <sheetViews>
    <sheetView view="pageBreakPreview" topLeftCell="B34" zoomScaleNormal="85" zoomScaleSheetLayoutView="100" zoomScalePageLayoutView="70" workbookViewId="0">
      <selection activeCell="H61" sqref="H61:I63"/>
    </sheetView>
  </sheetViews>
  <sheetFormatPr defaultColWidth="1.8984375" defaultRowHeight="12" outlineLevelCol="1"/>
  <cols>
    <col min="1" max="1" width="47.5" style="3" hidden="1" customWidth="1" outlineLevel="1"/>
    <col min="2" max="2" width="1.8984375" style="3" customWidth="1" collapsed="1"/>
    <col min="3" max="42" width="1.8984375" style="3"/>
    <col min="43" max="43" width="1.8984375" style="11" hidden="1" customWidth="1" outlineLevel="1"/>
    <col min="44" max="44" width="5.8984375" style="11" hidden="1" customWidth="1" outlineLevel="1"/>
    <col min="45" max="45" width="4.69921875" style="3" hidden="1" customWidth="1" outlineLevel="1"/>
    <col min="46" max="46" width="1.8984375" style="3" hidden="1" customWidth="1" outlineLevel="1"/>
    <col min="47" max="51" width="11.19921875" style="3" hidden="1" customWidth="1" outlineLevel="1"/>
    <col min="52" max="52" width="49" style="3" customWidth="1" collapsed="1"/>
    <col min="53" max="53" width="11.19921875" style="3" customWidth="1"/>
    <col min="54" max="16384" width="1.8984375" style="3"/>
  </cols>
  <sheetData>
    <row r="1" spans="2:51 16362:16364" ht="16.2">
      <c r="C1" s="69" t="s">
        <v>116</v>
      </c>
      <c r="AO1" s="4" t="s">
        <v>15</v>
      </c>
      <c r="AP1" s="4"/>
      <c r="AQ1" s="5" t="s">
        <v>67</v>
      </c>
      <c r="AR1" s="6"/>
      <c r="AS1" s="7"/>
      <c r="AT1" s="7"/>
      <c r="AU1" s="7"/>
      <c r="AV1" s="7"/>
      <c r="AW1" s="7"/>
      <c r="AX1" s="7"/>
      <c r="AY1" s="7"/>
    </row>
    <row r="2" spans="2:51 16362:16364" s="8" customFormat="1" ht="9.6" customHeight="1">
      <c r="B2" s="3"/>
      <c r="AQ2" s="9"/>
      <c r="AR2" s="9"/>
      <c r="AS2" s="8" t="s">
        <v>16</v>
      </c>
    </row>
    <row r="3" spans="2:51 16362:16364" ht="17.25" customHeight="1">
      <c r="AE3" s="10" t="s">
        <v>104</v>
      </c>
      <c r="AF3" s="250" t="s">
        <v>110</v>
      </c>
      <c r="AG3" s="251"/>
      <c r="AH3" s="251"/>
      <c r="AI3" s="251"/>
      <c r="AJ3" s="251"/>
      <c r="AK3" s="251"/>
      <c r="AL3" s="251"/>
      <c r="AM3" s="251"/>
      <c r="AN3" s="251"/>
      <c r="AO3" s="252"/>
      <c r="AP3" s="68" t="s">
        <v>115</v>
      </c>
      <c r="AQ3" s="11">
        <f>COUNTIF(AF3,"*(例)*")</f>
        <v>0</v>
      </c>
      <c r="AS3" s="12" t="s">
        <v>16</v>
      </c>
    </row>
    <row r="4" spans="2:51 16362:16364" s="8" customFormat="1" ht="9.6">
      <c r="AG4" s="65"/>
      <c r="AH4" s="66"/>
      <c r="AI4" s="66"/>
      <c r="AJ4" s="66"/>
      <c r="AK4" s="66"/>
      <c r="AL4" s="66"/>
      <c r="AM4" s="66"/>
      <c r="AN4" s="66"/>
      <c r="AO4" s="66"/>
      <c r="AP4" s="67"/>
      <c r="AQ4" s="9"/>
      <c r="AR4" s="9"/>
      <c r="AS4" s="8" t="s">
        <v>16</v>
      </c>
    </row>
    <row r="5" spans="2:51 16362:16364">
      <c r="B5" s="13" t="s">
        <v>0</v>
      </c>
      <c r="AS5" s="3" t="s">
        <v>16</v>
      </c>
    </row>
    <row r="6" spans="2:51 16362:16364" s="8" customFormat="1" ht="9.6">
      <c r="AQ6" s="9"/>
      <c r="AR6" s="9"/>
      <c r="AS6" s="8" t="s">
        <v>16</v>
      </c>
    </row>
    <row r="7" spans="2:51 16362:16364" ht="21" customHeight="1">
      <c r="L7" s="14" t="s">
        <v>1</v>
      </c>
      <c r="M7" s="120" t="s">
        <v>70</v>
      </c>
      <c r="N7" s="121"/>
      <c r="O7" s="121"/>
      <c r="P7" s="121"/>
      <c r="Q7" s="122"/>
      <c r="R7" s="273" t="s">
        <v>92</v>
      </c>
      <c r="S7" s="211"/>
      <c r="T7" s="211"/>
      <c r="U7" s="211"/>
      <c r="V7" s="211"/>
      <c r="W7" s="211"/>
      <c r="X7" s="211"/>
      <c r="Y7" s="211"/>
      <c r="Z7" s="211"/>
      <c r="AA7" s="211"/>
      <c r="AB7" s="211"/>
      <c r="AC7" s="211"/>
      <c r="AD7" s="211"/>
      <c r="AE7" s="211"/>
      <c r="AF7" s="211"/>
      <c r="AG7" s="211"/>
      <c r="AH7" s="211"/>
      <c r="AI7" s="211"/>
      <c r="AJ7" s="211"/>
      <c r="AK7" s="211"/>
      <c r="AL7" s="211"/>
      <c r="AM7" s="211"/>
      <c r="AN7" s="211"/>
      <c r="AO7" s="212"/>
      <c r="AP7" s="68" t="s">
        <v>115</v>
      </c>
      <c r="AR7" s="11">
        <v>99</v>
      </c>
      <c r="AS7" s="15" t="s">
        <v>16</v>
      </c>
      <c r="AU7" s="3" t="s">
        <v>103</v>
      </c>
      <c r="AV7" s="3" t="s">
        <v>93</v>
      </c>
      <c r="AW7" s="3" t="s">
        <v>94</v>
      </c>
      <c r="AX7" s="3" t="s">
        <v>95</v>
      </c>
      <c r="AY7" s="3" t="s">
        <v>90</v>
      </c>
    </row>
    <row r="8" spans="2:51 16362:16364" ht="21" customHeight="1">
      <c r="K8" s="10"/>
      <c r="L8" s="14"/>
      <c r="M8" s="142" t="s">
        <v>35</v>
      </c>
      <c r="N8" s="145" t="s">
        <v>32</v>
      </c>
      <c r="O8" s="146"/>
      <c r="P8" s="146"/>
      <c r="Q8" s="146"/>
      <c r="R8" s="146"/>
      <c r="S8" s="147"/>
      <c r="T8" s="160"/>
      <c r="U8" s="114"/>
      <c r="V8" s="114"/>
      <c r="W8" s="114"/>
      <c r="X8" s="114"/>
      <c r="Y8" s="114"/>
      <c r="Z8" s="114"/>
      <c r="AA8" s="114"/>
      <c r="AB8" s="114"/>
      <c r="AC8" s="114"/>
      <c r="AD8" s="114"/>
      <c r="AE8" s="114"/>
      <c r="AF8" s="114"/>
      <c r="AG8" s="114"/>
      <c r="AH8" s="114"/>
      <c r="AI8" s="114"/>
      <c r="AJ8" s="114"/>
      <c r="AK8" s="114"/>
      <c r="AL8" s="114"/>
      <c r="AM8" s="114"/>
      <c r="AN8" s="114"/>
      <c r="AO8" s="115"/>
      <c r="AP8" s="68" t="s">
        <v>115</v>
      </c>
      <c r="AQ8" s="11">
        <f>COUNTIF(T8,"*㈱*")+COUNTIF(T8,"*㈲*")+COUNTIF(T8,"*㈳*")</f>
        <v>0</v>
      </c>
      <c r="AS8" s="15" t="s">
        <v>16</v>
      </c>
      <c r="AU8" s="3">
        <v>0</v>
      </c>
      <c r="AV8" s="3">
        <v>1</v>
      </c>
      <c r="AW8" s="3">
        <v>2</v>
      </c>
      <c r="AX8" s="3">
        <v>3</v>
      </c>
      <c r="AY8" s="3">
        <v>4</v>
      </c>
      <c r="XEH8" s="13"/>
      <c r="XEI8" s="13"/>
      <c r="XEJ8" s="13"/>
    </row>
    <row r="9" spans="2:51 16362:16364" ht="21">
      <c r="L9" s="17"/>
      <c r="M9" s="143"/>
      <c r="N9" s="145" t="s">
        <v>119</v>
      </c>
      <c r="O9" s="146"/>
      <c r="P9" s="146"/>
      <c r="Q9" s="146"/>
      <c r="R9" s="146"/>
      <c r="S9" s="147"/>
      <c r="T9" s="160"/>
      <c r="U9" s="114"/>
      <c r="V9" s="114"/>
      <c r="W9" s="114"/>
      <c r="X9" s="114"/>
      <c r="Y9" s="114"/>
      <c r="Z9" s="114"/>
      <c r="AA9" s="114"/>
      <c r="AB9" s="114"/>
      <c r="AC9" s="114"/>
      <c r="AD9" s="114"/>
      <c r="AE9" s="114"/>
      <c r="AF9" s="114"/>
      <c r="AG9" s="114"/>
      <c r="AH9" s="114"/>
      <c r="AI9" s="114"/>
      <c r="AJ9" s="114"/>
      <c r="AK9" s="114"/>
      <c r="AL9" s="114"/>
      <c r="AM9" s="114"/>
      <c r="AN9" s="114"/>
      <c r="AO9" s="115"/>
      <c r="AP9" s="68" t="s">
        <v>131</v>
      </c>
      <c r="AS9" s="15" t="s">
        <v>16</v>
      </c>
      <c r="XEH9" s="13"/>
      <c r="XEI9" s="13"/>
      <c r="XEJ9" s="13"/>
    </row>
    <row r="10" spans="2:51 16362:16364" ht="21" customHeight="1">
      <c r="L10" s="17"/>
      <c r="M10" s="143"/>
      <c r="N10" s="180" t="s">
        <v>54</v>
      </c>
      <c r="O10" s="181"/>
      <c r="P10" s="181"/>
      <c r="Q10" s="181"/>
      <c r="R10" s="181"/>
      <c r="S10" s="182"/>
      <c r="T10" s="61" t="s">
        <v>37</v>
      </c>
      <c r="U10" s="36"/>
      <c r="V10" s="274" t="s">
        <v>170</v>
      </c>
      <c r="W10" s="155"/>
      <c r="X10" s="155"/>
      <c r="Y10" s="155"/>
      <c r="Z10" s="156"/>
      <c r="AA10" s="62" t="s">
        <v>38</v>
      </c>
      <c r="AB10" s="84"/>
      <c r="AC10" s="85"/>
      <c r="AD10" s="85"/>
      <c r="AE10" s="85"/>
      <c r="AF10" s="85"/>
      <c r="AG10" s="253" t="s">
        <v>47</v>
      </c>
      <c r="AH10" s="254"/>
      <c r="AI10" s="84"/>
      <c r="AJ10" s="85"/>
      <c r="AK10" s="85"/>
      <c r="AL10" s="85"/>
      <c r="AM10" s="85"/>
      <c r="AN10" s="253" t="s">
        <v>91</v>
      </c>
      <c r="AO10" s="255"/>
      <c r="AP10" s="68" t="s">
        <v>115</v>
      </c>
      <c r="AQ10" s="11">
        <f>COUNTIF(AB10,"*(例)*")</f>
        <v>0</v>
      </c>
      <c r="AR10" s="11">
        <f>COUNTIF(AB10,"*都*")+COUNTIF(AB10,"*道*")+COUNTIF(AB10,"*府*")+COUNTIF(AB10,"*県*")</f>
        <v>0</v>
      </c>
      <c r="AS10" s="15" t="s">
        <v>16</v>
      </c>
      <c r="AV10" s="3" t="s">
        <v>39</v>
      </c>
      <c r="AW10" s="3" t="s">
        <v>40</v>
      </c>
      <c r="AX10" s="3" t="s">
        <v>41</v>
      </c>
      <c r="AY10" s="3" t="s">
        <v>42</v>
      </c>
      <c r="XEH10" s="13"/>
      <c r="XEI10" s="13"/>
      <c r="XEJ10" s="13"/>
    </row>
    <row r="11" spans="2:51 16362:16364" ht="21">
      <c r="L11" s="17"/>
      <c r="M11" s="143"/>
      <c r="N11" s="183"/>
      <c r="O11" s="184"/>
      <c r="P11" s="184"/>
      <c r="Q11" s="184"/>
      <c r="R11" s="184"/>
      <c r="S11" s="185"/>
      <c r="T11" s="161"/>
      <c r="U11" s="162"/>
      <c r="V11" s="162"/>
      <c r="W11" s="162"/>
      <c r="X11" s="162"/>
      <c r="Y11" s="162"/>
      <c r="Z11" s="162"/>
      <c r="AA11" s="162"/>
      <c r="AB11" s="162"/>
      <c r="AC11" s="162"/>
      <c r="AD11" s="162"/>
      <c r="AE11" s="162"/>
      <c r="AF11" s="162"/>
      <c r="AG11" s="162"/>
      <c r="AH11" s="162"/>
      <c r="AI11" s="162"/>
      <c r="AJ11" s="162"/>
      <c r="AK11" s="162"/>
      <c r="AL11" s="162"/>
      <c r="AM11" s="162"/>
      <c r="AN11" s="162"/>
      <c r="AO11" s="163"/>
      <c r="AP11" s="68" t="s">
        <v>115</v>
      </c>
      <c r="AQ11" s="11">
        <f>COUNTIF(AI10,"*(例)*")</f>
        <v>0</v>
      </c>
      <c r="AR11" s="11">
        <f>COUNTIF(AI10,"*市*")+COUNTIF(AI10,"*区*")+COUNTIF(AI10,"*町*")+COUNTIF(AI10,"*村*")</f>
        <v>0</v>
      </c>
      <c r="AS11" s="15" t="s">
        <v>16</v>
      </c>
      <c r="AV11" s="3" t="s">
        <v>43</v>
      </c>
      <c r="AW11" s="3" t="s">
        <v>44</v>
      </c>
      <c r="AX11" s="3" t="s">
        <v>45</v>
      </c>
      <c r="AY11" s="3" t="s">
        <v>46</v>
      </c>
      <c r="XEH11" s="3" t="s">
        <v>9</v>
      </c>
      <c r="XEI11" s="3" t="s">
        <v>10</v>
      </c>
      <c r="XEJ11" s="3" t="s">
        <v>11</v>
      </c>
    </row>
    <row r="12" spans="2:51 16362:16364" ht="21">
      <c r="L12" s="17"/>
      <c r="M12" s="143"/>
      <c r="N12" s="157" t="s">
        <v>120</v>
      </c>
      <c r="O12" s="158"/>
      <c r="P12" s="158"/>
      <c r="Q12" s="158"/>
      <c r="R12" s="158"/>
      <c r="S12" s="159"/>
      <c r="T12" s="160"/>
      <c r="U12" s="114"/>
      <c r="V12" s="114"/>
      <c r="W12" s="114"/>
      <c r="X12" s="114"/>
      <c r="Y12" s="114"/>
      <c r="Z12" s="114"/>
      <c r="AA12" s="114"/>
      <c r="AB12" s="114"/>
      <c r="AC12" s="114"/>
      <c r="AD12" s="114"/>
      <c r="AE12" s="114"/>
      <c r="AF12" s="114"/>
      <c r="AG12" s="114"/>
      <c r="AH12" s="114"/>
      <c r="AI12" s="114"/>
      <c r="AJ12" s="114"/>
      <c r="AK12" s="114"/>
      <c r="AL12" s="114"/>
      <c r="AM12" s="114"/>
      <c r="AN12" s="114"/>
      <c r="AO12" s="115"/>
      <c r="AP12" s="68" t="s">
        <v>131</v>
      </c>
      <c r="AS12" s="15" t="s">
        <v>16</v>
      </c>
    </row>
    <row r="13" spans="2:51 16362:16364" ht="21">
      <c r="L13" s="17"/>
      <c r="M13" s="144"/>
      <c r="N13" s="145" t="s">
        <v>34</v>
      </c>
      <c r="O13" s="146"/>
      <c r="P13" s="146"/>
      <c r="Q13" s="146"/>
      <c r="R13" s="146"/>
      <c r="S13" s="147"/>
      <c r="T13" s="160"/>
      <c r="U13" s="114"/>
      <c r="V13" s="114"/>
      <c r="W13" s="114"/>
      <c r="X13" s="114"/>
      <c r="Y13" s="114"/>
      <c r="Z13" s="114"/>
      <c r="AA13" s="114"/>
      <c r="AB13" s="114"/>
      <c r="AC13" s="114"/>
      <c r="AD13" s="114"/>
      <c r="AE13" s="114"/>
      <c r="AF13" s="114"/>
      <c r="AG13" s="114"/>
      <c r="AH13" s="114"/>
      <c r="AI13" s="114"/>
      <c r="AJ13" s="18"/>
      <c r="AK13" s="18" t="s">
        <v>53</v>
      </c>
      <c r="AL13" s="18"/>
      <c r="AM13" s="18"/>
      <c r="AN13" s="19" t="s">
        <v>117</v>
      </c>
      <c r="AO13" s="20"/>
      <c r="AP13" s="68" t="s">
        <v>115</v>
      </c>
      <c r="AS13" s="15" t="s">
        <v>16</v>
      </c>
    </row>
    <row r="14" spans="2:51 16362:16364" ht="13.2">
      <c r="N14" s="103" t="s">
        <v>137</v>
      </c>
      <c r="O14" s="102"/>
      <c r="P14" s="102"/>
      <c r="Q14" s="8"/>
      <c r="R14" s="8"/>
      <c r="S14" s="102"/>
      <c r="T14" s="102"/>
      <c r="U14" s="8"/>
      <c r="V14" s="8"/>
      <c r="W14" s="8"/>
      <c r="X14" s="8"/>
      <c r="Y14" s="8"/>
      <c r="Z14" s="8"/>
      <c r="AA14" s="8"/>
      <c r="AB14" s="8"/>
      <c r="AC14" s="8"/>
      <c r="AD14" s="8"/>
      <c r="AE14" s="8"/>
      <c r="AF14" s="8"/>
      <c r="AG14" s="8"/>
      <c r="AH14" s="8"/>
      <c r="AI14" s="8"/>
      <c r="AJ14" s="8"/>
      <c r="AK14" s="8"/>
      <c r="AL14" s="8"/>
      <c r="AM14" s="8"/>
      <c r="AN14" s="8"/>
      <c r="AO14" s="8"/>
      <c r="AS14" s="3" t="s">
        <v>16</v>
      </c>
    </row>
    <row r="15" spans="2:51 16362:16364" ht="13.2">
      <c r="N15" s="102" t="s">
        <v>138</v>
      </c>
      <c r="O15" s="102"/>
      <c r="P15" s="102"/>
      <c r="Q15" s="8"/>
      <c r="R15" s="8"/>
      <c r="S15" s="102"/>
      <c r="T15" s="102"/>
      <c r="U15" s="8"/>
      <c r="V15" s="8"/>
      <c r="W15" s="8"/>
      <c r="X15" s="8"/>
      <c r="Y15" s="8"/>
      <c r="Z15" s="8"/>
      <c r="AA15" s="8"/>
      <c r="AB15" s="8"/>
      <c r="AC15" s="8"/>
      <c r="AD15" s="8"/>
      <c r="AE15" s="8"/>
      <c r="AF15" s="8"/>
      <c r="AG15" s="8"/>
      <c r="AH15" s="8"/>
      <c r="AI15" s="8"/>
      <c r="AJ15" s="8"/>
      <c r="AK15" s="8"/>
      <c r="AL15" s="8"/>
      <c r="AM15" s="8"/>
      <c r="AN15" s="8"/>
      <c r="AO15" s="8"/>
      <c r="AR15" s="3" t="s">
        <v>16</v>
      </c>
    </row>
    <row r="16" spans="2:51 16362:16364" ht="13.2">
      <c r="N16" s="102" t="s">
        <v>139</v>
      </c>
      <c r="O16" s="102"/>
      <c r="P16" s="102"/>
      <c r="Q16" s="8"/>
      <c r="R16" s="8"/>
      <c r="S16" s="102"/>
      <c r="T16" s="102"/>
      <c r="U16" s="8"/>
      <c r="V16" s="8"/>
      <c r="W16" s="8"/>
      <c r="X16" s="8"/>
      <c r="Y16" s="8"/>
      <c r="Z16" s="8"/>
      <c r="AA16" s="102" t="s">
        <v>140</v>
      </c>
      <c r="AB16" s="102"/>
      <c r="AC16" s="8"/>
      <c r="AD16" s="8"/>
      <c r="AE16" s="8"/>
      <c r="AF16" s="8"/>
      <c r="AG16" s="8"/>
      <c r="AH16" s="8"/>
      <c r="AI16" s="8"/>
      <c r="AJ16" s="8"/>
      <c r="AK16" s="8"/>
      <c r="AL16" s="8"/>
      <c r="AM16" s="8"/>
      <c r="AN16" s="8"/>
      <c r="AO16" s="8"/>
      <c r="AS16" s="3" t="s">
        <v>16</v>
      </c>
    </row>
    <row r="17" spans="2:45" s="23" customFormat="1" ht="8.4">
      <c r="AQ17" s="24"/>
      <c r="AR17" s="24"/>
      <c r="AS17" s="23" t="s">
        <v>16</v>
      </c>
    </row>
    <row r="18" spans="2:45" ht="16.2">
      <c r="P18" s="14" t="s">
        <v>52</v>
      </c>
      <c r="Q18" s="25" t="s">
        <v>3</v>
      </c>
      <c r="R18" s="26"/>
      <c r="S18" s="26"/>
      <c r="T18" s="26"/>
      <c r="U18" s="26"/>
      <c r="V18" s="26"/>
      <c r="W18" s="26"/>
      <c r="X18" s="27"/>
      <c r="Y18" s="114"/>
      <c r="Z18" s="114"/>
      <c r="AA18" s="114"/>
      <c r="AB18" s="114"/>
      <c r="AC18" s="114"/>
      <c r="AD18" s="114"/>
      <c r="AE18" s="114"/>
      <c r="AF18" s="114"/>
      <c r="AG18" s="114"/>
      <c r="AH18" s="114"/>
      <c r="AI18" s="114"/>
      <c r="AJ18" s="114"/>
      <c r="AK18" s="114"/>
      <c r="AL18" s="114"/>
      <c r="AM18" s="114"/>
      <c r="AN18" s="114"/>
      <c r="AO18" s="115"/>
      <c r="AP18" s="68" t="s">
        <v>115</v>
      </c>
      <c r="AS18" s="12" t="s">
        <v>16</v>
      </c>
    </row>
    <row r="19" spans="2:45" ht="16.2">
      <c r="Q19" s="25" t="s">
        <v>55</v>
      </c>
      <c r="R19" s="26"/>
      <c r="S19" s="26"/>
      <c r="T19" s="26"/>
      <c r="U19" s="26"/>
      <c r="V19" s="26"/>
      <c r="W19" s="26"/>
      <c r="X19" s="27"/>
      <c r="Y19" s="114"/>
      <c r="Z19" s="114"/>
      <c r="AA19" s="114"/>
      <c r="AB19" s="114"/>
      <c r="AC19" s="114"/>
      <c r="AD19" s="114"/>
      <c r="AE19" s="114"/>
      <c r="AF19" s="114"/>
      <c r="AG19" s="114"/>
      <c r="AH19" s="114"/>
      <c r="AI19" s="114"/>
      <c r="AJ19" s="114"/>
      <c r="AK19" s="114"/>
      <c r="AL19" s="114"/>
      <c r="AM19" s="114"/>
      <c r="AN19" s="114"/>
      <c r="AO19" s="115"/>
      <c r="AP19" s="68" t="s">
        <v>115</v>
      </c>
      <c r="AS19" s="12" t="s">
        <v>16</v>
      </c>
    </row>
    <row r="20" spans="2:45" ht="16.2">
      <c r="Q20" s="25" t="s">
        <v>12</v>
      </c>
      <c r="R20" s="26"/>
      <c r="S20" s="26"/>
      <c r="T20" s="26"/>
      <c r="U20" s="26"/>
      <c r="V20" s="26"/>
      <c r="W20" s="26"/>
      <c r="X20" s="27"/>
      <c r="Y20" s="114"/>
      <c r="Z20" s="114"/>
      <c r="AA20" s="114"/>
      <c r="AB20" s="114"/>
      <c r="AC20" s="114"/>
      <c r="AD20" s="114"/>
      <c r="AE20" s="114"/>
      <c r="AF20" s="114"/>
      <c r="AG20" s="114"/>
      <c r="AH20" s="114"/>
      <c r="AI20" s="114"/>
      <c r="AJ20" s="114"/>
      <c r="AK20" s="114"/>
      <c r="AL20" s="114"/>
      <c r="AM20" s="114"/>
      <c r="AN20" s="114"/>
      <c r="AO20" s="115"/>
      <c r="AP20" s="68" t="s">
        <v>115</v>
      </c>
      <c r="AS20" s="12" t="s">
        <v>16</v>
      </c>
    </row>
    <row r="21" spans="2:45" ht="15.6">
      <c r="Q21" s="25" t="s">
        <v>142</v>
      </c>
      <c r="R21" s="26"/>
      <c r="S21" s="26"/>
      <c r="T21" s="26"/>
      <c r="U21" s="26"/>
      <c r="V21" s="26"/>
      <c r="W21" s="26"/>
      <c r="X21" s="27"/>
      <c r="Y21" s="114"/>
      <c r="Z21" s="114"/>
      <c r="AA21" s="114"/>
      <c r="AB21" s="114"/>
      <c r="AC21" s="114"/>
      <c r="AD21" s="114"/>
      <c r="AE21" s="114"/>
      <c r="AF21" s="114"/>
      <c r="AG21" s="114"/>
      <c r="AH21" s="114"/>
      <c r="AI21" s="114"/>
      <c r="AJ21" s="114"/>
      <c r="AK21" s="114"/>
      <c r="AL21" s="114"/>
      <c r="AM21" s="114"/>
      <c r="AN21" s="114"/>
      <c r="AO21" s="115"/>
      <c r="AP21" s="68" t="str">
        <f>IF(AND(Y21&gt;0),"","★")</f>
        <v>★</v>
      </c>
      <c r="AS21" s="105" t="s">
        <v>16</v>
      </c>
    </row>
    <row r="22" spans="2:45" ht="18">
      <c r="Q22" s="25" t="s">
        <v>4</v>
      </c>
      <c r="R22" s="26"/>
      <c r="S22" s="26"/>
      <c r="T22" s="26"/>
      <c r="U22" s="26"/>
      <c r="V22" s="26"/>
      <c r="W22" s="26"/>
      <c r="X22" s="27"/>
      <c r="Y22" s="149"/>
      <c r="Z22" s="114"/>
      <c r="AA22" s="114"/>
      <c r="AB22" s="114"/>
      <c r="AC22" s="114"/>
      <c r="AD22" s="114"/>
      <c r="AE22" s="114"/>
      <c r="AF22" s="114"/>
      <c r="AG22" s="114"/>
      <c r="AH22" s="114"/>
      <c r="AI22" s="114"/>
      <c r="AJ22" s="114"/>
      <c r="AK22" s="114"/>
      <c r="AL22" s="114"/>
      <c r="AM22" s="114"/>
      <c r="AN22" s="114"/>
      <c r="AO22" s="115"/>
      <c r="AP22" s="68" t="s">
        <v>115</v>
      </c>
      <c r="AS22" s="12" t="s">
        <v>16</v>
      </c>
    </row>
    <row r="23" spans="2:45" s="82" customFormat="1" ht="10.8">
      <c r="AQ23" s="83"/>
      <c r="AR23" s="83"/>
      <c r="AS23" s="82" t="s">
        <v>16</v>
      </c>
    </row>
    <row r="24" spans="2:45" s="82" customFormat="1" ht="10.8">
      <c r="AQ24" s="83"/>
      <c r="AR24" s="83"/>
      <c r="AS24" s="82" t="s">
        <v>16</v>
      </c>
    </row>
    <row r="25" spans="2:45" ht="16.2">
      <c r="B25" s="141" t="s">
        <v>105</v>
      </c>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28"/>
      <c r="AS25" s="3" t="s">
        <v>16</v>
      </c>
    </row>
    <row r="26" spans="2:45" ht="16.2">
      <c r="B26" s="99" t="s">
        <v>136</v>
      </c>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100" t="s">
        <v>152</v>
      </c>
      <c r="AS26" s="3" t="s">
        <v>16</v>
      </c>
    </row>
    <row r="27" spans="2:45">
      <c r="AS27" s="3" t="s">
        <v>16</v>
      </c>
    </row>
    <row r="28" spans="2:45" ht="12" customHeight="1">
      <c r="B28" s="177" t="s">
        <v>163</v>
      </c>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7"/>
      <c r="AM28" s="177"/>
      <c r="AN28" s="177"/>
      <c r="AO28" s="177"/>
      <c r="AP28" s="29"/>
      <c r="AS28" s="3" t="s">
        <v>16</v>
      </c>
    </row>
    <row r="29" spans="2:45">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77"/>
      <c r="AO29" s="177"/>
      <c r="AP29" s="29"/>
      <c r="AS29" s="3" t="s">
        <v>16</v>
      </c>
    </row>
    <row r="30" spans="2:45">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77"/>
      <c r="AO30" s="177"/>
      <c r="AP30" s="29"/>
      <c r="AS30" s="3" t="s">
        <v>16</v>
      </c>
    </row>
    <row r="31" spans="2:45">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29"/>
      <c r="AS31" s="3" t="s">
        <v>16</v>
      </c>
    </row>
    <row r="32" spans="2:45">
      <c r="B32" s="126" t="s">
        <v>5</v>
      </c>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1"/>
      <c r="AS32" s="3" t="s">
        <v>16</v>
      </c>
    </row>
    <row r="33" spans="2:45">
      <c r="AP33" s="8"/>
      <c r="AS33" s="3" t="s">
        <v>16</v>
      </c>
    </row>
    <row r="34" spans="2:45" ht="19.2">
      <c r="B34" s="30" t="s">
        <v>118</v>
      </c>
      <c r="K34" s="31"/>
      <c r="L34" s="68" t="s">
        <v>115</v>
      </c>
      <c r="M34" s="191"/>
      <c r="N34" s="192"/>
      <c r="O34" s="192"/>
      <c r="P34" s="192"/>
      <c r="Q34" s="193"/>
      <c r="R34" s="3" t="s">
        <v>18</v>
      </c>
      <c r="AP34" s="68"/>
      <c r="AS34" s="32" t="s">
        <v>16</v>
      </c>
    </row>
    <row r="35" spans="2:45" ht="13.2" customHeight="1">
      <c r="K35" s="33"/>
      <c r="L35" s="33"/>
      <c r="M35" s="101" t="s">
        <v>141</v>
      </c>
      <c r="O35" s="33"/>
      <c r="AS35" s="8" t="s">
        <v>16</v>
      </c>
    </row>
    <row r="36" spans="2:45">
      <c r="AS36" s="3" t="s">
        <v>16</v>
      </c>
    </row>
    <row r="37" spans="2:45" ht="19.2">
      <c r="B37" s="30" t="s">
        <v>17</v>
      </c>
      <c r="L37" s="68" t="s">
        <v>115</v>
      </c>
      <c r="M37" s="270"/>
      <c r="N37" s="271"/>
      <c r="O37" s="271"/>
      <c r="P37" s="271"/>
      <c r="Q37" s="271"/>
      <c r="R37" s="271"/>
      <c r="S37" s="271"/>
      <c r="T37" s="271"/>
      <c r="U37" s="271"/>
      <c r="V37" s="272"/>
      <c r="W37" s="3" t="s">
        <v>19</v>
      </c>
      <c r="AS37" s="32" t="s">
        <v>16</v>
      </c>
    </row>
    <row r="38" spans="2:45">
      <c r="AS38" s="3" t="s">
        <v>16</v>
      </c>
    </row>
    <row r="39" spans="2:45" ht="15">
      <c r="B39" s="30" t="s">
        <v>49</v>
      </c>
      <c r="O39" s="107"/>
      <c r="P39" s="109"/>
      <c r="Q39" s="109"/>
      <c r="R39" s="109" t="s">
        <v>151</v>
      </c>
      <c r="S39" s="109"/>
      <c r="Y39" s="34"/>
      <c r="AO39" s="108"/>
      <c r="AS39" s="3" t="s">
        <v>16</v>
      </c>
    </row>
    <row r="40" spans="2:45" ht="18.600000000000001">
      <c r="C40" s="178" t="s">
        <v>28</v>
      </c>
      <c r="D40" s="179"/>
      <c r="E40" s="18" t="s">
        <v>102</v>
      </c>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75" t="s">
        <v>23</v>
      </c>
      <c r="AO40" s="176"/>
      <c r="AS40" s="3" t="s">
        <v>16</v>
      </c>
    </row>
    <row r="41" spans="2:45" ht="18.600000000000001">
      <c r="C41" s="178" t="s">
        <v>127</v>
      </c>
      <c r="D41" s="179"/>
      <c r="E41" s="18" t="s">
        <v>121</v>
      </c>
      <c r="F41" s="18"/>
      <c r="G41" s="18"/>
      <c r="H41" s="18"/>
      <c r="I41" s="18"/>
      <c r="J41" s="18"/>
      <c r="K41" s="18"/>
      <c r="L41" s="18"/>
      <c r="M41" s="18"/>
      <c r="N41" s="35"/>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75" t="s">
        <v>23</v>
      </c>
      <c r="AO41" s="176"/>
      <c r="AS41" s="3" t="s">
        <v>16</v>
      </c>
    </row>
    <row r="42" spans="2:45" ht="18.600000000000001">
      <c r="C42" s="178" t="s">
        <v>128</v>
      </c>
      <c r="D42" s="179"/>
      <c r="E42" s="98" t="s">
        <v>144</v>
      </c>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75" t="s">
        <v>23</v>
      </c>
      <c r="AO42" s="176"/>
      <c r="AS42" s="3" t="s">
        <v>16</v>
      </c>
    </row>
    <row r="43" spans="2:45" ht="18.600000000000001">
      <c r="C43" s="178" t="s">
        <v>129</v>
      </c>
      <c r="D43" s="179"/>
      <c r="E43" s="18" t="s">
        <v>143</v>
      </c>
      <c r="F43" s="18"/>
      <c r="G43" s="18"/>
      <c r="H43" s="18"/>
      <c r="I43" s="18"/>
      <c r="J43" s="18"/>
      <c r="K43" s="18"/>
      <c r="L43" s="18"/>
      <c r="M43" s="18"/>
      <c r="N43" s="18"/>
      <c r="O43" s="18"/>
      <c r="P43" s="18"/>
      <c r="Q43" s="18"/>
      <c r="R43" s="18"/>
      <c r="S43" s="18"/>
      <c r="T43" s="18"/>
      <c r="U43" s="18"/>
      <c r="V43" s="18"/>
      <c r="W43" s="35"/>
      <c r="X43" s="18"/>
      <c r="Y43" s="18"/>
      <c r="Z43" s="18"/>
      <c r="AA43" s="18"/>
      <c r="AB43" s="18"/>
      <c r="AC43" s="18"/>
      <c r="AD43" s="18"/>
      <c r="AE43" s="18"/>
      <c r="AF43" s="18"/>
      <c r="AG43" s="18"/>
      <c r="AH43" s="18"/>
      <c r="AI43" s="18"/>
      <c r="AJ43" s="18"/>
      <c r="AK43" s="18"/>
      <c r="AL43" s="18"/>
      <c r="AM43" s="18"/>
      <c r="AN43" s="175" t="s">
        <v>23</v>
      </c>
      <c r="AO43" s="176"/>
      <c r="AS43" s="3" t="s">
        <v>16</v>
      </c>
    </row>
    <row r="44" spans="2:45" ht="18.600000000000001">
      <c r="C44" s="195" t="s">
        <v>130</v>
      </c>
      <c r="D44" s="196"/>
      <c r="E44" s="80" t="s">
        <v>122</v>
      </c>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7"/>
      <c r="AL44" s="36"/>
      <c r="AM44" s="36"/>
      <c r="AN44" s="112" t="s">
        <v>8</v>
      </c>
      <c r="AO44" s="113"/>
      <c r="AS44" s="3" t="s">
        <v>16</v>
      </c>
    </row>
    <row r="45" spans="2:45" ht="18.600000000000001">
      <c r="C45" s="197"/>
      <c r="D45" s="198"/>
      <c r="E45" s="38" t="s">
        <v>132</v>
      </c>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222" t="s">
        <v>8</v>
      </c>
      <c r="AO45" s="223"/>
      <c r="AS45" s="3" t="s">
        <v>16</v>
      </c>
    </row>
    <row r="46" spans="2:45" ht="18.600000000000001">
      <c r="C46" s="178" t="s">
        <v>48</v>
      </c>
      <c r="D46" s="179"/>
      <c r="E46" s="18" t="s">
        <v>150</v>
      </c>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75" t="s">
        <v>23</v>
      </c>
      <c r="AO46" s="176"/>
      <c r="AS46" s="3" t="s">
        <v>16</v>
      </c>
    </row>
    <row r="47" spans="2:45" ht="13.2">
      <c r="C47" s="102" t="s">
        <v>161</v>
      </c>
      <c r="D47" s="102"/>
      <c r="E47" s="8"/>
      <c r="F47" s="8"/>
      <c r="G47" s="8"/>
      <c r="H47" s="8"/>
      <c r="I47" s="8"/>
      <c r="J47" s="8"/>
      <c r="K47" s="8"/>
      <c r="L47" s="8"/>
      <c r="M47" s="102"/>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9"/>
      <c r="AR47" s="9"/>
      <c r="AS47" s="8" t="s">
        <v>16</v>
      </c>
    </row>
    <row r="48" spans="2:45" ht="13.2">
      <c r="C48" s="102" t="s">
        <v>154</v>
      </c>
      <c r="D48" s="102"/>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9"/>
      <c r="AR48" s="9"/>
      <c r="AS48" s="8" t="s">
        <v>16</v>
      </c>
    </row>
    <row r="49" spans="2:48" ht="13.2">
      <c r="C49" s="102" t="s">
        <v>162</v>
      </c>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9"/>
      <c r="AR49" s="9"/>
      <c r="AS49" s="8" t="s">
        <v>16</v>
      </c>
    </row>
    <row r="50" spans="2:48" s="23" customFormat="1" ht="13.2">
      <c r="C50" s="102" t="s">
        <v>155</v>
      </c>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9"/>
      <c r="AR50" s="9"/>
      <c r="AS50" s="8" t="s">
        <v>16</v>
      </c>
    </row>
    <row r="51" spans="2:48" ht="18">
      <c r="B51" s="194" t="s">
        <v>22</v>
      </c>
      <c r="C51" s="194"/>
      <c r="D51" s="194"/>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c r="AL51" s="194"/>
      <c r="AM51" s="194"/>
      <c r="AN51" s="194"/>
      <c r="AO51" s="194"/>
      <c r="AP51" s="39"/>
      <c r="AS51" s="110" t="s">
        <v>16</v>
      </c>
    </row>
    <row r="52" spans="2:48" ht="16.2">
      <c r="AO52" s="4" t="s">
        <v>64</v>
      </c>
      <c r="AP52" s="4"/>
      <c r="AS52" s="3" t="s">
        <v>16</v>
      </c>
    </row>
    <row r="53" spans="2:48" s="23" customFormat="1" ht="9.6">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24"/>
      <c r="AR53" s="24"/>
      <c r="AS53" s="23" t="s">
        <v>16</v>
      </c>
    </row>
    <row r="54" spans="2:48" ht="18.75" customHeight="1">
      <c r="B54" s="39"/>
      <c r="C54" s="39"/>
      <c r="D54" s="39"/>
      <c r="E54" s="39"/>
      <c r="F54" s="39"/>
      <c r="G54" s="39"/>
      <c r="H54" s="39"/>
      <c r="I54" s="39"/>
      <c r="J54" s="39"/>
      <c r="K54" s="39"/>
      <c r="L54" s="39"/>
      <c r="M54" s="39"/>
      <c r="N54" s="39"/>
      <c r="O54" s="39"/>
      <c r="P54" s="10"/>
      <c r="R54" s="10" t="s">
        <v>69</v>
      </c>
      <c r="S54" s="267"/>
      <c r="T54" s="268"/>
      <c r="U54" s="268"/>
      <c r="V54" s="268"/>
      <c r="W54" s="268"/>
      <c r="X54" s="268"/>
      <c r="Y54" s="268"/>
      <c r="Z54" s="268"/>
      <c r="AA54" s="268"/>
      <c r="AB54" s="268"/>
      <c r="AC54" s="268"/>
      <c r="AD54" s="268"/>
      <c r="AE54" s="268"/>
      <c r="AF54" s="268"/>
      <c r="AG54" s="268"/>
      <c r="AH54" s="268"/>
      <c r="AI54" s="268"/>
      <c r="AJ54" s="268"/>
      <c r="AK54" s="268"/>
      <c r="AL54" s="268"/>
      <c r="AM54" s="268"/>
      <c r="AN54" s="268"/>
      <c r="AO54" s="269"/>
      <c r="AP54" s="68" t="s">
        <v>115</v>
      </c>
      <c r="AQ54" s="24"/>
      <c r="AS54" s="12" t="s">
        <v>16</v>
      </c>
    </row>
    <row r="55" spans="2:48" ht="18.75" customHeight="1">
      <c r="B55" s="39"/>
      <c r="C55" s="39"/>
      <c r="D55" s="39"/>
      <c r="E55" s="39"/>
      <c r="F55" s="39"/>
      <c r="G55" s="39"/>
      <c r="H55" s="39"/>
      <c r="I55" s="39"/>
      <c r="J55" s="39"/>
      <c r="K55" s="39"/>
      <c r="L55" s="39"/>
      <c r="M55" s="39"/>
      <c r="N55" s="39"/>
      <c r="O55" s="39"/>
      <c r="P55" s="10"/>
      <c r="R55" s="10" t="s">
        <v>109</v>
      </c>
      <c r="S55" s="267"/>
      <c r="T55" s="268"/>
      <c r="U55" s="268"/>
      <c r="V55" s="268"/>
      <c r="W55" s="268"/>
      <c r="X55" s="268"/>
      <c r="Y55" s="268"/>
      <c r="Z55" s="268"/>
      <c r="AA55" s="268"/>
      <c r="AB55" s="268"/>
      <c r="AC55" s="268"/>
      <c r="AD55" s="268"/>
      <c r="AE55" s="268"/>
      <c r="AF55" s="268"/>
      <c r="AG55" s="268"/>
      <c r="AH55" s="268"/>
      <c r="AI55" s="268"/>
      <c r="AJ55" s="268"/>
      <c r="AK55" s="268"/>
      <c r="AL55" s="268"/>
      <c r="AM55" s="268"/>
      <c r="AN55" s="268"/>
      <c r="AO55" s="269"/>
      <c r="AP55" s="68" t="s">
        <v>115</v>
      </c>
      <c r="AQ55" s="11">
        <v>1</v>
      </c>
      <c r="AS55" s="12" t="s">
        <v>16</v>
      </c>
    </row>
    <row r="56" spans="2:48" s="23" customFormat="1">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24"/>
      <c r="AR56" s="24"/>
      <c r="AS56" s="3" t="s">
        <v>16</v>
      </c>
    </row>
    <row r="57" spans="2:48">
      <c r="B57" s="30" t="s">
        <v>50</v>
      </c>
      <c r="AS57" s="3" t="s">
        <v>16</v>
      </c>
    </row>
    <row r="58" spans="2:48" ht="13.2">
      <c r="J58" s="224" t="s">
        <v>145</v>
      </c>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K58" s="224"/>
      <c r="AL58" s="224"/>
      <c r="AM58" s="224"/>
      <c r="AN58" s="224"/>
      <c r="AS58" s="3" t="s">
        <v>16</v>
      </c>
    </row>
    <row r="59" spans="2:48" ht="45" customHeight="1">
      <c r="B59" s="81" t="s">
        <v>115</v>
      </c>
      <c r="C59" s="178" t="s">
        <v>28</v>
      </c>
      <c r="D59" s="179"/>
      <c r="E59" s="136" t="s">
        <v>134</v>
      </c>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243" t="s">
        <v>23</v>
      </c>
      <c r="AN59" s="244"/>
      <c r="AO59" s="245"/>
      <c r="AP59" s="73"/>
      <c r="AQ59" s="11">
        <f t="shared" ref="AQ59:AQ67" si="0">COUNTIF(AM59,"☑")</f>
        <v>0</v>
      </c>
      <c r="AR59" s="11">
        <f>IF(AND(AQ59=1,AQ60=1,AR61&gt;0,AQ65=1,AQ67=1),1,0)</f>
        <v>0</v>
      </c>
      <c r="AS59" s="41" t="s">
        <v>25</v>
      </c>
      <c r="AU59" s="3" t="s">
        <v>23</v>
      </c>
      <c r="AV59" s="3" t="s">
        <v>26</v>
      </c>
    </row>
    <row r="60" spans="2:48" ht="28.2">
      <c r="B60" s="81" t="s">
        <v>115</v>
      </c>
      <c r="C60" s="178" t="s">
        <v>127</v>
      </c>
      <c r="D60" s="179"/>
      <c r="E60" s="137" t="s">
        <v>100</v>
      </c>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243" t="s">
        <v>8</v>
      </c>
      <c r="AN60" s="244"/>
      <c r="AO60" s="245"/>
      <c r="AP60" s="73"/>
      <c r="AQ60" s="11">
        <f t="shared" si="0"/>
        <v>0</v>
      </c>
      <c r="AS60" s="41" t="s">
        <v>27</v>
      </c>
    </row>
    <row r="61" spans="2:48" ht="28.2">
      <c r="B61" s="240" t="s">
        <v>115</v>
      </c>
      <c r="C61" s="178" t="s">
        <v>164</v>
      </c>
      <c r="D61" s="206"/>
      <c r="E61" s="167" t="s">
        <v>149</v>
      </c>
      <c r="F61" s="167"/>
      <c r="G61" s="167"/>
      <c r="H61" s="246" t="s">
        <v>30</v>
      </c>
      <c r="I61" s="247"/>
      <c r="J61" s="237" t="s">
        <v>96</v>
      </c>
      <c r="K61" s="238"/>
      <c r="L61" s="238"/>
      <c r="M61" s="238"/>
      <c r="N61" s="238"/>
      <c r="O61" s="238"/>
      <c r="P61" s="238"/>
      <c r="Q61" s="238"/>
      <c r="R61" s="238"/>
      <c r="S61" s="238"/>
      <c r="T61" s="238"/>
      <c r="U61" s="238"/>
      <c r="V61" s="238"/>
      <c r="W61" s="238"/>
      <c r="X61" s="238"/>
      <c r="Y61" s="238"/>
      <c r="Z61" s="238"/>
      <c r="AA61" s="238"/>
      <c r="AB61" s="238"/>
      <c r="AC61" s="238"/>
      <c r="AD61" s="238"/>
      <c r="AE61" s="238"/>
      <c r="AF61" s="238"/>
      <c r="AG61" s="238"/>
      <c r="AH61" s="238"/>
      <c r="AI61" s="238"/>
      <c r="AJ61" s="238"/>
      <c r="AK61" s="238"/>
      <c r="AL61" s="238"/>
      <c r="AM61" s="258" t="s">
        <v>23</v>
      </c>
      <c r="AN61" s="259"/>
      <c r="AO61" s="260"/>
      <c r="AP61" s="116"/>
      <c r="AQ61" s="11">
        <f>COUNTIF(AM61,"☑")</f>
        <v>0</v>
      </c>
      <c r="AR61" s="11">
        <v>99</v>
      </c>
      <c r="AS61" s="41" t="s">
        <v>27</v>
      </c>
    </row>
    <row r="62" spans="2:48" ht="28.2">
      <c r="B62" s="240"/>
      <c r="C62" s="178"/>
      <c r="D62" s="206"/>
      <c r="E62" s="225"/>
      <c r="F62" s="225"/>
      <c r="G62" s="225"/>
      <c r="H62" s="248"/>
      <c r="I62" s="249"/>
      <c r="J62" s="234" t="s">
        <v>97</v>
      </c>
      <c r="K62" s="235"/>
      <c r="L62" s="235"/>
      <c r="M62" s="235"/>
      <c r="N62" s="235"/>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235"/>
      <c r="AL62" s="235"/>
      <c r="AM62" s="261" t="s">
        <v>23</v>
      </c>
      <c r="AN62" s="262"/>
      <c r="AO62" s="263"/>
      <c r="AP62" s="116"/>
      <c r="AQ62" s="11">
        <f>COUNTIF(AM62,"☑")</f>
        <v>0</v>
      </c>
      <c r="AS62" s="41" t="s">
        <v>27</v>
      </c>
    </row>
    <row r="63" spans="2:48" ht="28.2">
      <c r="B63" s="240"/>
      <c r="C63" s="178"/>
      <c r="D63" s="206"/>
      <c r="E63" s="225"/>
      <c r="F63" s="225"/>
      <c r="G63" s="225"/>
      <c r="H63" s="248"/>
      <c r="I63" s="249"/>
      <c r="J63" s="234" t="s">
        <v>98</v>
      </c>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61" t="s">
        <v>23</v>
      </c>
      <c r="AN63" s="262"/>
      <c r="AO63" s="263"/>
      <c r="AP63" s="116"/>
      <c r="AQ63" s="11">
        <f>COUNTIF(AM63,"☑")</f>
        <v>0</v>
      </c>
      <c r="AS63" s="41" t="s">
        <v>27</v>
      </c>
    </row>
    <row r="64" spans="2:48" ht="28.2">
      <c r="B64" s="240"/>
      <c r="C64" s="178"/>
      <c r="D64" s="206"/>
      <c r="E64" s="168"/>
      <c r="F64" s="168"/>
      <c r="G64" s="168"/>
      <c r="H64" s="226" t="s">
        <v>31</v>
      </c>
      <c r="I64" s="227"/>
      <c r="J64" s="169" t="s">
        <v>89</v>
      </c>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70"/>
      <c r="AM64" s="264" t="s">
        <v>23</v>
      </c>
      <c r="AN64" s="265"/>
      <c r="AO64" s="266"/>
      <c r="AP64" s="116"/>
      <c r="AQ64" s="11">
        <f>COUNTIF(AM64,"☑")</f>
        <v>0</v>
      </c>
      <c r="AS64" s="41" t="s">
        <v>27</v>
      </c>
    </row>
    <row r="65" spans="2:50" ht="32.4">
      <c r="B65" s="240" t="s">
        <v>115</v>
      </c>
      <c r="C65" s="195" t="s">
        <v>129</v>
      </c>
      <c r="D65" s="241"/>
      <c r="E65" s="167" t="s">
        <v>148</v>
      </c>
      <c r="F65" s="167"/>
      <c r="G65" s="167"/>
      <c r="H65" s="172" t="s">
        <v>167</v>
      </c>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3"/>
      <c r="AL65" s="174"/>
      <c r="AM65" s="243" t="s">
        <v>8</v>
      </c>
      <c r="AN65" s="244"/>
      <c r="AO65" s="245"/>
      <c r="AP65" s="73"/>
      <c r="AQ65" s="11">
        <f t="shared" si="0"/>
        <v>0</v>
      </c>
      <c r="AS65" s="41" t="s">
        <v>24</v>
      </c>
    </row>
    <row r="66" spans="2:50" ht="43.2">
      <c r="B66" s="240"/>
      <c r="C66" s="197"/>
      <c r="D66" s="242"/>
      <c r="E66" s="168"/>
      <c r="F66" s="168"/>
      <c r="G66" s="168"/>
      <c r="H66" s="169" t="s">
        <v>168</v>
      </c>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c r="AH66" s="170"/>
      <c r="AI66" s="170"/>
      <c r="AJ66" s="170"/>
      <c r="AK66" s="170"/>
      <c r="AL66" s="171"/>
      <c r="AM66" s="243" t="s">
        <v>8</v>
      </c>
      <c r="AN66" s="244"/>
      <c r="AO66" s="245"/>
      <c r="AP66" s="73"/>
      <c r="AS66" s="41" t="s">
        <v>25</v>
      </c>
    </row>
    <row r="67" spans="2:50" ht="28.2">
      <c r="B67" s="81" t="s">
        <v>115</v>
      </c>
      <c r="C67" s="178" t="s">
        <v>130</v>
      </c>
      <c r="D67" s="179"/>
      <c r="E67" s="137" t="s">
        <v>99</v>
      </c>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243" t="s">
        <v>8</v>
      </c>
      <c r="AN67" s="244"/>
      <c r="AO67" s="245"/>
      <c r="AP67" s="73"/>
      <c r="AQ67" s="11">
        <f t="shared" si="0"/>
        <v>0</v>
      </c>
      <c r="AS67" s="41" t="s">
        <v>27</v>
      </c>
    </row>
    <row r="68" spans="2:50" ht="13.2">
      <c r="C68" s="102"/>
      <c r="P68" s="102" t="s">
        <v>147</v>
      </c>
      <c r="R68" s="102"/>
      <c r="AS68" s="3" t="s">
        <v>16</v>
      </c>
    </row>
    <row r="69" spans="2:50" ht="13.2">
      <c r="C69" s="102"/>
      <c r="P69" s="102" t="s">
        <v>146</v>
      </c>
      <c r="R69" s="102"/>
    </row>
    <row r="70" spans="2:50">
      <c r="AS70" s="3" t="s">
        <v>16</v>
      </c>
    </row>
    <row r="71" spans="2:50" ht="14.4">
      <c r="B71" s="30" t="s">
        <v>51</v>
      </c>
      <c r="M71" s="42" t="s">
        <v>101</v>
      </c>
      <c r="AS71" s="3" t="s">
        <v>16</v>
      </c>
    </row>
    <row r="72" spans="2:50" s="23" customFormat="1" ht="8.4">
      <c r="B72" s="43"/>
      <c r="AQ72" s="24"/>
      <c r="AR72" s="24"/>
      <c r="AS72" s="23" t="s">
        <v>16</v>
      </c>
    </row>
    <row r="73" spans="2:50" ht="21">
      <c r="C73" s="81"/>
      <c r="D73" s="257" t="s">
        <v>112</v>
      </c>
      <c r="E73" s="146"/>
      <c r="F73" s="146"/>
      <c r="G73" s="146"/>
      <c r="H73" s="146"/>
      <c r="I73" s="146"/>
      <c r="J73" s="146"/>
      <c r="K73" s="146"/>
      <c r="L73" s="86"/>
      <c r="M73" s="87"/>
      <c r="N73" s="88"/>
      <c r="O73" s="87"/>
      <c r="P73" s="88"/>
      <c r="Q73" s="87"/>
      <c r="R73" s="88"/>
      <c r="S73" s="89"/>
      <c r="T73" s="145" t="s">
        <v>20</v>
      </c>
      <c r="U73" s="146"/>
      <c r="V73" s="146"/>
      <c r="W73" s="146"/>
      <c r="X73" s="146"/>
      <c r="Y73" s="146"/>
      <c r="Z73" s="146"/>
      <c r="AA73" s="210"/>
      <c r="AB73" s="211"/>
      <c r="AC73" s="211"/>
      <c r="AD73" s="211"/>
      <c r="AE73" s="211"/>
      <c r="AF73" s="211"/>
      <c r="AG73" s="211"/>
      <c r="AH73" s="211"/>
      <c r="AI73" s="211"/>
      <c r="AJ73" s="211"/>
      <c r="AK73" s="211"/>
      <c r="AL73" s="211"/>
      <c r="AM73" s="211"/>
      <c r="AN73" s="211"/>
      <c r="AO73" s="212"/>
      <c r="AP73" s="68" t="s">
        <v>115</v>
      </c>
      <c r="AS73" s="15" t="s">
        <v>16</v>
      </c>
    </row>
    <row r="74" spans="2:50" ht="21">
      <c r="C74" s="81"/>
      <c r="D74" s="257" t="s">
        <v>113</v>
      </c>
      <c r="E74" s="146"/>
      <c r="F74" s="146"/>
      <c r="G74" s="146"/>
      <c r="H74" s="146"/>
      <c r="I74" s="146"/>
      <c r="J74" s="146"/>
      <c r="K74" s="146"/>
      <c r="L74" s="146"/>
      <c r="M74" s="202"/>
      <c r="N74" s="90"/>
      <c r="O74" s="91"/>
      <c r="P74" s="92"/>
      <c r="Q74" s="91"/>
      <c r="R74" s="92"/>
      <c r="S74" s="93"/>
      <c r="T74" s="145" t="s">
        <v>21</v>
      </c>
      <c r="U74" s="146"/>
      <c r="V74" s="146"/>
      <c r="W74" s="146"/>
      <c r="X74" s="146"/>
      <c r="Y74" s="146"/>
      <c r="Z74" s="146"/>
      <c r="AA74" s="210"/>
      <c r="AB74" s="211"/>
      <c r="AC74" s="211"/>
      <c r="AD74" s="211"/>
      <c r="AE74" s="211"/>
      <c r="AF74" s="211"/>
      <c r="AG74" s="211"/>
      <c r="AH74" s="211"/>
      <c r="AI74" s="211"/>
      <c r="AJ74" s="211"/>
      <c r="AK74" s="211"/>
      <c r="AL74" s="211"/>
      <c r="AM74" s="211"/>
      <c r="AN74" s="211"/>
      <c r="AO74" s="212"/>
      <c r="AP74" s="68" t="s">
        <v>115</v>
      </c>
      <c r="AS74" s="15" t="s">
        <v>16</v>
      </c>
    </row>
    <row r="75" spans="2:50" ht="21">
      <c r="C75" s="81"/>
      <c r="D75" s="145" t="s">
        <v>6</v>
      </c>
      <c r="E75" s="146"/>
      <c r="F75" s="146"/>
      <c r="G75" s="146"/>
      <c r="H75" s="146"/>
      <c r="I75" s="210" t="s">
        <v>107</v>
      </c>
      <c r="J75" s="211"/>
      <c r="K75" s="211"/>
      <c r="L75" s="211"/>
      <c r="M75" s="211"/>
      <c r="N75" s="211"/>
      <c r="O75" s="211"/>
      <c r="P75" s="211"/>
      <c r="Q75" s="211"/>
      <c r="R75" s="211"/>
      <c r="S75" s="211"/>
      <c r="T75" s="211"/>
      <c r="U75" s="211"/>
      <c r="V75" s="212"/>
      <c r="W75" s="257" t="s">
        <v>111</v>
      </c>
      <c r="X75" s="146"/>
      <c r="Y75" s="146"/>
      <c r="Z75" s="146"/>
      <c r="AA75" s="146"/>
      <c r="AB75" s="94"/>
      <c r="AC75" s="95"/>
      <c r="AD75" s="96"/>
      <c r="AE75" s="95"/>
      <c r="AF75" s="96"/>
      <c r="AG75" s="95"/>
      <c r="AH75" s="96"/>
      <c r="AI75" s="95"/>
      <c r="AJ75" s="96"/>
      <c r="AK75" s="95"/>
      <c r="AL75" s="96"/>
      <c r="AM75" s="95"/>
      <c r="AN75" s="96"/>
      <c r="AO75" s="97"/>
      <c r="AP75" s="68" t="s">
        <v>115</v>
      </c>
      <c r="AQ75" s="11">
        <f>COUNTIF(I75,AU75)</f>
        <v>0</v>
      </c>
      <c r="AR75" s="11">
        <v>99</v>
      </c>
      <c r="AS75" s="15" t="s">
        <v>16</v>
      </c>
      <c r="AU75" s="3" t="s">
        <v>88</v>
      </c>
      <c r="AV75" s="3" t="s">
        <v>56</v>
      </c>
      <c r="AW75" s="3" t="s">
        <v>57</v>
      </c>
      <c r="AX75" s="3" t="s">
        <v>87</v>
      </c>
    </row>
    <row r="76" spans="2:50" ht="21">
      <c r="D76" s="145" t="s">
        <v>156</v>
      </c>
      <c r="E76" s="146"/>
      <c r="F76" s="146"/>
      <c r="G76" s="146"/>
      <c r="H76" s="146"/>
      <c r="I76" s="146"/>
      <c r="J76" s="146"/>
      <c r="K76" s="202"/>
      <c r="L76" s="210"/>
      <c r="M76" s="211"/>
      <c r="N76" s="211"/>
      <c r="O76" s="211"/>
      <c r="P76" s="211"/>
      <c r="Q76" s="211"/>
      <c r="R76" s="211"/>
      <c r="S76" s="211"/>
      <c r="T76" s="211"/>
      <c r="U76" s="211"/>
      <c r="V76" s="211"/>
      <c r="W76" s="211"/>
      <c r="X76" s="211"/>
      <c r="Y76" s="211"/>
      <c r="Z76" s="211"/>
      <c r="AA76" s="211"/>
      <c r="AB76" s="211"/>
      <c r="AC76" s="211"/>
      <c r="AD76" s="211"/>
      <c r="AE76" s="211"/>
      <c r="AF76" s="211"/>
      <c r="AG76" s="211"/>
      <c r="AH76" s="211"/>
      <c r="AI76" s="211"/>
      <c r="AJ76" s="211"/>
      <c r="AK76" s="211"/>
      <c r="AL76" s="211"/>
      <c r="AM76" s="211"/>
      <c r="AN76" s="211"/>
      <c r="AO76" s="212"/>
      <c r="AP76" s="68" t="s">
        <v>115</v>
      </c>
      <c r="AS76" s="15" t="s">
        <v>16</v>
      </c>
      <c r="AU76" s="3">
        <v>0</v>
      </c>
      <c r="AV76" s="3">
        <v>1</v>
      </c>
      <c r="AW76" s="3">
        <v>2</v>
      </c>
      <c r="AX76" s="3">
        <v>3</v>
      </c>
    </row>
    <row r="77" spans="2:50" ht="21">
      <c r="D77" s="145" t="s">
        <v>157</v>
      </c>
      <c r="E77" s="146"/>
      <c r="F77" s="146"/>
      <c r="G77" s="146"/>
      <c r="H77" s="146"/>
      <c r="I77" s="146"/>
      <c r="J77" s="146"/>
      <c r="K77" s="146"/>
      <c r="L77" s="202"/>
      <c r="M77" s="210"/>
      <c r="N77" s="211"/>
      <c r="O77" s="211"/>
      <c r="P77" s="211"/>
      <c r="Q77" s="211"/>
      <c r="R77" s="211"/>
      <c r="S77" s="211"/>
      <c r="T77" s="211"/>
      <c r="U77" s="211"/>
      <c r="V77" s="211"/>
      <c r="W77" s="211"/>
      <c r="X77" s="211"/>
      <c r="Y77" s="211"/>
      <c r="Z77" s="211"/>
      <c r="AA77" s="211"/>
      <c r="AB77" s="211"/>
      <c r="AC77" s="211"/>
      <c r="AD77" s="211"/>
      <c r="AE77" s="211"/>
      <c r="AF77" s="211"/>
      <c r="AG77" s="211"/>
      <c r="AH77" s="211"/>
      <c r="AI77" s="211"/>
      <c r="AJ77" s="211"/>
      <c r="AK77" s="211"/>
      <c r="AL77" s="211"/>
      <c r="AM77" s="211"/>
      <c r="AN77" s="211"/>
      <c r="AO77" s="212"/>
      <c r="AP77" s="68" t="s">
        <v>115</v>
      </c>
      <c r="AS77" s="15" t="s">
        <v>16</v>
      </c>
    </row>
    <row r="78" spans="2:50" ht="13.2">
      <c r="D78" s="102" t="s">
        <v>158</v>
      </c>
      <c r="AS78" s="3" t="s">
        <v>16</v>
      </c>
    </row>
    <row r="79" spans="2:50" ht="13.2">
      <c r="D79" s="102" t="s">
        <v>159</v>
      </c>
      <c r="AS79" s="3" t="s">
        <v>16</v>
      </c>
    </row>
    <row r="80" spans="2:50" s="23" customFormat="1" ht="8.4">
      <c r="AG80" s="46"/>
      <c r="AQ80" s="24"/>
      <c r="AR80" s="24"/>
      <c r="AS80" s="23" t="s">
        <v>16</v>
      </c>
    </row>
    <row r="81" spans="2:48" ht="15">
      <c r="B81" s="22" t="s">
        <v>114</v>
      </c>
      <c r="AI81" s="60"/>
      <c r="AJ81" s="256"/>
      <c r="AK81" s="256"/>
      <c r="AL81" s="256"/>
      <c r="AM81" s="256"/>
      <c r="AN81" s="256"/>
      <c r="AO81" s="256"/>
      <c r="AP81" s="11"/>
      <c r="AR81" s="11">
        <v>1</v>
      </c>
      <c r="AS81" s="3" t="s">
        <v>16</v>
      </c>
      <c r="AU81" s="3" t="s">
        <v>88</v>
      </c>
      <c r="AV81" s="3" t="s">
        <v>59</v>
      </c>
    </row>
    <row r="82" spans="2:48" s="23" customFormat="1" ht="8.4">
      <c r="AQ82" s="24"/>
      <c r="AR82" s="24"/>
      <c r="AS82" s="23" t="s">
        <v>16</v>
      </c>
      <c r="AU82" s="23">
        <v>0</v>
      </c>
      <c r="AV82" s="23">
        <v>1</v>
      </c>
    </row>
    <row r="83" spans="2:48">
      <c r="B83" s="47"/>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9"/>
      <c r="AS83" s="3" t="s">
        <v>16</v>
      </c>
    </row>
    <row r="84" spans="2:48" ht="13.2">
      <c r="B84" s="50"/>
      <c r="C84" s="51" t="s">
        <v>58</v>
      </c>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2"/>
      <c r="AS84" s="3" t="s">
        <v>16</v>
      </c>
    </row>
    <row r="85" spans="2:48" s="23" customFormat="1" ht="8.4">
      <c r="B85" s="53"/>
      <c r="AO85" s="54"/>
      <c r="AQ85" s="24"/>
      <c r="AR85" s="24"/>
      <c r="AS85" s="23" t="s">
        <v>16</v>
      </c>
    </row>
    <row r="86" spans="2:48" ht="12" customHeight="1">
      <c r="B86" s="50"/>
      <c r="C86" s="3" t="s">
        <v>169</v>
      </c>
      <c r="AO86" s="52"/>
      <c r="AS86" s="3" t="s">
        <v>16</v>
      </c>
    </row>
    <row r="87" spans="2:48">
      <c r="B87" s="50"/>
      <c r="AO87" s="52"/>
    </row>
    <row r="88" spans="2:48">
      <c r="B88" s="50"/>
      <c r="D88" s="111" t="s">
        <v>62</v>
      </c>
      <c r="AO88" s="52"/>
      <c r="AS88" s="3" t="s">
        <v>16</v>
      </c>
    </row>
    <row r="89" spans="2:48">
      <c r="B89" s="50"/>
      <c r="AO89" s="52"/>
      <c r="AS89" s="3" t="s">
        <v>16</v>
      </c>
    </row>
    <row r="90" spans="2:48" ht="18.75" customHeight="1">
      <c r="B90" s="50"/>
      <c r="J90" s="10" t="s">
        <v>36</v>
      </c>
      <c r="K90" s="55"/>
      <c r="L90" s="187" t="str">
        <f>IF(AJ81="作成する",CONCATENATE(AB10,AG10,AI10,AN10,T11),"")</f>
        <v/>
      </c>
      <c r="M90" s="187"/>
      <c r="N90" s="187"/>
      <c r="O90" s="187"/>
      <c r="P90" s="187"/>
      <c r="Q90" s="187"/>
      <c r="R90" s="187"/>
      <c r="S90" s="187"/>
      <c r="T90" s="187"/>
      <c r="U90" s="187"/>
      <c r="V90" s="187"/>
      <c r="W90" s="187"/>
      <c r="X90" s="187"/>
      <c r="Y90" s="187"/>
      <c r="Z90" s="187"/>
      <c r="AA90" s="187"/>
      <c r="AB90" s="187"/>
      <c r="AC90" s="187"/>
      <c r="AD90" s="187"/>
      <c r="AE90" s="187"/>
      <c r="AF90" s="187"/>
      <c r="AG90" s="187"/>
      <c r="AH90" s="187"/>
      <c r="AI90" s="187"/>
      <c r="AJ90" s="187"/>
      <c r="AK90" s="187"/>
      <c r="AL90" s="187"/>
      <c r="AM90" s="187"/>
      <c r="AN90" s="187"/>
      <c r="AO90" s="52"/>
      <c r="AS90" s="12" t="s">
        <v>16</v>
      </c>
    </row>
    <row r="91" spans="2:48" ht="18.75" customHeight="1">
      <c r="B91" s="50"/>
      <c r="J91" s="10" t="s">
        <v>108</v>
      </c>
      <c r="K91" s="55"/>
      <c r="L91" s="139" t="str">
        <f>IF(AJ81="作成する",$S$8&amp;"　"&amp;$S$9,"")</f>
        <v/>
      </c>
      <c r="M91" s="139"/>
      <c r="N91" s="139"/>
      <c r="O91" s="139"/>
      <c r="P91" s="139"/>
      <c r="Q91" s="139"/>
      <c r="R91" s="139"/>
      <c r="S91" s="139"/>
      <c r="T91" s="139"/>
      <c r="U91" s="139"/>
      <c r="V91" s="139"/>
      <c r="W91" s="139"/>
      <c r="X91" s="139"/>
      <c r="Y91" s="139"/>
      <c r="Z91" s="139"/>
      <c r="AA91" s="139"/>
      <c r="AB91" s="139"/>
      <c r="AC91" s="139"/>
      <c r="AD91" s="139"/>
      <c r="AE91" s="139"/>
      <c r="AF91" s="139"/>
      <c r="AG91" s="139"/>
      <c r="AH91" s="139"/>
      <c r="AI91" s="139"/>
      <c r="AJ91" s="139"/>
      <c r="AK91" s="139"/>
      <c r="AL91" s="139"/>
      <c r="AM91" s="139"/>
      <c r="AN91" s="139"/>
      <c r="AO91" s="52"/>
      <c r="AS91" s="12" t="s">
        <v>16</v>
      </c>
    </row>
    <row r="92" spans="2:48" ht="18.75" customHeight="1">
      <c r="B92" s="50"/>
      <c r="J92" s="10" t="s">
        <v>63</v>
      </c>
      <c r="K92" s="55"/>
      <c r="L92" s="186" t="str">
        <f>IF(AJ81="作成する",$S$12&amp;"　"&amp;$S$13,"")</f>
        <v/>
      </c>
      <c r="M92" s="186"/>
      <c r="N92" s="186"/>
      <c r="O92" s="186"/>
      <c r="P92" s="186"/>
      <c r="Q92" s="186"/>
      <c r="R92" s="186"/>
      <c r="S92" s="186"/>
      <c r="T92" s="186"/>
      <c r="U92" s="186"/>
      <c r="V92" s="186"/>
      <c r="W92" s="186"/>
      <c r="X92" s="186"/>
      <c r="Y92" s="186"/>
      <c r="Z92" s="186"/>
      <c r="AA92" s="186"/>
      <c r="AB92" s="186"/>
      <c r="AC92" s="186"/>
      <c r="AD92" s="186"/>
      <c r="AE92" s="186"/>
      <c r="AF92" s="186"/>
      <c r="AG92" s="186"/>
      <c r="AH92" s="186"/>
      <c r="AI92" s="56"/>
      <c r="AJ92" s="56" t="s">
        <v>165</v>
      </c>
      <c r="AK92" s="56"/>
      <c r="AL92" s="56"/>
      <c r="AM92" s="70" t="s">
        <v>160</v>
      </c>
      <c r="AN92" s="56"/>
      <c r="AO92" s="52"/>
      <c r="AS92" s="12" t="s">
        <v>16</v>
      </c>
    </row>
    <row r="93" spans="2:48" s="23" customFormat="1" ht="8.4">
      <c r="B93" s="57"/>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9"/>
      <c r="AQ93" s="24"/>
      <c r="AR93" s="24"/>
      <c r="AS93" s="23" t="s">
        <v>16</v>
      </c>
    </row>
    <row r="94" spans="2:48" ht="15">
      <c r="B94" s="22"/>
      <c r="C94" s="22"/>
      <c r="D94" s="22"/>
      <c r="E94" s="22"/>
      <c r="F94" s="22"/>
      <c r="G94" s="22"/>
      <c r="H94" s="22"/>
      <c r="I94" s="22"/>
      <c r="J94" s="22"/>
      <c r="K94" s="22"/>
      <c r="L94" s="22"/>
      <c r="M94" s="22"/>
      <c r="N94" s="22"/>
      <c r="O94" s="22"/>
      <c r="P94" s="22"/>
      <c r="Q94" s="22"/>
      <c r="R94" s="22"/>
      <c r="S94" s="22"/>
      <c r="T94" s="22"/>
      <c r="U94" s="22"/>
      <c r="V94" s="22"/>
      <c r="W94" s="22"/>
      <c r="X94" s="22"/>
      <c r="Y94" s="107"/>
      <c r="Z94" s="34"/>
      <c r="AA94" s="107" t="s">
        <v>166</v>
      </c>
      <c r="AB94" s="22"/>
      <c r="AC94" s="22"/>
      <c r="AD94" s="22"/>
      <c r="AE94" s="22"/>
      <c r="AF94" s="22"/>
      <c r="AG94" s="22"/>
      <c r="AH94" s="22"/>
      <c r="AI94" s="22"/>
      <c r="AJ94" s="21"/>
      <c r="AK94" s="22"/>
      <c r="AL94" s="22"/>
      <c r="AM94" s="22"/>
      <c r="AN94" s="34"/>
      <c r="AO94" s="22"/>
      <c r="AP94" s="11"/>
      <c r="AR94" s="3" t="s">
        <v>16</v>
      </c>
    </row>
  </sheetData>
  <sheetProtection selectLockedCells="1"/>
  <mergeCells count="91">
    <mergeCell ref="AP61:AP64"/>
    <mergeCell ref="C46:D46"/>
    <mergeCell ref="C59:D59"/>
    <mergeCell ref="C60:D60"/>
    <mergeCell ref="M7:Q7"/>
    <mergeCell ref="R7:AO7"/>
    <mergeCell ref="M8:M13"/>
    <mergeCell ref="N8:S8"/>
    <mergeCell ref="T8:AO8"/>
    <mergeCell ref="N9:S9"/>
    <mergeCell ref="T9:AO9"/>
    <mergeCell ref="N10:S11"/>
    <mergeCell ref="V10:Z10"/>
    <mergeCell ref="T11:AO11"/>
    <mergeCell ref="N12:S12"/>
    <mergeCell ref="T12:AO12"/>
    <mergeCell ref="N13:S13"/>
    <mergeCell ref="T13:AI13"/>
    <mergeCell ref="Y18:AO18"/>
    <mergeCell ref="Y19:AO19"/>
    <mergeCell ref="Y20:AO20"/>
    <mergeCell ref="Y22:AO22"/>
    <mergeCell ref="B25:AO25"/>
    <mergeCell ref="AN46:AO46"/>
    <mergeCell ref="B28:AO31"/>
    <mergeCell ref="B32:AO32"/>
    <mergeCell ref="M34:Q34"/>
    <mergeCell ref="M37:V37"/>
    <mergeCell ref="AN40:AO40"/>
    <mergeCell ref="AN41:AO41"/>
    <mergeCell ref="AN42:AO42"/>
    <mergeCell ref="AN43:AO43"/>
    <mergeCell ref="C44:D45"/>
    <mergeCell ref="AN44:AO44"/>
    <mergeCell ref="AN45:AO45"/>
    <mergeCell ref="C40:D40"/>
    <mergeCell ref="C41:D41"/>
    <mergeCell ref="C42:D42"/>
    <mergeCell ref="C43:D43"/>
    <mergeCell ref="B51:AO51"/>
    <mergeCell ref="S54:AO54"/>
    <mergeCell ref="S55:AO55"/>
    <mergeCell ref="J58:AN58"/>
    <mergeCell ref="E59:AL59"/>
    <mergeCell ref="AM59:AO59"/>
    <mergeCell ref="E60:AL60"/>
    <mergeCell ref="AM60:AO60"/>
    <mergeCell ref="AM61:AO61"/>
    <mergeCell ref="AM62:AO62"/>
    <mergeCell ref="AM63:AO63"/>
    <mergeCell ref="H64:I64"/>
    <mergeCell ref="AM64:AO64"/>
    <mergeCell ref="W75:AA75"/>
    <mergeCell ref="E67:AL67"/>
    <mergeCell ref="AM67:AO67"/>
    <mergeCell ref="D73:K73"/>
    <mergeCell ref="T73:Z73"/>
    <mergeCell ref="AA73:AO73"/>
    <mergeCell ref="C67:D67"/>
    <mergeCell ref="AF3:AO3"/>
    <mergeCell ref="L91:AN91"/>
    <mergeCell ref="L92:AH92"/>
    <mergeCell ref="AG10:AH10"/>
    <mergeCell ref="AN10:AO10"/>
    <mergeCell ref="I75:V75"/>
    <mergeCell ref="D76:K76"/>
    <mergeCell ref="L76:AO76"/>
    <mergeCell ref="D77:L77"/>
    <mergeCell ref="M77:AO77"/>
    <mergeCell ref="AJ81:AO81"/>
    <mergeCell ref="L90:AN90"/>
    <mergeCell ref="D74:M74"/>
    <mergeCell ref="T74:Z74"/>
    <mergeCell ref="AA74:AO74"/>
    <mergeCell ref="D75:H75"/>
    <mergeCell ref="Y21:AO21"/>
    <mergeCell ref="C65:D66"/>
    <mergeCell ref="E61:G64"/>
    <mergeCell ref="E65:G66"/>
    <mergeCell ref="B65:B66"/>
    <mergeCell ref="J64:AL64"/>
    <mergeCell ref="J63:AL63"/>
    <mergeCell ref="J62:AL62"/>
    <mergeCell ref="J61:AL61"/>
    <mergeCell ref="H65:AL65"/>
    <mergeCell ref="H66:AL66"/>
    <mergeCell ref="AM66:AO66"/>
    <mergeCell ref="B61:B64"/>
    <mergeCell ref="AM65:AO65"/>
    <mergeCell ref="C61:D64"/>
    <mergeCell ref="H61:I63"/>
  </mergeCells>
  <phoneticPr fontId="2"/>
  <conditionalFormatting sqref="B83:AO87 B90:AO93 B88:C89 E88:AO89">
    <cfRule type="expression" dxfId="53" priority="22">
      <formula>$AR$81&lt;&gt;1</formula>
    </cfRule>
  </conditionalFormatting>
  <conditionalFormatting sqref="D75">
    <cfRule type="expression" dxfId="52" priority="44">
      <formula>AND($AB$75&gt;0,$AQ$75=1)</formula>
    </cfRule>
  </conditionalFormatting>
  <conditionalFormatting sqref="I75">
    <cfRule type="expression" dxfId="51" priority="31">
      <formula>AR75=0</formula>
    </cfRule>
    <cfRule type="expression" dxfId="50" priority="42">
      <formula>$AR$75=3</formula>
    </cfRule>
  </conditionalFormatting>
  <conditionalFormatting sqref="M7:Q7">
    <cfRule type="expression" dxfId="49" priority="40">
      <formula>AND(AR7=0,T8&lt;&gt;"")</formula>
    </cfRule>
  </conditionalFormatting>
  <conditionalFormatting sqref="R7:AO7">
    <cfRule type="expression" dxfId="48" priority="32">
      <formula>AR7=0</formula>
    </cfRule>
  </conditionalFormatting>
  <conditionalFormatting sqref="AB10:AF10">
    <cfRule type="expression" dxfId="47" priority="35">
      <formula>AQ10=1</formula>
    </cfRule>
    <cfRule type="expression" dxfId="46" priority="37">
      <formula>AND(T11&gt;0,AQ10=1)</formula>
    </cfRule>
    <cfRule type="expression" dxfId="45" priority="38">
      <formula>AND(AR10=0,T11&gt;0)</formula>
    </cfRule>
  </conditionalFormatting>
  <conditionalFormatting sqref="AF3">
    <cfRule type="expression" dxfId="44" priority="29">
      <formula>AQ3=1</formula>
    </cfRule>
  </conditionalFormatting>
  <conditionalFormatting sqref="AI10:AM10">
    <cfRule type="expression" dxfId="43" priority="34">
      <formula>AQ11=1</formula>
    </cfRule>
    <cfRule type="expression" dxfId="42" priority="36">
      <formula>AND(T11&gt;0,AQ11=1)</formula>
    </cfRule>
    <cfRule type="expression" dxfId="41" priority="39">
      <formula>AND(AR11=0,T11&gt;0,AI10&lt;&gt;"××市")</formula>
    </cfRule>
  </conditionalFormatting>
  <conditionalFormatting sqref="AM61:AM64">
    <cfRule type="expression" dxfId="40" priority="45">
      <formula>AND(AQ61=0,SUM($AQ$61:$AQ$64)&gt;0)</formula>
    </cfRule>
  </conditionalFormatting>
  <conditionalFormatting sqref="N16:Y16">
    <cfRule type="expression" dxfId="39" priority="11">
      <formula>AND($AQ$7=4,$S$12&gt;0)</formula>
    </cfRule>
  </conditionalFormatting>
  <conditionalFormatting sqref="N15:AO15">
    <cfRule type="expression" dxfId="38" priority="12">
      <formula>AND(OR($AQ$7=1,$AQ$7=4),$AP$9&gt;0)</formula>
    </cfRule>
  </conditionalFormatting>
  <conditionalFormatting sqref="J58">
    <cfRule type="expression" dxfId="37" priority="10">
      <formula>AND(AQ55&lt;&gt;1,AR59=0)</formula>
    </cfRule>
  </conditionalFormatting>
  <conditionalFormatting sqref="E61">
    <cfRule type="expression" dxfId="36" priority="9">
      <formula>SUM($AP$61:$AP$64)&gt;1</formula>
    </cfRule>
  </conditionalFormatting>
  <conditionalFormatting sqref="E65">
    <cfRule type="expression" dxfId="35" priority="8">
      <formula>SUM($AP$61:$AP$64)&gt;1</formula>
    </cfRule>
  </conditionalFormatting>
  <conditionalFormatting sqref="H65">
    <cfRule type="expression" dxfId="34" priority="7">
      <formula>SUM($AP$61:$AP$64)&gt;1</formula>
    </cfRule>
  </conditionalFormatting>
  <conditionalFormatting sqref="H66">
    <cfRule type="expression" dxfId="33" priority="6">
      <formula>SUM($AP$61:$AP$64)&gt;1</formula>
    </cfRule>
  </conditionalFormatting>
  <conditionalFormatting sqref="Q68:AO69">
    <cfRule type="expression" dxfId="32" priority="5">
      <formula>$AQ$7&lt;&gt;$AQ$61</formula>
    </cfRule>
  </conditionalFormatting>
  <conditionalFormatting sqref="C68:C69">
    <cfRule type="expression" dxfId="31" priority="4">
      <formula>$AQ$7&lt;&gt;$AQ$61</formula>
    </cfRule>
  </conditionalFormatting>
  <conditionalFormatting sqref="P68:P69">
    <cfRule type="expression" dxfId="30" priority="3">
      <formula>$AQ$7&lt;&gt;$AQ$61</formula>
    </cfRule>
  </conditionalFormatting>
  <dataValidations count="18">
    <dataValidation type="custom" imeMode="halfKatakana" allowBlank="1" showInputMessage="1" showErrorMessage="1" error="半角カタカナで入力してください。" sqref="M77:AO77" xr:uid="{09ADFC68-E577-4924-A6C1-3DEBE9410E6D}">
      <formula1>LEN(M77)=LENB(M77)</formula1>
    </dataValidation>
    <dataValidation type="custom" allowBlank="1" showInputMessage="1" showErrorMessage="1" error="㈱や㈲などの省略記号を使わずに正式名称を入力してください。" prompt="㈱や㈲などの省略記号を使わずに正式名称を入力してください。" sqref="AD8:AE8" xr:uid="{756A19A6-C569-4D17-9984-DA00598580BE}">
      <formula1>#REF!=0</formula1>
    </dataValidation>
    <dataValidation type="custom" allowBlank="1" showInputMessage="1" showErrorMessage="1" error="㈱や㈲などの省略記号を使わずに正式名称を入力してください。" prompt="㈱や㈲などの省略記号を使わずに正式名称を入力してください。" sqref="AF8:AO8" xr:uid="{EC488793-C923-41E4-975E-DD4F6066C171}">
      <formula1>BA8=0</formula1>
    </dataValidation>
    <dataValidation type="custom" allowBlank="1" showInputMessage="1" showErrorMessage="1" error="㈱や㈲などの省略記号を使わずに正式名称を入力してください。" prompt="㈱や㈲などの省略記号を使わずに正式名称を入力してください。" sqref="T8:AC8" xr:uid="{3A9EBE07-B8A1-4798-B8A2-270B2E18AB96}">
      <formula1>AQ8=0</formula1>
    </dataValidation>
    <dataValidation errorStyle="warning" allowBlank="1" showInputMessage="1" showErrorMessage="1" errorTitle="「その他」以外の場合はリストから選択" error="預金種別が「その他」の場合のみ_x000a_（　　　）の中に具体的に記入してください。_x000a__x000a_例）_x000a_　その他（　貯蓄　）" sqref="V76 M76" xr:uid="{16E0694B-4C52-4B87-A3E7-4608DE544EA0}"/>
    <dataValidation type="whole" imeMode="halfAlpha" allowBlank="1" showInputMessage="1" showErrorMessage="1" error="数字７ケタで入力してください。" prompt="数字７ケタで入力してください。" sqref="AB75:AO76" xr:uid="{232409BB-D3D6-4B4B-BCC2-F74E6E0B090D}">
      <formula1>0</formula1>
      <formula2>9999999</formula2>
    </dataValidation>
    <dataValidation type="whole" imeMode="halfAlpha" allowBlank="1" showInputMessage="1" showErrorMessage="1" error="数字３ケタで入力してください。" prompt="数字３ケタで入力してください。" sqref="N74:S74" xr:uid="{3FAB5D8B-10DC-4D3B-B5E8-98D03598F232}">
      <formula1>0</formula1>
      <formula2>999</formula2>
    </dataValidation>
    <dataValidation type="custom" allowBlank="1" showInputMessage="1" showErrorMessage="1" error="「市」「区」「町」「村」まで入力してください。" prompt="市区町村名を入力してください。" sqref="AI10:AM10" xr:uid="{8B858D89-FBB4-462D-81FD-2F839FCBA6CE}">
      <formula1>AR11=1</formula1>
    </dataValidation>
    <dataValidation type="custom" allowBlank="1" showInputMessage="1" showErrorMessage="1" error="「都」「道」「府」「県」まで入力してください。" prompt="都道府県名を入力してください。" sqref="AB10:AF10" xr:uid="{0FCE3B36-004A-495D-B1AC-2E31D20DE2B5}">
      <formula1>AR10=1</formula1>
    </dataValidation>
    <dataValidation allowBlank="1" showInputMessage="1" showErrorMessage="1" prompt="正式名称を入力してください。" sqref="AA74:AO74" xr:uid="{AF36D997-3B3E-4875-8076-EB7C955B0E0D}"/>
    <dataValidation type="whole" allowBlank="1" showInputMessage="1" showErrorMessage="1" error="9999以下の数字を入力してください。" sqref="M34:Q34" xr:uid="{CF229676-5EC2-48BD-9EDD-FE09472EFA3B}">
      <formula1>0</formula1>
      <formula2>9999</formula2>
    </dataValidation>
    <dataValidation allowBlank="1" showInputMessage="1" showErrorMessage="1" prompt="正式名称を入力してください。_x000a__x000a_例）_x000a_×いわぎん_x000a_　→　○岩手銀行_x000a_×JA新いわて_x000a_　→　○新岩手農業協同組合" sqref="AA73:AO73" xr:uid="{4A909C21-32CF-4AF1-AD83-134A6AD22200}"/>
    <dataValidation allowBlank="1" showInputMessage="1" showErrorMessage="1" prompt="㈱や㈲などの省略記号を使わずに正式名称を入力してください。" sqref="L76:AO76" xr:uid="{8FF24000-1700-498C-B991-7D1006CE5E99}"/>
    <dataValidation type="custom" errorStyle="warning" allowBlank="1" showInputMessage="1" showErrorMessage="1" error="【 確認 】姓と名の間は１文字空いていますか？" prompt="姓と名の間は１文字空けてください。" sqref="T13:AI13" xr:uid="{2CED6D7B-F2FA-4D12-A7CA-BDE2DA12E780}">
      <formula1>COUNTIF(T13,"*　*")&lt;&gt;0</formula1>
    </dataValidation>
    <dataValidation type="custom" imeMode="halfAlpha" allowBlank="1" showInputMessage="1" showErrorMessage="1" error="半角英数字のみで入力してください。" sqref="Y20:AO20 Y22:AO22" xr:uid="{E18AC293-57E9-43C4-96CF-9AE310F357A4}">
      <formula1>LEN(Y20)=LENB(Y20)</formula1>
    </dataValidation>
    <dataValidation type="whole" allowBlank="1" showInputMessage="1" showErrorMessage="1" error="数字４ケタで入力してください。" prompt="数字４ケタで入力してください。" sqref="L73:S73" xr:uid="{79FDBF76-6A8D-4BC0-896E-0D1455BE56A1}">
      <formula1>1</formula1>
      <formula2>9999</formula2>
    </dataValidation>
    <dataValidation type="list" errorStyle="warning" allowBlank="1" showInputMessage="1" showErrorMessage="1" errorTitle="「その他」以外の場合はリストから選択" error="預金種別が「その他」の場合のみ_x000a_（　　　）の中に具体的に記入してください。_x000a__x000a_例）_x000a_　その他（　貯蓄　）" sqref="I76" xr:uid="{48F4355B-8F95-45D8-9F41-81D2BDF17FBE}">
      <formula1>$AT$75:$AW$75</formula1>
    </dataValidation>
    <dataValidation type="custom" errorStyle="warning" allowBlank="1" showInputMessage="1" showErrorMessage="1" errorTitle="確認" error="都道府県名や市町村名をこのセルに入力していませんか？_x000a_（都道府県名、市町村名はそれぞれ郵便番号の右側のセルに入力してください。）_x000a__x000a_問題がない場合は「はい」を選んで続行してください。_x000a_　" prompt="町・字以降を入力してください。_x000a_番地と建物名の間、建物名と階数の間は１文字空けてください。_x000a__x000a_例）△△四丁目32番１号_x000a_例）第１□□ビル　２階" sqref="T11:AO11" xr:uid="{F26D2679-7458-48BB-AF9D-7FBF9F578842}">
      <formula1>AQ12=0</formula1>
    </dataValidation>
  </dataValidations>
  <printOptions horizontalCentered="1" verticalCentered="1"/>
  <pageMargins left="0.9055118110236221" right="0.78740157480314965" top="0.47244094488188981" bottom="0.31496062992125984" header="0.31496062992125984" footer="0.31496062992125984"/>
  <pageSetup paperSize="9" scale="98" fitToHeight="0" orientation="portrait" r:id="rId1"/>
  <rowBreaks count="1" manualBreakCount="1">
    <brk id="51" max="45" man="1"/>
  </rowBreaks>
  <colBreaks count="1" manualBreakCount="1">
    <brk id="1" max="93"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B5541-0F46-493F-9EF0-380FA611C227}">
  <sheetPr>
    <pageSetUpPr fitToPage="1"/>
  </sheetPr>
  <dimension ref="A1:AA2"/>
  <sheetViews>
    <sheetView topLeftCell="O1" workbookViewId="0">
      <selection activeCell="S8" sqref="S8:AN8"/>
    </sheetView>
  </sheetViews>
  <sheetFormatPr defaultColWidth="9" defaultRowHeight="18"/>
  <cols>
    <col min="1" max="16384" width="9" style="1"/>
  </cols>
  <sheetData>
    <row r="1" spans="1:27" s="2" customFormat="1" ht="54">
      <c r="A1" s="2" t="s">
        <v>70</v>
      </c>
      <c r="B1" s="2" t="s">
        <v>32</v>
      </c>
      <c r="C1" s="2" t="s">
        <v>65</v>
      </c>
      <c r="D1" s="2" t="s">
        <v>82</v>
      </c>
      <c r="E1" s="2" t="s">
        <v>124</v>
      </c>
      <c r="F1" s="2" t="s">
        <v>125</v>
      </c>
      <c r="G1" s="2" t="s">
        <v>126</v>
      </c>
      <c r="H1" s="2" t="s">
        <v>33</v>
      </c>
      <c r="I1" s="2" t="s">
        <v>83</v>
      </c>
      <c r="J1" s="2" t="s">
        <v>84</v>
      </c>
      <c r="K1" s="2" t="s">
        <v>85</v>
      </c>
      <c r="L1" s="2" t="s">
        <v>71</v>
      </c>
      <c r="M1" s="2" t="s">
        <v>4</v>
      </c>
      <c r="N1" s="2" t="s">
        <v>72</v>
      </c>
      <c r="O1" s="2" t="s">
        <v>2</v>
      </c>
      <c r="P1" s="2" t="s">
        <v>73</v>
      </c>
      <c r="Q1" s="2" t="s">
        <v>74</v>
      </c>
      <c r="R1" s="2" t="s">
        <v>81</v>
      </c>
      <c r="S1" s="2" t="s">
        <v>75</v>
      </c>
      <c r="T1" s="2" t="s">
        <v>76</v>
      </c>
      <c r="U1" s="2" t="s">
        <v>77</v>
      </c>
      <c r="V1" s="2" t="s">
        <v>86</v>
      </c>
      <c r="W1" s="2" t="s">
        <v>78</v>
      </c>
      <c r="X1" s="2" t="s">
        <v>79</v>
      </c>
      <c r="Y1" s="2" t="s">
        <v>80</v>
      </c>
      <c r="Z1" s="2" t="s">
        <v>68</v>
      </c>
      <c r="AA1" s="2" t="s">
        <v>66</v>
      </c>
    </row>
    <row r="2" spans="1:27" s="71" customFormat="1" ht="36">
      <c r="A2" s="71" t="str">
        <f>入力用!Q7</f>
        <v>（選択肢）</v>
      </c>
      <c r="B2" s="71">
        <f>入力用!S8</f>
        <v>0</v>
      </c>
      <c r="C2" s="71">
        <f>入力用!S9</f>
        <v>0</v>
      </c>
      <c r="D2" s="71">
        <f>入力用!U10</f>
        <v>0</v>
      </c>
      <c r="E2" s="71" t="str">
        <f>入力用!AA10</f>
        <v>(例)○○県</v>
      </c>
      <c r="F2" s="71" t="str">
        <f>入力用!AH10</f>
        <v>(例)××市</v>
      </c>
      <c r="G2" s="71">
        <f>入力用!S11</f>
        <v>0</v>
      </c>
      <c r="H2" s="71">
        <f>入力用!S12</f>
        <v>0</v>
      </c>
      <c r="I2" s="71">
        <f>入力用!S13</f>
        <v>0</v>
      </c>
      <c r="J2" s="71">
        <f>入力用!X18</f>
        <v>0</v>
      </c>
      <c r="K2" s="71">
        <f>入力用!X19</f>
        <v>0</v>
      </c>
      <c r="L2" s="71">
        <f>入力用!X20</f>
        <v>0</v>
      </c>
      <c r="M2" s="71">
        <f>入力用!X22</f>
        <v>0</v>
      </c>
      <c r="N2" s="71">
        <f>入力用!L34</f>
        <v>0</v>
      </c>
      <c r="O2" s="72">
        <f>入力用!L37</f>
        <v>0</v>
      </c>
      <c r="P2" s="71">
        <f>入力用!K73</f>
        <v>0</v>
      </c>
      <c r="Q2" s="71">
        <f>入力用!Z73</f>
        <v>0</v>
      </c>
      <c r="R2" s="71">
        <f>入力用!M74</f>
        <v>0</v>
      </c>
      <c r="S2" s="71">
        <f>入力用!Z74</f>
        <v>0</v>
      </c>
      <c r="T2" s="71">
        <f>入力用!AQ75</f>
        <v>0</v>
      </c>
      <c r="U2" s="71" t="str">
        <f>入力用!H75</f>
        <v>(選択肢)</v>
      </c>
      <c r="V2" s="71" t="str">
        <f>IF(T2=3,入力用!M75,"")</f>
        <v/>
      </c>
      <c r="W2" s="71">
        <f>入力用!AA75</f>
        <v>0</v>
      </c>
      <c r="X2" s="71">
        <f>入力用!K76</f>
        <v>0</v>
      </c>
      <c r="Y2" s="71">
        <f>入力用!L77</f>
        <v>0</v>
      </c>
      <c r="Z2" s="71">
        <f>入力用!AQ81</f>
        <v>0</v>
      </c>
      <c r="AA2" s="71" t="str">
        <f>入力用!AI81</f>
        <v>(選択肢)</v>
      </c>
    </row>
  </sheetData>
  <phoneticPr fontId="2"/>
  <conditionalFormatting sqref="A1:XFD1048576">
    <cfRule type="expression" dxfId="29" priority="1">
      <formula>_xlfn.ISFORMULA(A1)</formula>
    </cfRule>
  </conditionalFormatting>
  <pageMargins left="0.7" right="0.7" top="0.75" bottom="0.75" header="0.3" footer="0.3"/>
  <pageSetup paperSize="8"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入力用</vt:lpstr>
      <vt:lpstr>手書き用</vt:lpstr>
      <vt:lpstr>受付DB用</vt:lpstr>
      <vt:lpstr>手書き用!Print_Area</vt:lpstr>
      <vt:lpstr>入力用!Print_Area</vt:lpstr>
      <vt:lpstr>エラー判定</vt:lpstr>
      <vt:lpstr>警告図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防人</dc:creator>
  <cp:lastModifiedBy>田中　防人</cp:lastModifiedBy>
  <cp:lastPrinted>2024-02-09T04:36:49Z</cp:lastPrinted>
  <dcterms:created xsi:type="dcterms:W3CDTF">2015-06-05T18:19:34Z</dcterms:created>
  <dcterms:modified xsi:type="dcterms:W3CDTF">2024-02-09T04:51:18Z</dcterms:modified>
</cp:coreProperties>
</file>