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4460" yWindow="-30" windowWidth="14340" windowHeight="126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6" i="9"/>
  <c r="BG35"/>
  <c r="BG34"/>
  <c r="AO36"/>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BE43" l="1"/>
  <c r="AM43"/>
  <c r="U43"/>
  <c r="C43"/>
  <c r="BE42"/>
  <c r="AM42"/>
  <c r="U42"/>
  <c r="C42"/>
  <c r="BE41"/>
  <c r="AM41"/>
  <c r="U41"/>
  <c r="C41"/>
  <c r="BE40"/>
  <c r="AM40"/>
  <c r="U40"/>
  <c r="C40"/>
  <c r="BE39"/>
  <c r="AM39"/>
  <c r="U39"/>
  <c r="C39"/>
  <c r="BE38"/>
  <c r="AM38"/>
  <c r="U38"/>
  <c r="C38"/>
  <c r="BE37"/>
  <c r="AM37"/>
  <c r="U37"/>
  <c r="C37"/>
  <c r="BW34"/>
  <c r="BW35" s="1"/>
  <c r="BW36" s="1"/>
  <c r="BW37" s="1"/>
  <c r="BW38" s="1"/>
  <c r="BW39" s="1"/>
  <c r="BW40" s="1"/>
  <c r="BW41" s="1"/>
  <c r="BW42" s="1"/>
  <c r="BW43" s="1"/>
  <c r="C34"/>
  <c r="C35" s="1"/>
  <c r="CO34" l="1"/>
  <c r="CO35" s="1"/>
  <c r="CO36" s="1"/>
  <c r="CO37" s="1"/>
  <c r="CO38" s="1"/>
  <c r="CO39" s="1"/>
  <c r="CO40" s="1"/>
  <c r="CO41" s="1"/>
  <c r="CO42" s="1"/>
  <c r="CO43" s="1"/>
  <c r="C36"/>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l="1"/>
  <c r="U36" s="1"/>
  <c r="AM34"/>
  <c r="AM35" s="1"/>
  <c r="AM36" s="1"/>
  <c r="BE34"/>
  <c r="BE35" s="1"/>
  <c r="BE36" s="1"/>
</calcChain>
</file>

<file path=xl/sharedStrings.xml><?xml version="1.0" encoding="utf-8"?>
<sst xmlns="http://schemas.openxmlformats.org/spreadsheetml/2006/main" count="939" uniqueCount="563">
  <si>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</si>
  <si>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</si>
  <si>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</si>
  <si>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</si>
  <si>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</si>
  <si>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</si>
  <si>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</si>
  <si>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</si>
  <si>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</si>
  <si>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</si>
  <si>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</si>
  <si>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</si>
  <si>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</si>
  <si>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</si>
  <si>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</si>
  <si>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</si>
  <si>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</si>
  <si>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</si>
  <si>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</si>
  <si>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</si>
  <si>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</si>
  <si>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</si>
  <si>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</si>
  <si>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</si>
  <si>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</si>
  <si>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</si>
  <si>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</si>
  <si>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</si>
  <si>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</si>
  <si>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</si>
  <si>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</si>
  <si>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</si>
  <si>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</si>
  <si>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</si>
  <si>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</si>
  <si>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</si>
  <si>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</si>
  <si>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</si>
  <si>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</si>
  <si>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</si>
  <si>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</si>
  <si>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</si>
  <si>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</si>
  <si>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</si>
  <si>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</si>
  <si>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</si>
  <si>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</si>
  <si>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</si>
  <si>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</si>
  <si>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</si>
  <si>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</si>
  <si>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</si>
  <si>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</si>
  <si>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</si>
  <si>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</si>
  <si>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</si>
  <si>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</si>
  <si>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</si>
  <si>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</si>
  <si>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</si>
  <si>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</si>
  <si>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</si>
  <si>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</si>
  <si>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</si>
  <si>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</si>
  <si>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</si>
  <si>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</si>
  <si>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</si>
  <si>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</si>
  <si>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</si>
  <si>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</si>
  <si>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</si>
  <si>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</si>
  <si>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</si>
  <si>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</si>
  <si>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</si>
  <si>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</si>
  <si>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</si>
  <si>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</si>
  <si>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</si>
  <si>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</si>
  <si>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盛岡市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</si>
  <si>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</si>
  <si>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</si>
  <si>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</si>
  <si>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</si>
  <si>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</si>
  <si>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</si>
  <si>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</si>
  <si>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</si>
  <si>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</si>
  <si>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</si>
  <si>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</si>
  <si>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</si>
  <si>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</si>
  <si>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</si>
  <si>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</si>
  <si>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</si>
  <si>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</si>
  <si>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</si>
  <si>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</si>
  <si>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</si>
  <si>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</si>
  <si>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</si>
  <si>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</si>
  <si>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</si>
  <si>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</si>
  <si>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</si>
  <si>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</si>
  <si>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</si>
  <si>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</si>
  <si>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</si>
  <si>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</si>
  <si>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</si>
  <si>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</si>
  <si>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</si>
  <si>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</si>
  <si>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</si>
  <si>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</si>
  <si>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</si>
  <si>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</si>
  <si>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</si>
  <si>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</si>
  <si>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</si>
  <si>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</si>
  <si>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</si>
  <si>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</si>
  <si>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</si>
  <si>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</si>
  <si>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</si>
  <si>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</si>
  <si>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</si>
  <si>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</si>
  <si>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</si>
  <si>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</si>
  <si>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</si>
  <si>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</si>
  <si>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</si>
  <si>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</si>
  <si>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</si>
  <si>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</si>
  <si>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</si>
  <si>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</si>
  <si>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</si>
  <si>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</si>
  <si>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</si>
  <si>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</si>
  <si>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</si>
  <si>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</si>
  <si>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</si>
  <si>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</si>
  <si>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</si>
  <si>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</si>
  <si>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</si>
  <si>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</si>
  <si>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</si>
  <si>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</si>
  <si>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</si>
  <si>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</si>
  <si>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</si>
  <si>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</si>
  <si>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</si>
  <si>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</si>
  <si>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</si>
  <si>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</si>
  <si>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</si>
  <si>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</si>
  <si>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</si>
  <si>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</si>
  <si>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</si>
  <si>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</si>
  <si>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</si>
  <si>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</si>
  <si>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</si>
  <si>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</si>
  <si>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</si>
  <si>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</si>
  <si>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</si>
  <si>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</si>
  <si>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</si>
  <si>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</si>
  <si>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</si>
  <si>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</si>
  <si>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</si>
  <si>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</si>
  <si>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</si>
  <si>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</si>
  <si>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</si>
  <si>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</si>
  <si>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</si>
  <si>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</si>
  <si>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岩手県盛岡市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</si>
  <si>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</si>
  <si>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</si>
  <si>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</si>
  <si>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</si>
  <si>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</si>
  <si>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</si>
  <si>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</si>
  <si>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</si>
  <si>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</si>
  <si>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</si>
  <si>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</si>
  <si>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</si>
  <si>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</si>
  <si>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</si>
  <si>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</si>
  <si>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</si>
  <si>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</si>
  <si>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</si>
  <si>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</si>
  <si>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</si>
  <si>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</si>
  <si>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</si>
  <si>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</si>
  <si>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</si>
  <si>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</si>
  <si>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</si>
  <si>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</si>
  <si>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</si>
  <si>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</si>
  <si>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</si>
  <si>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</si>
  <si>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</si>
  <si>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</si>
  <si>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</si>
  <si>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</si>
  <si>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</si>
  <si>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</si>
  <si>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</si>
  <si>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</si>
  <si>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</si>
  <si>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</si>
  <si>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</si>
  <si>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</si>
  <si>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</si>
  <si>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</si>
  <si>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</si>
  <si>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</si>
  <si>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</si>
  <si>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</si>
  <si>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</si>
  <si>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</si>
  <si>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</si>
  <si>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</si>
  <si>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</si>
  <si>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</si>
  <si>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</si>
  <si>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</si>
  <si>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</si>
  <si>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</si>
  <si>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</si>
  <si>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</si>
  <si>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</si>
  <si>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</si>
  <si>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</si>
  <si>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</si>
  <si>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</si>
  <si>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</si>
  <si>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</si>
  <si>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</si>
  <si>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</si>
  <si>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</si>
  <si>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</si>
  <si>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</si>
  <si>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</si>
  <si>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</si>
  <si>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</si>
  <si>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</si>
  <si>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</si>
  <si>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</si>
  <si>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</si>
  <si>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</si>
  <si>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</si>
  <si>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</si>
  <si>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</si>
  <si>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</si>
  <si>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</si>
  <si>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</si>
  <si>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</si>
  <si>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</si>
  <si>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</si>
  <si>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</si>
  <si>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</si>
  <si>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</si>
  <si>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</si>
  <si>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</si>
  <si>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</si>
  <si>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</si>
  <si>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</si>
  <si>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</si>
  <si>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</si>
  <si>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</si>
  <si>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</si>
  <si>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</si>
  <si>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</si>
  <si>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</si>
  <si>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</si>
  <si>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</si>
  <si>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</si>
  <si>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</si>
  <si>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</si>
  <si>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</si>
  <si>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</si>
  <si>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</si>
  <si>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</si>
  <si>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</si>
  <si>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</si>
  <si>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</si>
  <si>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</si>
  <si>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</si>
  <si>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</si>
  <si>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</si>
  <si>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</si>
  <si>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</si>
  <si>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</si>
  <si>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</si>
  <si>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</si>
  <si>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</si>
  <si>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</si>
  <si>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</si>
  <si>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</si>
  <si>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</si>
  <si>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</si>
  <si>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</si>
  <si>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</si>
  <si>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</si>
  <si>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</si>
  <si>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</si>
  <si>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</si>
  <si>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</si>
  <si>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</si>
  <si>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</si>
  <si>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</si>
  <si>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</si>
  <si>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</si>
  <si>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</si>
  <si>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</si>
  <si>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</si>
  <si>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岩手県盛岡市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</si>
  <si>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</si>
  <si>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</si>
  <si>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</si>
  <si>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</si>
  <si>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</si>
  <si>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</si>
  <si>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</si>
  <si>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</si>
  <si>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</si>
  <si>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</si>
  <si>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</si>
  <si>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</si>
  <si>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</si>
  <si>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</si>
  <si>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</si>
  <si>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</si>
  <si>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</si>
  <si>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</si>
  <si>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</si>
  <si>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</si>
  <si>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母子父子寡婦福祉資金貸付事業費特別会計</t>
    <phoneticPr fontId="5"/>
  </si>
  <si>
    <t>土地取得事業費特別会計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</si>
  <si>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</si>
  <si>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</si>
  <si>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</si>
  <si>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</si>
  <si>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</si>
  <si>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</si>
  <si>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</si>
  <si>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</si>
  <si>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</si>
  <si>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</si>
  <si>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</si>
  <si>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</si>
  <si>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</si>
  <si>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</si>
  <si>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</si>
  <si>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</si>
  <si>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水道事業会計</t>
    <phoneticPr fontId="5"/>
  </si>
  <si>
    <t>法適用企業</t>
    <phoneticPr fontId="5"/>
  </si>
  <si>
    <t>下水道事業会計</t>
    <phoneticPr fontId="5"/>
  </si>
  <si>
    <t>病院事業会計</t>
    <phoneticPr fontId="5"/>
  </si>
  <si>
    <t>農業集落排水事業費特別会計</t>
    <phoneticPr fontId="5"/>
  </si>
  <si>
    <t>法非適用企業</t>
    <phoneticPr fontId="5"/>
  </si>
  <si>
    <t>公設浄化槽事業費特別会計</t>
    <phoneticPr fontId="5"/>
  </si>
  <si>
    <t>中央卸売市場費特別会計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</si>
  <si>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</si>
  <si>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</si>
  <si>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</si>
  <si>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</si>
  <si>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</si>
  <si>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</si>
  <si>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</si>
  <si>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</si>
  <si>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</si>
  <si>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</si>
  <si>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</si>
  <si>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</si>
  <si>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</si>
  <si>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</si>
  <si>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</si>
  <si>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</si>
  <si>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</si>
  <si>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</si>
  <si>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</si>
  <si>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</si>
  <si>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</si>
  <si>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</si>
  <si>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</si>
  <si>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</si>
  <si>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</si>
  <si>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</si>
  <si>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</si>
  <si>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</si>
  <si>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</si>
  <si>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</si>
  <si>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</si>
  <si>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</si>
  <si>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</si>
  <si>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</si>
  <si>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</si>
  <si>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</si>
  <si>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</si>
  <si>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</si>
  <si>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</si>
  <si>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</si>
  <si>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</si>
  <si>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</si>
  <si>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</si>
  <si>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</si>
  <si>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</si>
  <si>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</si>
  <si>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</si>
  <si>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</si>
  <si>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</si>
  <si>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</si>
  <si>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</si>
  <si>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</si>
  <si>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</si>
  <si>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</si>
  <si>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</si>
  <si>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</si>
  <si>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農業集落排水事業費特別会計</t>
    <phoneticPr fontId="5"/>
  </si>
  <si>
    <t>将来負担比率（(Ｅ)－(Ｆ)）／（(Ｃ)－(Ｄ)）×１００</t>
    <rPh sb="0" eb="2">
      <t>ショウライ</t>
    </rPh>
    <rPh sb="2" eb="4">
      <t>フタン</t>
    </rPh>
    <rPh sb="4" eb="6">
      <t>ヒリツ</t>
    </rPh>
    <phoneticPr fontId="5"/>
  </si>
  <si>
    <t>中央卸売市場費特別会計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</si>
  <si>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</si>
  <si>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</si>
  <si>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</si>
  <si>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</si>
  <si>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</si>
  <si>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</si>
  <si>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</si>
  <si>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</si>
  <si>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</si>
  <si>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</si>
  <si>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</si>
  <si>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</si>
  <si>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</si>
  <si>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</si>
  <si>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</si>
  <si>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</si>
  <si>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</si>
  <si>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</si>
  <si>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</si>
  <si>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</si>
  <si>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</si>
  <si>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</si>
  <si>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</si>
  <si>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</si>
  <si>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</si>
  <si>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</si>
  <si>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</si>
  <si>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</si>
  <si>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</si>
  <si>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</si>
  <si>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</si>
  <si>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</si>
  <si>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</si>
  <si>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</si>
  <si>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</si>
  <si>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</si>
  <si>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</si>
  <si>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</si>
  <si>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</si>
  <si>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</si>
  <si>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</si>
  <si>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</si>
  <si>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</si>
  <si>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</si>
  <si>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</si>
  <si>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</si>
  <si>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</si>
  <si>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</si>
  <si>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</si>
  <si>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</si>
  <si>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</si>
  <si>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</si>
  <si>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</si>
  <si>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</si>
  <si>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</si>
  <si>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</si>
  <si>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</si>
  <si>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</si>
  <si>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</si>
  <si>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</si>
  <si>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</si>
  <si>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</si>
  <si>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</si>
  <si>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</si>
  <si>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</si>
  <si>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</si>
  <si>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</si>
  <si>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</si>
  <si>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</si>
  <si>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</si>
  <si>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</si>
  <si>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</si>
  <si>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</si>
  <si>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</si>
  <si>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</si>
  <si>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</si>
  <si>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</si>
  <si>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</si>
  <si>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</si>
  <si>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</si>
  <si>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1.35</t>
  </si>
  <si>
    <t>水道事業会計</t>
  </si>
  <si>
    <t>下水道事業会計</t>
  </si>
  <si>
    <t>一般会計</t>
  </si>
  <si>
    <t>国民健康保険費特別会計</t>
  </si>
  <si>
    <t>病院事業会計</t>
  </si>
  <si>
    <t>母子父子寡婦福祉資金貸付事業費特別会計</t>
  </si>
  <si>
    <t>介護保険費特別会計</t>
  </si>
  <si>
    <t>農業集落排水事業費特別会計</t>
  </si>
  <si>
    <t>その他会計（赤字）</t>
  </si>
  <si>
    <t>その他会計（黒字）</t>
  </si>
  <si>
    <t>（財）地場産業振興センター</t>
    <rPh sb="1" eb="2">
      <t>ザイ</t>
    </rPh>
    <rPh sb="3" eb="5">
      <t>ジバ</t>
    </rPh>
    <rPh sb="5" eb="7">
      <t>サンギョウ</t>
    </rPh>
    <rPh sb="7" eb="9">
      <t>シンコウ</t>
    </rPh>
    <phoneticPr fontId="24"/>
  </si>
  <si>
    <t>盛岡まちづくり（株）</t>
    <rPh sb="0" eb="2">
      <t>モリオカ</t>
    </rPh>
    <rPh sb="8" eb="9">
      <t>カブ</t>
    </rPh>
    <phoneticPr fontId="24"/>
  </si>
  <si>
    <t>（財）盛岡観光コンベンション協会</t>
    <rPh sb="1" eb="2">
      <t>ザイ</t>
    </rPh>
    <rPh sb="3" eb="5">
      <t>モリオカ</t>
    </rPh>
    <rPh sb="5" eb="7">
      <t>カンコウ</t>
    </rPh>
    <rPh sb="14" eb="16">
      <t>キョウカイ</t>
    </rPh>
    <phoneticPr fontId="24"/>
  </si>
  <si>
    <t>たまやま振興</t>
    <rPh sb="4" eb="6">
      <t>シンコウ</t>
    </rPh>
    <phoneticPr fontId="24"/>
  </si>
  <si>
    <t>盛岡地区広域土地開発公社</t>
    <rPh sb="0" eb="2">
      <t>モリオカ</t>
    </rPh>
    <rPh sb="2" eb="4">
      <t>チク</t>
    </rPh>
    <rPh sb="4" eb="6">
      <t>コウイキ</t>
    </rPh>
    <rPh sb="6" eb="8">
      <t>トチ</t>
    </rPh>
    <rPh sb="8" eb="10">
      <t>カイハツ</t>
    </rPh>
    <rPh sb="10" eb="12">
      <t>コウシャ</t>
    </rPh>
    <phoneticPr fontId="24"/>
  </si>
  <si>
    <t>（株）盛岡地域交流センター</t>
    <rPh sb="1" eb="2">
      <t>カブ</t>
    </rPh>
    <rPh sb="3" eb="5">
      <t>モリオカ</t>
    </rPh>
    <rPh sb="5" eb="7">
      <t>チイキ</t>
    </rPh>
    <rPh sb="7" eb="9">
      <t>コウリュウ</t>
    </rPh>
    <phoneticPr fontId="24"/>
  </si>
  <si>
    <t>（財）盛岡国際交流協会</t>
    <rPh sb="1" eb="2">
      <t>ザイ</t>
    </rPh>
    <rPh sb="3" eb="5">
      <t>モリオカ</t>
    </rPh>
    <rPh sb="5" eb="7">
      <t>コクサイ</t>
    </rPh>
    <rPh sb="7" eb="9">
      <t>コウリュウ</t>
    </rPh>
    <rPh sb="9" eb="11">
      <t>キョウカイ</t>
    </rPh>
    <phoneticPr fontId="24"/>
  </si>
  <si>
    <t>（社）盛岡市社会福祉事業団</t>
    <rPh sb="1" eb="2">
      <t>シャ</t>
    </rPh>
    <rPh sb="3" eb="6">
      <t>モリオカシ</t>
    </rPh>
    <rPh sb="6" eb="8">
      <t>シャカイ</t>
    </rPh>
    <rPh sb="8" eb="10">
      <t>フクシ</t>
    </rPh>
    <rPh sb="10" eb="13">
      <t>ジギョウダン</t>
    </rPh>
    <phoneticPr fontId="24"/>
  </si>
  <si>
    <t>盛岡市勤労者福祉サービスセンター</t>
    <rPh sb="0" eb="3">
      <t>モリオカシ</t>
    </rPh>
    <rPh sb="3" eb="6">
      <t>キンロウシャ</t>
    </rPh>
    <rPh sb="6" eb="8">
      <t>フクシ</t>
    </rPh>
    <phoneticPr fontId="24"/>
  </si>
  <si>
    <t>（財）盛岡地区勤労者共同福祉センター</t>
    <rPh sb="1" eb="2">
      <t>ザイ</t>
    </rPh>
    <rPh sb="3" eb="5">
      <t>モリオカ</t>
    </rPh>
    <rPh sb="5" eb="7">
      <t>チク</t>
    </rPh>
    <rPh sb="7" eb="10">
      <t>キンロウシャ</t>
    </rPh>
    <rPh sb="10" eb="12">
      <t>キョウドウ</t>
    </rPh>
    <rPh sb="12" eb="14">
      <t>フクシ</t>
    </rPh>
    <phoneticPr fontId="24"/>
  </si>
  <si>
    <t>盛岡市都南自治振興公社</t>
    <rPh sb="0" eb="3">
      <t>モリオカシ</t>
    </rPh>
    <rPh sb="3" eb="5">
      <t>トナン</t>
    </rPh>
    <rPh sb="5" eb="7">
      <t>ジチ</t>
    </rPh>
    <rPh sb="7" eb="9">
      <t>シンコウ</t>
    </rPh>
    <rPh sb="9" eb="11">
      <t>コウシャ</t>
    </rPh>
    <phoneticPr fontId="24"/>
  </si>
  <si>
    <t>（財）盛岡市駐車場公社</t>
    <rPh sb="1" eb="2">
      <t>ザイ</t>
    </rPh>
    <rPh sb="3" eb="6">
      <t>モリオカシ</t>
    </rPh>
    <rPh sb="6" eb="9">
      <t>チュウシャジョウ</t>
    </rPh>
    <rPh sb="9" eb="11">
      <t>コウシャ</t>
    </rPh>
    <phoneticPr fontId="24"/>
  </si>
  <si>
    <t>（財）盛岡市動物公園公社</t>
    <rPh sb="1" eb="2">
      <t>ザイ</t>
    </rPh>
    <rPh sb="3" eb="6">
      <t>モリオカシ</t>
    </rPh>
    <rPh sb="6" eb="8">
      <t>ドウブツ</t>
    </rPh>
    <rPh sb="8" eb="10">
      <t>コウエン</t>
    </rPh>
    <rPh sb="10" eb="12">
      <t>コウシャ</t>
    </rPh>
    <phoneticPr fontId="24"/>
  </si>
  <si>
    <t>（財）岩手育英会</t>
    <rPh sb="1" eb="2">
      <t>ザイ</t>
    </rPh>
    <rPh sb="3" eb="5">
      <t>イワテ</t>
    </rPh>
    <rPh sb="5" eb="8">
      <t>イクエイカイ</t>
    </rPh>
    <phoneticPr fontId="24"/>
  </si>
  <si>
    <t>（財）盛岡市文化振興事業団</t>
    <rPh sb="1" eb="2">
      <t>ザイ</t>
    </rPh>
    <rPh sb="3" eb="6">
      <t>モリオカシ</t>
    </rPh>
    <rPh sb="6" eb="8">
      <t>ブンカ</t>
    </rPh>
    <rPh sb="8" eb="10">
      <t>シンコウ</t>
    </rPh>
    <rPh sb="10" eb="13">
      <t>ジギョウダン</t>
    </rPh>
    <phoneticPr fontId="24"/>
  </si>
  <si>
    <t>盛岡市体育協会</t>
    <rPh sb="0" eb="2">
      <t>モリオカ</t>
    </rPh>
    <rPh sb="2" eb="3">
      <t>シ</t>
    </rPh>
    <rPh sb="3" eb="5">
      <t>タイイク</t>
    </rPh>
    <rPh sb="5" eb="7">
      <t>キョウカイ</t>
    </rPh>
    <phoneticPr fontId="24"/>
  </si>
  <si>
    <t>盛岡地区広域消防組合</t>
    <rPh sb="0" eb="2">
      <t>モリオカ</t>
    </rPh>
    <rPh sb="2" eb="4">
      <t>チク</t>
    </rPh>
    <rPh sb="4" eb="6">
      <t>コウイキ</t>
    </rPh>
    <rPh sb="6" eb="8">
      <t>ショウボウ</t>
    </rPh>
    <rPh sb="8" eb="10">
      <t>クミアイ</t>
    </rPh>
    <phoneticPr fontId="24"/>
  </si>
  <si>
    <t>盛岡・紫波地区環境施設組合</t>
    <rPh sb="0" eb="2">
      <t>モリオカ</t>
    </rPh>
    <rPh sb="3" eb="5">
      <t>シワ</t>
    </rPh>
    <rPh sb="5" eb="7">
      <t>チク</t>
    </rPh>
    <rPh sb="7" eb="9">
      <t>カンキョウ</t>
    </rPh>
    <rPh sb="9" eb="11">
      <t>シセツ</t>
    </rPh>
    <rPh sb="11" eb="13">
      <t>クミアイ</t>
    </rPh>
    <phoneticPr fontId="24"/>
  </si>
  <si>
    <t>紫波・稗貫衛生処理組合</t>
    <rPh sb="0" eb="2">
      <t>シワ</t>
    </rPh>
    <rPh sb="3" eb="5">
      <t>ヒエヌキ</t>
    </rPh>
    <rPh sb="5" eb="7">
      <t>エイセイ</t>
    </rPh>
    <rPh sb="7" eb="9">
      <t>ショリ</t>
    </rPh>
    <rPh sb="9" eb="11">
      <t>クミアイ</t>
    </rPh>
    <phoneticPr fontId="24"/>
  </si>
  <si>
    <t>盛岡地区衛生処理組合</t>
    <rPh sb="0" eb="2">
      <t>モリオカ</t>
    </rPh>
    <rPh sb="2" eb="4">
      <t>チク</t>
    </rPh>
    <rPh sb="4" eb="6">
      <t>エイセイ</t>
    </rPh>
    <rPh sb="6" eb="8">
      <t>ショリ</t>
    </rPh>
    <rPh sb="8" eb="10">
      <t>クミアイ</t>
    </rPh>
    <phoneticPr fontId="24"/>
  </si>
  <si>
    <t>盛岡市・矢巾町都市計画事業等組合</t>
    <rPh sb="0" eb="3">
      <t>モリオカシ</t>
    </rPh>
    <rPh sb="4" eb="7">
      <t>ヤハバチョウ</t>
    </rPh>
    <rPh sb="7" eb="9">
      <t>トシ</t>
    </rPh>
    <rPh sb="9" eb="11">
      <t>ケイカク</t>
    </rPh>
    <rPh sb="11" eb="13">
      <t>ジギョウ</t>
    </rPh>
    <rPh sb="13" eb="14">
      <t>トウ</t>
    </rPh>
    <rPh sb="14" eb="16">
      <t>クミアイ</t>
    </rPh>
    <phoneticPr fontId="24"/>
  </si>
  <si>
    <t>矢櫃山造林一部組合</t>
    <rPh sb="0" eb="1">
      <t>ヤ</t>
    </rPh>
    <rPh sb="1" eb="2">
      <t>ヒツ</t>
    </rPh>
    <rPh sb="2" eb="3">
      <t>ヤマ</t>
    </rPh>
    <rPh sb="3" eb="5">
      <t>ゾウリン</t>
    </rPh>
    <rPh sb="5" eb="7">
      <t>イチブ</t>
    </rPh>
    <rPh sb="7" eb="9">
      <t>クミアイ</t>
    </rPh>
    <phoneticPr fontId="24"/>
  </si>
  <si>
    <t>岩手・玉山環境組合</t>
    <rPh sb="0" eb="2">
      <t>イワテ</t>
    </rPh>
    <rPh sb="3" eb="5">
      <t>タマヤマ</t>
    </rPh>
    <rPh sb="5" eb="7">
      <t>カンキョウ</t>
    </rPh>
    <rPh sb="7" eb="9">
      <t>クミアイ</t>
    </rPh>
    <phoneticPr fontId="24"/>
  </si>
  <si>
    <t>盛岡北部行政事務組合</t>
    <rPh sb="0" eb="2">
      <t>モリオカ</t>
    </rPh>
    <rPh sb="2" eb="4">
      <t>ホクブ</t>
    </rPh>
    <rPh sb="4" eb="6">
      <t>ギョウセイ</t>
    </rPh>
    <rPh sb="6" eb="8">
      <t>ジム</t>
    </rPh>
    <rPh sb="8" eb="10">
      <t>クミアイ</t>
    </rPh>
    <phoneticPr fontId="24"/>
  </si>
  <si>
    <t>岩手県後期高齢者医療広域連合</t>
    <rPh sb="0" eb="3">
      <t>イワテケン</t>
    </rPh>
    <rPh sb="3" eb="5">
      <t>コウキ</t>
    </rPh>
    <rPh sb="5" eb="8">
      <t>コウレイシャ</t>
    </rPh>
    <rPh sb="8" eb="10">
      <t>イリョウ</t>
    </rPh>
    <rPh sb="10" eb="12">
      <t>コウイキ</t>
    </rPh>
    <rPh sb="12" eb="14">
      <t>レンゴウ</t>
    </rPh>
    <phoneticPr fontId="24"/>
  </si>
  <si>
    <t>岩手県市町村総合事務組合</t>
    <rPh sb="0" eb="3">
      <t>イワテケン</t>
    </rPh>
    <rPh sb="3" eb="6">
      <t>シチョウソン</t>
    </rPh>
    <rPh sb="6" eb="8">
      <t>ソウゴウ</t>
    </rPh>
    <rPh sb="8" eb="10">
      <t>ジム</t>
    </rPh>
    <rPh sb="10" eb="12">
      <t>クミアイ</t>
    </rPh>
    <phoneticPr fontId="24"/>
  </si>
  <si>
    <t>-</t>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</si>
</sst>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58819</c:v>
                </c:pt>
                <c:pt idx="1">
                  <c:v>49352</c:v>
                </c:pt>
                <c:pt idx="2">
                  <c:v>51160</c:v>
                </c:pt>
                <c:pt idx="3">
                  <c:v>49798</c:v>
                </c:pt>
                <c:pt idx="4">
                  <c:v>52196</c:v>
                </c:pt>
              </c:numCache>
            </c:numRef>
          </c:val>
        </c:ser>
        <c:dLbls/>
        <c:marker val="1"/>
        <c:axId val="89016192"/>
        <c:axId val="89017728"/>
      </c:lineChart>
      <c:catAx>
        <c:axId val="8901619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017728"/>
        <c:crosses val="autoZero"/>
        <c:auto val="1"/>
        <c:lblAlgn val="ctr"/>
        <c:lblOffset val="100"/>
        <c:tickLblSkip val="1"/>
        <c:tickMarkSkip val="1"/>
      </c:catAx>
      <c:valAx>
        <c:axId val="89017728"/>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01619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2.84</c:v>
                </c:pt>
                <c:pt idx="1">
                  <c:v>2.33</c:v>
                </c:pt>
                <c:pt idx="2">
                  <c:v>1.7</c:v>
                </c:pt>
                <c:pt idx="3">
                  <c:v>2.2400000000000002</c:v>
                </c:pt>
                <c:pt idx="4">
                  <c:v>2.83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10.32</c:v>
                </c:pt>
                <c:pt idx="1">
                  <c:v>12.74</c:v>
                </c:pt>
                <c:pt idx="2">
                  <c:v>14.72</c:v>
                </c:pt>
                <c:pt idx="3">
                  <c:v>15.84</c:v>
                </c:pt>
                <c:pt idx="4">
                  <c:v>16.11</c:v>
                </c:pt>
              </c:numCache>
            </c:numRef>
          </c:val>
        </c:ser>
        <c:dLbls/>
        <c:gapWidth val="250"/>
        <c:overlap val="100"/>
        <c:axId val="106650624"/>
        <c:axId val="10677120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-1.35</c:v>
                </c:pt>
                <c:pt idx="1">
                  <c:v>2.0099999999999998</c:v>
                </c:pt>
                <c:pt idx="2">
                  <c:v>1.42</c:v>
                </c:pt>
                <c:pt idx="3">
                  <c:v>1.67</c:v>
                </c:pt>
                <c:pt idx="4">
                  <c:v>0.66</c:v>
                </c:pt>
              </c:numCache>
            </c:numRef>
          </c:val>
        </c:ser>
        <c:dLbls/>
        <c:marker val="1"/>
        <c:axId val="106650624"/>
        <c:axId val="106771200"/>
      </c:lineChart>
      <c:catAx>
        <c:axId val="10665062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771200"/>
        <c:crosses val="autoZero"/>
        <c:auto val="1"/>
        <c:lblAlgn val="ctr"/>
        <c:lblOffset val="100"/>
        <c:tickLblSkip val="1"/>
        <c:tickMarkSkip val="1"/>
      </c:catAx>
      <c:valAx>
        <c:axId val="1067712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506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0.27</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農業集落排水事業費特別会計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介護保険費特別会計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0.16</c:v>
                </c:pt>
                <c:pt idx="2">
                  <c:v>#N/A</c:v>
                </c:pt>
                <c:pt idx="3">
                  <c:v>0.2</c:v>
                </c:pt>
                <c:pt idx="4">
                  <c:v>#N/A</c:v>
                </c:pt>
                <c:pt idx="5">
                  <c:v>0.19</c:v>
                </c:pt>
                <c:pt idx="6">
                  <c:v>#N/A</c:v>
                </c:pt>
                <c:pt idx="7">
                  <c:v>0.14000000000000001</c:v>
                </c:pt>
                <c:pt idx="8">
                  <c:v>#N/A</c:v>
                </c:pt>
                <c:pt idx="9">
                  <c:v>0.02</c:v>
                </c:pt>
              </c:numCache>
            </c:numRef>
          </c:val>
        </c:ser>
        <c:ser>
          <c:idx val="4"/>
          <c:order val="4"/>
          <c:tx>
            <c:strRef>
              <c:f>データシート!$A$31</c:f>
              <c:strCache>
                <c:ptCount val="1"/>
                <c:pt idx="0">
                  <c:v>母子父子寡婦福祉資金貸付事業費特別会計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0.04</c:v>
                </c:pt>
                <c:pt idx="4">
                  <c:v>#N/A</c:v>
                </c:pt>
                <c:pt idx="5">
                  <c:v>0.08</c:v>
                </c:pt>
                <c:pt idx="6">
                  <c:v>#N/A</c:v>
                </c:pt>
                <c:pt idx="7">
                  <c:v>0.13</c:v>
                </c:pt>
                <c:pt idx="8">
                  <c:v>#N/A</c:v>
                </c:pt>
                <c:pt idx="9">
                  <c:v>0.19</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0.18</c:v>
                </c:pt>
                <c:pt idx="6">
                  <c:v>#N/A</c:v>
                </c:pt>
                <c:pt idx="7">
                  <c:v>0.13</c:v>
                </c:pt>
                <c:pt idx="8">
                  <c:v>#N/A</c:v>
                </c:pt>
                <c:pt idx="9">
                  <c:v>0.35</c:v>
                </c:pt>
              </c:numCache>
            </c:numRef>
          </c:val>
        </c:ser>
        <c:ser>
          <c:idx val="6"/>
          <c:order val="6"/>
          <c:tx>
            <c:strRef>
              <c:f>データシート!$A$33</c:f>
              <c:strCache>
                <c:ptCount val="1"/>
                <c:pt idx="0">
                  <c:v>国民健康保険費特別会計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0.68</c:v>
                </c:pt>
                <c:pt idx="2">
                  <c:v>#N/A</c:v>
                </c:pt>
                <c:pt idx="3">
                  <c:v>1.2</c:v>
                </c:pt>
                <c:pt idx="4">
                  <c:v>#N/A</c:v>
                </c:pt>
                <c:pt idx="5">
                  <c:v>0.4</c:v>
                </c:pt>
                <c:pt idx="6">
                  <c:v>#N/A</c:v>
                </c:pt>
                <c:pt idx="7">
                  <c:v>0.66</c:v>
                </c:pt>
                <c:pt idx="8">
                  <c:v>#N/A</c:v>
                </c:pt>
                <c:pt idx="9">
                  <c:v>0.67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2.78</c:v>
                </c:pt>
                <c:pt idx="2">
                  <c:v>#N/A</c:v>
                </c:pt>
                <c:pt idx="3">
                  <c:v>2.2000000000000002</c:v>
                </c:pt>
                <c:pt idx="4">
                  <c:v>#N/A</c:v>
                </c:pt>
                <c:pt idx="5">
                  <c:v>1.62</c:v>
                </c:pt>
                <c:pt idx="6">
                  <c:v>#N/A</c:v>
                </c:pt>
                <c:pt idx="7">
                  <c:v>2.1</c:v>
                </c:pt>
                <c:pt idx="8">
                  <c:v>#N/A</c:v>
                </c:pt>
                <c:pt idx="9">
                  <c:v>2.63</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1.0900000000000001</c:v>
                </c:pt>
                <c:pt idx="2">
                  <c:v>#N/A</c:v>
                </c:pt>
                <c:pt idx="3">
                  <c:v>1.73</c:v>
                </c:pt>
                <c:pt idx="4">
                  <c:v>#N/A</c:v>
                </c:pt>
                <c:pt idx="5">
                  <c:v>1.87</c:v>
                </c:pt>
                <c:pt idx="6">
                  <c:v>#N/A</c:v>
                </c:pt>
                <c:pt idx="7">
                  <c:v>2.5</c:v>
                </c:pt>
                <c:pt idx="8">
                  <c:v>#N/A</c:v>
                </c:pt>
                <c:pt idx="9">
                  <c:v>2.92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11.22</c:v>
                </c:pt>
                <c:pt idx="2">
                  <c:v>#N/A</c:v>
                </c:pt>
                <c:pt idx="3">
                  <c:v>13.01</c:v>
                </c:pt>
                <c:pt idx="4">
                  <c:v>#N/A</c:v>
                </c:pt>
                <c:pt idx="5">
                  <c:v>15.37</c:v>
                </c:pt>
                <c:pt idx="6">
                  <c:v>#N/A</c:v>
                </c:pt>
                <c:pt idx="7">
                  <c:v>16.36</c:v>
                </c:pt>
                <c:pt idx="8">
                  <c:v>#N/A</c:v>
                </c:pt>
                <c:pt idx="9">
                  <c:v>17.100000000000001</c:v>
                </c:pt>
              </c:numCache>
            </c:numRef>
          </c:val>
        </c:ser>
        <c:dLbls/>
        <c:overlap val="100"/>
        <c:axId val="109238912"/>
        <c:axId val="109322624"/>
      </c:barChart>
      <c:catAx>
        <c:axId val="1092389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22624"/>
        <c:crosses val="autoZero"/>
        <c:auto val="1"/>
        <c:lblAlgn val="ctr"/>
        <c:lblOffset val="100"/>
        <c:tickLblSkip val="1"/>
        <c:tickMarkSkip val="1"/>
      </c:catAx>
      <c:valAx>
        <c:axId val="10932262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3891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12849</c:v>
                </c:pt>
                <c:pt idx="5">
                  <c:v>12559</c:v>
                </c:pt>
                <c:pt idx="8">
                  <c:v>12206</c:v>
                </c:pt>
                <c:pt idx="11">
                  <c:v>12479</c:v>
                </c:pt>
                <c:pt idx="14">
                  <c:v>11862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183</c:v>
                </c:pt>
                <c:pt idx="3">
                  <c:v>183</c:v>
                </c:pt>
                <c:pt idx="6">
                  <c:v>183</c:v>
                </c:pt>
                <c:pt idx="9">
                  <c:v>183</c:v>
                </c:pt>
                <c:pt idx="12">
                  <c:v>183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595</c:v>
                </c:pt>
                <c:pt idx="3">
                  <c:v>493</c:v>
                </c:pt>
                <c:pt idx="6">
                  <c:v>491</c:v>
                </c:pt>
                <c:pt idx="9">
                  <c:v>496</c:v>
                </c:pt>
                <c:pt idx="12">
                  <c:v>501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3984</c:v>
                </c:pt>
                <c:pt idx="3">
                  <c:v>3938</c:v>
                </c:pt>
                <c:pt idx="6">
                  <c:v>3790</c:v>
                </c:pt>
                <c:pt idx="9">
                  <c:v>3727</c:v>
                </c:pt>
                <c:pt idx="12">
                  <c:v>3772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15505</c:v>
                </c:pt>
                <c:pt idx="3">
                  <c:v>14792</c:v>
                </c:pt>
                <c:pt idx="6">
                  <c:v>14194</c:v>
                </c:pt>
                <c:pt idx="9">
                  <c:v>13315</c:v>
                </c:pt>
                <c:pt idx="12">
                  <c:v>12921</c:v>
                </c:pt>
              </c:numCache>
            </c:numRef>
          </c:val>
        </c:ser>
        <c:dLbls/>
        <c:gapWidth val="100"/>
        <c:overlap val="100"/>
        <c:axId val="110034304"/>
        <c:axId val="11003315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7418</c:v>
                </c:pt>
                <c:pt idx="2">
                  <c:v>#N/A</c:v>
                </c:pt>
                <c:pt idx="3">
                  <c:v>#N/A</c:v>
                </c:pt>
                <c:pt idx="4">
                  <c:v>6847</c:v>
                </c:pt>
                <c:pt idx="5">
                  <c:v>#N/A</c:v>
                </c:pt>
                <c:pt idx="6">
                  <c:v>#N/A</c:v>
                </c:pt>
                <c:pt idx="7">
                  <c:v>6452</c:v>
                </c:pt>
                <c:pt idx="8">
                  <c:v>#N/A</c:v>
                </c:pt>
                <c:pt idx="9">
                  <c:v>#N/A</c:v>
                </c:pt>
                <c:pt idx="10">
                  <c:v>5242</c:v>
                </c:pt>
                <c:pt idx="11">
                  <c:v>#N/A</c:v>
                </c:pt>
                <c:pt idx="12">
                  <c:v>#N/A</c:v>
                </c:pt>
                <c:pt idx="13">
                  <c:v>5515</c:v>
                </c:pt>
                <c:pt idx="14">
                  <c:v>#N/A</c:v>
                </c:pt>
              </c:numCache>
            </c:numRef>
          </c:val>
        </c:ser>
        <c:dLbls/>
        <c:marker val="1"/>
        <c:axId val="110034304"/>
        <c:axId val="110033152"/>
      </c:lineChart>
      <c:catAx>
        <c:axId val="1100343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33152"/>
        <c:crosses val="autoZero"/>
        <c:auto val="1"/>
        <c:lblAlgn val="ctr"/>
        <c:lblOffset val="100"/>
        <c:tickLblSkip val="1"/>
        <c:tickMarkSkip val="1"/>
      </c:catAx>
      <c:valAx>
        <c:axId val="1100331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343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105498</c:v>
                </c:pt>
                <c:pt idx="5">
                  <c:v>107440</c:v>
                </c:pt>
                <c:pt idx="8">
                  <c:v>107764</c:v>
                </c:pt>
                <c:pt idx="11">
                  <c:v>106588</c:v>
                </c:pt>
                <c:pt idx="14">
                  <c:v>106272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25301</c:v>
                </c:pt>
                <c:pt idx="5">
                  <c:v>24342</c:v>
                </c:pt>
                <c:pt idx="8">
                  <c:v>23052</c:v>
                </c:pt>
                <c:pt idx="11">
                  <c:v>22282</c:v>
                </c:pt>
                <c:pt idx="14">
                  <c:v>21290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10258</c:v>
                </c:pt>
                <c:pt idx="5">
                  <c:v>12231</c:v>
                </c:pt>
                <c:pt idx="8">
                  <c:v>14083</c:v>
                </c:pt>
                <c:pt idx="11">
                  <c:v>15240</c:v>
                </c:pt>
                <c:pt idx="14">
                  <c:v>15138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107</c:v>
                </c:pt>
                <c:pt idx="3">
                  <c:v>82</c:v>
                </c:pt>
                <c:pt idx="6">
                  <c:v>62</c:v>
                </c:pt>
                <c:pt idx="9">
                  <c:v>42</c:v>
                </c:pt>
                <c:pt idx="12">
                  <c:v>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17456</c:v>
                </c:pt>
                <c:pt idx="3">
                  <c:v>16751</c:v>
                </c:pt>
                <c:pt idx="6">
                  <c:v>16619</c:v>
                </c:pt>
                <c:pt idx="9">
                  <c:v>15372</c:v>
                </c:pt>
                <c:pt idx="12">
                  <c:v>13673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3291</c:v>
                </c:pt>
                <c:pt idx="3">
                  <c:v>2943</c:v>
                </c:pt>
                <c:pt idx="6">
                  <c:v>2633</c:v>
                </c:pt>
                <c:pt idx="9">
                  <c:v>2385</c:v>
                </c:pt>
                <c:pt idx="12">
                  <c:v>2759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47422</c:v>
                </c:pt>
                <c:pt idx="3">
                  <c:v>39806</c:v>
                </c:pt>
                <c:pt idx="6">
                  <c:v>42301</c:v>
                </c:pt>
                <c:pt idx="9">
                  <c:v>35196</c:v>
                </c:pt>
                <c:pt idx="12">
                  <c:v>32355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3947</c:v>
                </c:pt>
                <c:pt idx="3">
                  <c:v>2563</c:v>
                </c:pt>
                <c:pt idx="6">
                  <c:v>2100</c:v>
                </c:pt>
                <c:pt idx="9">
                  <c:v>1702</c:v>
                </c:pt>
                <c:pt idx="12">
                  <c:v>1318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130861</c:v>
                </c:pt>
                <c:pt idx="3">
                  <c:v>130906</c:v>
                </c:pt>
                <c:pt idx="6">
                  <c:v>130299</c:v>
                </c:pt>
                <c:pt idx="9">
                  <c:v>130843</c:v>
                </c:pt>
                <c:pt idx="12">
                  <c:v>132181</c:v>
                </c:pt>
              </c:numCache>
            </c:numRef>
          </c:val>
        </c:ser>
        <c:dLbls/>
        <c:gapWidth val="100"/>
        <c:overlap val="100"/>
        <c:axId val="110150400"/>
        <c:axId val="11015193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62026</c:v>
                </c:pt>
                <c:pt idx="2">
                  <c:v>#N/A</c:v>
                </c:pt>
                <c:pt idx="3">
                  <c:v>#N/A</c:v>
                </c:pt>
                <c:pt idx="4">
                  <c:v>49038</c:v>
                </c:pt>
                <c:pt idx="5">
                  <c:v>#N/A</c:v>
                </c:pt>
                <c:pt idx="6">
                  <c:v>#N/A</c:v>
                </c:pt>
                <c:pt idx="7">
                  <c:v>49116</c:v>
                </c:pt>
                <c:pt idx="8">
                  <c:v>#N/A</c:v>
                </c:pt>
                <c:pt idx="9">
                  <c:v>#N/A</c:v>
                </c:pt>
                <c:pt idx="10">
                  <c:v>41430</c:v>
                </c:pt>
                <c:pt idx="11">
                  <c:v>#N/A</c:v>
                </c:pt>
                <c:pt idx="12">
                  <c:v>#N/A</c:v>
                </c:pt>
                <c:pt idx="13">
                  <c:v>39609</c:v>
                </c:pt>
                <c:pt idx="14">
                  <c:v>#N/A</c:v>
                </c:pt>
              </c:numCache>
            </c:numRef>
          </c:val>
        </c:ser>
        <c:dLbls/>
        <c:marker val="1"/>
        <c:axId val="110150400"/>
        <c:axId val="110151936"/>
      </c:lineChart>
      <c:catAx>
        <c:axId val="1101504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151936"/>
        <c:crosses val="autoZero"/>
        <c:auto val="1"/>
        <c:lblAlgn val="ctr"/>
        <c:lblOffset val="100"/>
        <c:tickLblSkip val="1"/>
        <c:tickMarkSkip val="1"/>
      </c:catAx>
      <c:valAx>
        <c:axId val="11015193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5040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岩手県盛岡市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294,106
292,692
886.47
114,689,418
112,572,210
1,818,820
64,272,557
132,051,241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類似団体を下回り，</a:t>
          </a:r>
          <a:r>
            <a:rPr kumimoji="1" lang="en-US" altLang="ja-JP" sz="1100">
              <a:solidFill>
                <a:schemeClr val="dk1"/>
              </a:solidFill>
              <a:effectLst/>
              <a:latin typeface="+mn-lt"/>
              <a:ea typeface="+mn-ea"/>
              <a:cs typeface="+mn-cs"/>
            </a:rPr>
            <a:t>0.72</a:t>
          </a:r>
          <a:r>
            <a:rPr kumimoji="1" lang="ja-JP" altLang="ja-JP" sz="1100">
              <a:solidFill>
                <a:schemeClr val="dk1"/>
              </a:solidFill>
              <a:effectLst/>
              <a:latin typeface="+mn-lt"/>
              <a:ea typeface="+mn-ea"/>
              <a:cs typeface="+mn-cs"/>
            </a:rPr>
            <a:t>となっている。「盛岡市総合計画実施計画」に掲げる自治体経営の取組の中でも税収の確保に向けた取組みを推進することとしており，具体的な取組みとして，①納付機会の拡大等による収納窓口の充実，②納税推進センターによる早期納付の勧奨，③口座振替の促進，④適宜適切な滞納整理の実施により，収納率の向上に努め，自主財源の確保を図ることとしている。（市税収納率目標：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96.0</a:t>
          </a:r>
          <a:r>
            <a:rPr kumimoji="1" lang="ja-JP" altLang="ja-JP" sz="1100">
              <a:solidFill>
                <a:schemeClr val="dk1"/>
              </a:solidFill>
              <a:effectLst/>
              <a:latin typeface="+mn-lt"/>
              <a:ea typeface="+mn-ea"/>
              <a:cs typeface="+mn-cs"/>
            </a:rPr>
            <a:t>％を目指す。）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42</xdr:row>
      <xdr:rowOff>5292</xdr:rowOff>
    </xdr:to>
    <xdr:cxnSp macro="">
      <xdr:nvCxnSpPr>
        <xdr:cNvPr id="68" name="直線コネクタ 67"/>
        <xdr:cNvCxnSpPr/>
      </xdr:nvCxnSpPr>
      <xdr:spPr>
        <a:xfrm flipV="1">
          <a:off x="4114800" y="71458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45508</xdr:rowOff>
    </xdr:to>
    <xdr:cxnSp macro="">
      <xdr:nvCxnSpPr>
        <xdr:cNvPr id="71" name="直線コネクタ 70"/>
        <xdr:cNvCxnSpPr/>
      </xdr:nvCxnSpPr>
      <xdr:spPr>
        <a:xfrm flipV="1">
          <a:off x="3225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65617</xdr:rowOff>
    </xdr:to>
    <xdr:cxnSp macro="">
      <xdr:nvCxnSpPr>
        <xdr:cNvPr id="74" name="直線コネクタ 73"/>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65617</xdr:rowOff>
    </xdr:to>
    <xdr:cxnSp macro="">
      <xdr:nvCxnSpPr>
        <xdr:cNvPr id="77" name="直線コネクタ 76"/>
        <xdr:cNvCxnSpPr/>
      </xdr:nvCxnSpPr>
      <xdr:spPr>
        <a:xfrm>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37694</xdr:rowOff>
    </xdr:from>
    <xdr:ext cx="762000" cy="259045"/>
    <xdr:sp macro="" textlink="">
      <xdr:nvSpPr>
        <xdr:cNvPr id="88"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40869</xdr:rowOff>
    </xdr:from>
    <xdr:ext cx="736600" cy="259045"/>
    <xdr:sp macro="" textlink="">
      <xdr:nvSpPr>
        <xdr:cNvPr id="90" name="テキスト ボックス 89"/>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81085</xdr:rowOff>
    </xdr:from>
    <xdr:ext cx="762000" cy="259045"/>
    <xdr:sp macro="" textlink="">
      <xdr:nvSpPr>
        <xdr:cNvPr id="92" name="テキスト ボックス 91"/>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96" name="テキスト ボックス 95"/>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　経常充当一般財源は微増したものの，歳入においては，地方交付税が対前年比</a:t>
          </a:r>
          <a:r>
            <a:rPr kumimoji="1" lang="en-US" altLang="ja-JP" sz="1050" b="0" i="0" baseline="0">
              <a:solidFill>
                <a:schemeClr val="dk1"/>
              </a:solidFill>
              <a:effectLst/>
              <a:latin typeface="+mn-lt"/>
              <a:ea typeface="+mn-ea"/>
              <a:cs typeface="+mn-cs"/>
            </a:rPr>
            <a:t>8.8</a:t>
          </a:r>
          <a:r>
            <a:rPr kumimoji="1" lang="ja-JP" altLang="ja-JP" sz="1050" b="0" i="0" baseline="0">
              <a:solidFill>
                <a:schemeClr val="dk1"/>
              </a:solidFill>
              <a:effectLst/>
              <a:latin typeface="+mn-lt"/>
              <a:ea typeface="+mn-ea"/>
              <a:cs typeface="+mn-cs"/>
            </a:rPr>
            <a:t>％減少したこと等により，経常収支比率は前年度比</a:t>
          </a:r>
          <a:r>
            <a:rPr kumimoji="1" lang="en-US" altLang="ja-JP" sz="1050" b="0" i="0" baseline="0">
              <a:solidFill>
                <a:schemeClr val="dk1"/>
              </a:solidFill>
              <a:effectLst/>
              <a:latin typeface="+mn-lt"/>
              <a:ea typeface="+mn-ea"/>
              <a:cs typeface="+mn-cs"/>
            </a:rPr>
            <a:t>1.4</a:t>
          </a:r>
          <a:r>
            <a:rPr kumimoji="1" lang="ja-JP" altLang="en-US" sz="1050" b="0" i="0" baseline="0">
              <a:solidFill>
                <a:schemeClr val="dk1"/>
              </a:solidFill>
              <a:effectLst/>
              <a:latin typeface="+mn-lt"/>
              <a:ea typeface="+mn-ea"/>
              <a:cs typeface="+mn-cs"/>
            </a:rPr>
            <a:t>ポイント</a:t>
          </a:r>
          <a:r>
            <a:rPr kumimoji="1" lang="ja-JP" altLang="ja-JP" sz="1050" b="0" i="0" baseline="0">
              <a:solidFill>
                <a:schemeClr val="dk1"/>
              </a:solidFill>
              <a:effectLst/>
              <a:latin typeface="+mn-lt"/>
              <a:ea typeface="+mn-ea"/>
              <a:cs typeface="+mn-cs"/>
            </a:rPr>
            <a:t>増となった。経常収支比率が</a:t>
          </a:r>
          <a:r>
            <a:rPr kumimoji="1" lang="en-US" altLang="ja-JP" sz="1050" b="0" i="0" baseline="0">
              <a:solidFill>
                <a:schemeClr val="dk1"/>
              </a:solidFill>
              <a:effectLst/>
              <a:latin typeface="+mn-lt"/>
              <a:ea typeface="+mn-ea"/>
              <a:cs typeface="+mn-cs"/>
            </a:rPr>
            <a:t>80</a:t>
          </a:r>
          <a:r>
            <a:rPr kumimoji="1" lang="ja-JP" altLang="ja-JP" sz="1050" b="0" i="0" baseline="0">
              <a:solidFill>
                <a:schemeClr val="dk1"/>
              </a:solidFill>
              <a:effectLst/>
              <a:latin typeface="+mn-lt"/>
              <a:ea typeface="+mn-ea"/>
              <a:cs typeface="+mn-cs"/>
            </a:rPr>
            <a:t>％を下回っていた平成</a:t>
          </a:r>
          <a:r>
            <a:rPr kumimoji="1" lang="en-US" altLang="ja-JP" sz="1050" b="0" i="0" baseline="0">
              <a:solidFill>
                <a:schemeClr val="dk1"/>
              </a:solidFill>
              <a:effectLst/>
              <a:latin typeface="+mn-lt"/>
              <a:ea typeface="+mn-ea"/>
              <a:cs typeface="+mn-cs"/>
            </a:rPr>
            <a:t>8</a:t>
          </a:r>
          <a:r>
            <a:rPr kumimoji="1" lang="ja-JP" altLang="ja-JP" sz="1050" b="0" i="0" baseline="0">
              <a:solidFill>
                <a:schemeClr val="dk1"/>
              </a:solidFill>
              <a:effectLst/>
              <a:latin typeface="+mn-lt"/>
              <a:ea typeface="+mn-ea"/>
              <a:cs typeface="+mn-cs"/>
            </a:rPr>
            <a:t>年度と比較すると，平成</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a:t>
          </a:r>
          <a:r>
            <a:rPr kumimoji="1" lang="en-US" altLang="ja-JP" sz="1050" b="0" i="0" baseline="0">
              <a:solidFill>
                <a:schemeClr val="dk1"/>
              </a:solidFill>
              <a:effectLst/>
              <a:latin typeface="+mn-lt"/>
              <a:ea typeface="+mn-ea"/>
              <a:cs typeface="+mn-cs"/>
            </a:rPr>
            <a:t>10</a:t>
          </a:r>
          <a:r>
            <a:rPr kumimoji="1" lang="ja-JP" altLang="ja-JP" sz="1050" b="0" i="0" baseline="0">
              <a:solidFill>
                <a:schemeClr val="dk1"/>
              </a:solidFill>
              <a:effectLst/>
              <a:latin typeface="+mn-lt"/>
              <a:ea typeface="+mn-ea"/>
              <a:cs typeface="+mn-cs"/>
            </a:rPr>
            <a:t>年度に行った大規模施設の整備，区画整理等の都市計画事業への充当債に係る償還が毎年減少はしているものの，充当一般財源が</a:t>
          </a:r>
          <a:r>
            <a:rPr kumimoji="1" lang="en-US" altLang="ja-JP" sz="1050" b="0" i="0" baseline="0">
              <a:solidFill>
                <a:schemeClr val="dk1"/>
              </a:solidFill>
              <a:effectLst/>
              <a:latin typeface="+mn-lt"/>
              <a:ea typeface="+mn-ea"/>
              <a:cs typeface="+mn-cs"/>
            </a:rPr>
            <a:t>125</a:t>
          </a:r>
          <a:r>
            <a:rPr kumimoji="1" lang="ja-JP" altLang="ja-JP" sz="1050" b="0" i="0" baseline="0">
              <a:solidFill>
                <a:schemeClr val="dk1"/>
              </a:solidFill>
              <a:effectLst/>
              <a:latin typeface="+mn-lt"/>
              <a:ea typeface="+mn-ea"/>
              <a:cs typeface="+mn-cs"/>
            </a:rPr>
            <a:t>億円を超え依然として高い水準にあること，施設等の維持補修費及び少子高齢化による扶助費の増加が経常収支比率を押し上げていることから，定員適正化計画に基づく人件費の抑制は行っているものの，経常収支比率は</a:t>
          </a:r>
          <a:r>
            <a:rPr kumimoji="1" lang="en-US" altLang="ja-JP" sz="1050" b="0" i="0" baseline="0">
              <a:solidFill>
                <a:schemeClr val="dk1"/>
              </a:solidFill>
              <a:effectLst/>
              <a:latin typeface="+mn-lt"/>
              <a:ea typeface="+mn-ea"/>
              <a:cs typeface="+mn-cs"/>
            </a:rPr>
            <a:t>95</a:t>
          </a:r>
          <a:r>
            <a:rPr kumimoji="1" lang="ja-JP" altLang="ja-JP" sz="1050" b="0" i="0" baseline="0">
              <a:solidFill>
                <a:schemeClr val="dk1"/>
              </a:solidFill>
              <a:effectLst/>
              <a:latin typeface="+mn-lt"/>
              <a:ea typeface="+mn-ea"/>
              <a:cs typeface="+mn-cs"/>
            </a:rPr>
            <a:t>％に迫る水準となっている。総合計画実施計画に掲げる自治体経営の取組において，市債の新規発行額を予算総額の８％以内（臨財債を除く）かつ元金償還額以内とし，将来の公債費の縮減を図る。</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10160</xdr:rowOff>
    </xdr:from>
    <xdr:to>
      <xdr:col>7</xdr:col>
      <xdr:colOff>152400</xdr:colOff>
      <xdr:row>66</xdr:row>
      <xdr:rowOff>66463</xdr:rowOff>
    </xdr:to>
    <xdr:cxnSp macro="">
      <xdr:nvCxnSpPr>
        <xdr:cNvPr id="131" name="直線コネクタ 130"/>
        <xdr:cNvCxnSpPr/>
      </xdr:nvCxnSpPr>
      <xdr:spPr>
        <a:xfrm>
          <a:off x="4114800" y="113258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169545</xdr:rowOff>
    </xdr:from>
    <xdr:to>
      <xdr:col>6</xdr:col>
      <xdr:colOff>0</xdr:colOff>
      <xdr:row>66</xdr:row>
      <xdr:rowOff>10160</xdr:rowOff>
    </xdr:to>
    <xdr:cxnSp macro="">
      <xdr:nvCxnSpPr>
        <xdr:cNvPr id="134" name="直線コネクタ 133"/>
        <xdr:cNvCxnSpPr/>
      </xdr:nvCxnSpPr>
      <xdr:spPr>
        <a:xfrm>
          <a:off x="3225800" y="113137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121285</xdr:rowOff>
    </xdr:from>
    <xdr:to>
      <xdr:col>4</xdr:col>
      <xdr:colOff>482600</xdr:colOff>
      <xdr:row>65</xdr:row>
      <xdr:rowOff>169545</xdr:rowOff>
    </xdr:to>
    <xdr:cxnSp macro="">
      <xdr:nvCxnSpPr>
        <xdr:cNvPr id="137" name="直線コネクタ 136"/>
        <xdr:cNvCxnSpPr/>
      </xdr:nvCxnSpPr>
      <xdr:spPr>
        <a:xfrm>
          <a:off x="2336800" y="112655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121285</xdr:rowOff>
    </xdr:from>
    <xdr:to>
      <xdr:col>3</xdr:col>
      <xdr:colOff>279400</xdr:colOff>
      <xdr:row>66</xdr:row>
      <xdr:rowOff>54398</xdr:rowOff>
    </xdr:to>
    <xdr:cxnSp macro="">
      <xdr:nvCxnSpPr>
        <xdr:cNvPr id="140" name="直線コネクタ 139"/>
        <xdr:cNvCxnSpPr/>
      </xdr:nvCxnSpPr>
      <xdr:spPr>
        <a:xfrm flipV="1">
          <a:off x="1447800" y="1126553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15663</xdr:rowOff>
    </xdr:from>
    <xdr:to>
      <xdr:col>7</xdr:col>
      <xdr:colOff>203200</xdr:colOff>
      <xdr:row>66</xdr:row>
      <xdr:rowOff>117263</xdr:rowOff>
    </xdr:to>
    <xdr:sp macro="" textlink="">
      <xdr:nvSpPr>
        <xdr:cNvPr id="150" name="円/楕円 149"/>
        <xdr:cNvSpPr/>
      </xdr:nvSpPr>
      <xdr:spPr>
        <a:xfrm>
          <a:off x="4902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159190</xdr:rowOff>
    </xdr:from>
    <xdr:ext cx="762000" cy="259045"/>
    <xdr:sp macro="" textlink="">
      <xdr:nvSpPr>
        <xdr:cNvPr id="151" name="財政構造の弾力性該当値テキスト"/>
        <xdr:cNvSpPr txBox="1"/>
      </xdr:nvSpPr>
      <xdr:spPr>
        <a:xfrm>
          <a:off x="5041900" y="113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130810</xdr:rowOff>
    </xdr:from>
    <xdr:to>
      <xdr:col>6</xdr:col>
      <xdr:colOff>50800</xdr:colOff>
      <xdr:row>66</xdr:row>
      <xdr:rowOff>60960</xdr:rowOff>
    </xdr:to>
    <xdr:sp macro="" textlink="">
      <xdr:nvSpPr>
        <xdr:cNvPr id="152" name="円/楕円 151"/>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45737</xdr:rowOff>
    </xdr:from>
    <xdr:ext cx="736600" cy="259045"/>
    <xdr:sp macro="" textlink="">
      <xdr:nvSpPr>
        <xdr:cNvPr id="153" name="テキスト ボックス 152"/>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118745</xdr:rowOff>
    </xdr:from>
    <xdr:to>
      <xdr:col>4</xdr:col>
      <xdr:colOff>533400</xdr:colOff>
      <xdr:row>66</xdr:row>
      <xdr:rowOff>48895</xdr:rowOff>
    </xdr:to>
    <xdr:sp macro="" textlink="">
      <xdr:nvSpPr>
        <xdr:cNvPr id="154" name="円/楕円 153"/>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33672</xdr:rowOff>
    </xdr:from>
    <xdr:ext cx="762000" cy="259045"/>
    <xdr:sp macro="" textlink="">
      <xdr:nvSpPr>
        <xdr:cNvPr id="155" name="テキスト ボックス 154"/>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70485</xdr:rowOff>
    </xdr:from>
    <xdr:to>
      <xdr:col>3</xdr:col>
      <xdr:colOff>330200</xdr:colOff>
      <xdr:row>66</xdr:row>
      <xdr:rowOff>635</xdr:rowOff>
    </xdr:to>
    <xdr:sp macro="" textlink="">
      <xdr:nvSpPr>
        <xdr:cNvPr id="156" name="円/楕円 155"/>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156862</xdr:rowOff>
    </xdr:from>
    <xdr:ext cx="762000" cy="259045"/>
    <xdr:sp macro="" textlink="">
      <xdr:nvSpPr>
        <xdr:cNvPr id="157" name="テキスト ボックス 156"/>
        <xdr:cNvSpPr txBox="1"/>
      </xdr:nvSpPr>
      <xdr:spPr>
        <a:xfrm>
          <a:off x="1955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3598</xdr:rowOff>
    </xdr:from>
    <xdr:to>
      <xdr:col>2</xdr:col>
      <xdr:colOff>127000</xdr:colOff>
      <xdr:row>66</xdr:row>
      <xdr:rowOff>105198</xdr:rowOff>
    </xdr:to>
    <xdr:sp macro="" textlink="">
      <xdr:nvSpPr>
        <xdr:cNvPr id="158" name="円/楕円 157"/>
        <xdr:cNvSpPr/>
      </xdr:nvSpPr>
      <xdr:spPr>
        <a:xfrm>
          <a:off x="1397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89975</xdr:rowOff>
    </xdr:from>
    <xdr:ext cx="762000" cy="259045"/>
    <xdr:sp macro="" textlink="">
      <xdr:nvSpPr>
        <xdr:cNvPr id="159" name="テキスト ボックス 158"/>
        <xdr:cNvSpPr txBox="1"/>
      </xdr:nvSpPr>
      <xdr:spPr>
        <a:xfrm>
          <a:off x="1066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144,887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人件費については定員適正化計画に基づく人件費の抑制は行っているものの，退職金の増や給与改定に伴う人件費の増により対前年度比は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％の増となっている。物件費はマイナンバー対応に係るシステム改修等の増はあったものの，道路除排雪事業等の減で対前年度比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％減となった。合わせると１人当たり対前年度比</a:t>
          </a:r>
          <a:r>
            <a:rPr kumimoji="1" lang="en-US" altLang="ja-JP" sz="1100">
              <a:solidFill>
                <a:schemeClr val="dk1"/>
              </a:solidFill>
              <a:effectLst/>
              <a:latin typeface="+mn-lt"/>
              <a:ea typeface="+mn-ea"/>
              <a:cs typeface="+mn-cs"/>
            </a:rPr>
            <a:t>1,168</a:t>
          </a:r>
          <a:r>
            <a:rPr kumimoji="1" lang="ja-JP" altLang="ja-JP" sz="1100">
              <a:solidFill>
                <a:schemeClr val="dk1"/>
              </a:solidFill>
              <a:effectLst/>
              <a:latin typeface="+mn-lt"/>
              <a:ea typeface="+mn-ea"/>
              <a:cs typeface="+mn-cs"/>
            </a:rPr>
            <a:t>円の増となるが，類似団体平均をやや下回っている状況にある。</a:t>
          </a:r>
          <a:endParaRPr lang="ja-JP" altLang="ja-JP" sz="1400">
            <a:effectLst/>
          </a:endParaRPr>
        </a:p>
        <a:p>
          <a:r>
            <a:rPr kumimoji="1" lang="ja-JP" altLang="ja-JP" sz="1100">
              <a:solidFill>
                <a:schemeClr val="dk1"/>
              </a:solidFill>
              <a:effectLst/>
              <a:latin typeface="+mn-lt"/>
              <a:ea typeface="+mn-ea"/>
              <a:cs typeface="+mn-cs"/>
            </a:rPr>
            <a:t>　引き続き，定員適正化計画及び行政評価による事務事業見直し等により人件費及び物件費の抑制に努めることとする。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29925</xdr:rowOff>
    </xdr:from>
    <xdr:to>
      <xdr:col>7</xdr:col>
      <xdr:colOff>152400</xdr:colOff>
      <xdr:row>81</xdr:row>
      <xdr:rowOff>45583</xdr:rowOff>
    </xdr:to>
    <xdr:cxnSp macro="">
      <xdr:nvCxnSpPr>
        <xdr:cNvPr id="194" name="直線コネクタ 193"/>
        <xdr:cNvCxnSpPr/>
      </xdr:nvCxnSpPr>
      <xdr:spPr>
        <a:xfrm>
          <a:off x="4114800" y="13917375"/>
          <a:ext cx="8382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157285</xdr:rowOff>
    </xdr:from>
    <xdr:to>
      <xdr:col>6</xdr:col>
      <xdr:colOff>0</xdr:colOff>
      <xdr:row>81</xdr:row>
      <xdr:rowOff>29925</xdr:rowOff>
    </xdr:to>
    <xdr:cxnSp macro="">
      <xdr:nvCxnSpPr>
        <xdr:cNvPr id="197" name="直線コネクタ 196"/>
        <xdr:cNvCxnSpPr/>
      </xdr:nvCxnSpPr>
      <xdr:spPr>
        <a:xfrm>
          <a:off x="3225800" y="13873285"/>
          <a:ext cx="8890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157285</xdr:rowOff>
    </xdr:from>
    <xdr:to>
      <xdr:col>4</xdr:col>
      <xdr:colOff>482600</xdr:colOff>
      <xdr:row>81</xdr:row>
      <xdr:rowOff>55409</xdr:rowOff>
    </xdr:to>
    <xdr:cxnSp macro="">
      <xdr:nvCxnSpPr>
        <xdr:cNvPr id="200" name="直線コネクタ 199"/>
        <xdr:cNvCxnSpPr/>
      </xdr:nvCxnSpPr>
      <xdr:spPr>
        <a:xfrm flipV="1">
          <a:off x="2336800" y="13873285"/>
          <a:ext cx="889000" cy="6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40650</xdr:rowOff>
    </xdr:from>
    <xdr:to>
      <xdr:col>3</xdr:col>
      <xdr:colOff>279400</xdr:colOff>
      <xdr:row>81</xdr:row>
      <xdr:rowOff>55409</xdr:rowOff>
    </xdr:to>
    <xdr:cxnSp macro="">
      <xdr:nvCxnSpPr>
        <xdr:cNvPr id="203" name="直線コネクタ 202"/>
        <xdr:cNvCxnSpPr/>
      </xdr:nvCxnSpPr>
      <xdr:spPr>
        <a:xfrm>
          <a:off x="1447800" y="13928100"/>
          <a:ext cx="889000" cy="1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166233</xdr:rowOff>
    </xdr:from>
    <xdr:to>
      <xdr:col>7</xdr:col>
      <xdr:colOff>203200</xdr:colOff>
      <xdr:row>81</xdr:row>
      <xdr:rowOff>96383</xdr:rowOff>
    </xdr:to>
    <xdr:sp macro="" textlink="">
      <xdr:nvSpPr>
        <xdr:cNvPr id="213" name="円/楕円 212"/>
        <xdr:cNvSpPr/>
      </xdr:nvSpPr>
      <xdr:spPr>
        <a:xfrm>
          <a:off x="4902200" y="138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11310</xdr:rowOff>
    </xdr:from>
    <xdr:ext cx="762000" cy="259045"/>
    <xdr:sp macro="" textlink="">
      <xdr:nvSpPr>
        <xdr:cNvPr id="214" name="人件費・物件費等の状況該当値テキスト"/>
        <xdr:cNvSpPr txBox="1"/>
      </xdr:nvSpPr>
      <xdr:spPr>
        <a:xfrm>
          <a:off x="5041900" y="1372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99,874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150575</xdr:rowOff>
    </xdr:from>
    <xdr:to>
      <xdr:col>6</xdr:col>
      <xdr:colOff>50800</xdr:colOff>
      <xdr:row>81</xdr:row>
      <xdr:rowOff>80725</xdr:rowOff>
    </xdr:to>
    <xdr:sp macro="" textlink="">
      <xdr:nvSpPr>
        <xdr:cNvPr id="215" name="円/楕円 214"/>
        <xdr:cNvSpPr/>
      </xdr:nvSpPr>
      <xdr:spPr>
        <a:xfrm>
          <a:off x="4064000" y="138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90902</xdr:rowOff>
    </xdr:from>
    <xdr:ext cx="736600" cy="259045"/>
    <xdr:sp macro="" textlink="">
      <xdr:nvSpPr>
        <xdr:cNvPr id="216" name="テキスト ボックス 215"/>
        <xdr:cNvSpPr txBox="1"/>
      </xdr:nvSpPr>
      <xdr:spPr>
        <a:xfrm>
          <a:off x="3733800" y="1363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98,706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106485</xdr:rowOff>
    </xdr:from>
    <xdr:to>
      <xdr:col>4</xdr:col>
      <xdr:colOff>533400</xdr:colOff>
      <xdr:row>81</xdr:row>
      <xdr:rowOff>36635</xdr:rowOff>
    </xdr:to>
    <xdr:sp macro="" textlink="">
      <xdr:nvSpPr>
        <xdr:cNvPr id="217" name="円/楕円 216"/>
        <xdr:cNvSpPr/>
      </xdr:nvSpPr>
      <xdr:spPr>
        <a:xfrm>
          <a:off x="3175000" y="138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46812</xdr:rowOff>
    </xdr:from>
    <xdr:ext cx="762000" cy="259045"/>
    <xdr:sp macro="" textlink="">
      <xdr:nvSpPr>
        <xdr:cNvPr id="218" name="テキスト ボックス 217"/>
        <xdr:cNvSpPr txBox="1"/>
      </xdr:nvSpPr>
      <xdr:spPr>
        <a:xfrm>
          <a:off x="2844800" y="1359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4609</xdr:rowOff>
    </xdr:from>
    <xdr:to>
      <xdr:col>3</xdr:col>
      <xdr:colOff>330200</xdr:colOff>
      <xdr:row>81</xdr:row>
      <xdr:rowOff>106209</xdr:rowOff>
    </xdr:to>
    <xdr:sp macro="" textlink="">
      <xdr:nvSpPr>
        <xdr:cNvPr id="219" name="円/楕円 218"/>
        <xdr:cNvSpPr/>
      </xdr:nvSpPr>
      <xdr:spPr>
        <a:xfrm>
          <a:off x="2286000" y="1389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116386</xdr:rowOff>
    </xdr:from>
    <xdr:ext cx="762000" cy="259045"/>
    <xdr:sp macro="" textlink="">
      <xdr:nvSpPr>
        <xdr:cNvPr id="220" name="テキスト ボックス 219"/>
        <xdr:cNvSpPr txBox="1"/>
      </xdr:nvSpPr>
      <xdr:spPr>
        <a:xfrm>
          <a:off x="1955800" y="1366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100,607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161300</xdr:rowOff>
    </xdr:from>
    <xdr:to>
      <xdr:col>2</xdr:col>
      <xdr:colOff>127000</xdr:colOff>
      <xdr:row>81</xdr:row>
      <xdr:rowOff>91450</xdr:rowOff>
    </xdr:to>
    <xdr:sp macro="" textlink="">
      <xdr:nvSpPr>
        <xdr:cNvPr id="221" name="円/楕円 220"/>
        <xdr:cNvSpPr/>
      </xdr:nvSpPr>
      <xdr:spPr>
        <a:xfrm>
          <a:off x="1397000" y="13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101627</xdr:rowOff>
    </xdr:from>
    <xdr:ext cx="762000" cy="259045"/>
    <xdr:sp macro="" textlink="">
      <xdr:nvSpPr>
        <xdr:cNvPr id="222" name="テキスト ボックス 221"/>
        <xdr:cNvSpPr txBox="1"/>
      </xdr:nvSpPr>
      <xdr:spPr>
        <a:xfrm>
          <a:off x="1066800" y="13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定員適正化計画に基づく人件費の抑制を図っているが，退職金の増や給与改定に伴う人件費の増により対前年度比では</a:t>
          </a:r>
          <a:r>
            <a:rPr kumimoji="1" lang="en-US" altLang="ja-JP" sz="1100" b="0" i="0" baseline="0">
              <a:solidFill>
                <a:schemeClr val="dk1"/>
              </a:solidFill>
              <a:effectLst/>
              <a:latin typeface="+mn-lt"/>
              <a:ea typeface="+mn-ea"/>
              <a:cs typeface="+mn-cs"/>
            </a:rPr>
            <a:t>0.3</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増となり，指数は３年ぶりに</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を上回った。依然として類似団体平均を下回っており，今後もより一層の給与の適正化に努めることとする。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133350</xdr:rowOff>
    </xdr:to>
    <xdr:cxnSp macro="">
      <xdr:nvCxnSpPr>
        <xdr:cNvPr id="256" name="直線コネクタ 255"/>
        <xdr:cNvCxnSpPr/>
      </xdr:nvCxnSpPr>
      <xdr:spPr>
        <a:xfrm>
          <a:off x="16179800" y="143234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94843</xdr:rowOff>
    </xdr:from>
    <xdr:ext cx="762000" cy="259045"/>
    <xdr:sp macro="" textlink="">
      <xdr:nvSpPr>
        <xdr:cNvPr id="257"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79728</xdr:rowOff>
    </xdr:from>
    <xdr:to>
      <xdr:col>23</xdr:col>
      <xdr:colOff>406400</xdr:colOff>
      <xdr:row>83</xdr:row>
      <xdr:rowOff>93134</xdr:rowOff>
    </xdr:to>
    <xdr:cxnSp macro="">
      <xdr:nvCxnSpPr>
        <xdr:cNvPr id="259" name="直線コネクタ 258"/>
        <xdr:cNvCxnSpPr/>
      </xdr:nvCxnSpPr>
      <xdr:spPr>
        <a:xfrm>
          <a:off x="15290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1" name="テキスト ボックス 260"/>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79728</xdr:rowOff>
    </xdr:from>
    <xdr:to>
      <xdr:col>22</xdr:col>
      <xdr:colOff>203200</xdr:colOff>
      <xdr:row>89</xdr:row>
      <xdr:rowOff>163689</xdr:rowOff>
    </xdr:to>
    <xdr:cxnSp macro="">
      <xdr:nvCxnSpPr>
        <xdr:cNvPr id="262" name="直線コネクタ 261"/>
        <xdr:cNvCxnSpPr/>
      </xdr:nvCxnSpPr>
      <xdr:spPr>
        <a:xfrm flipV="1">
          <a:off x="14401800" y="14310078"/>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163689</xdr:rowOff>
    </xdr:from>
    <xdr:to>
      <xdr:col>21</xdr:col>
      <xdr:colOff>0</xdr:colOff>
      <xdr:row>89</xdr:row>
      <xdr:rowOff>163689</xdr:rowOff>
    </xdr:to>
    <xdr:cxnSp macro="">
      <xdr:nvCxnSpPr>
        <xdr:cNvPr id="265" name="直線コネクタ 264"/>
        <xdr:cNvCxnSpPr/>
      </xdr:nvCxnSpPr>
      <xdr:spPr>
        <a:xfrm>
          <a:off x="13512800" y="1542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7" name="円/楕円 276"/>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8" name="テキスト ボックス 277"/>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28928</xdr:rowOff>
    </xdr:from>
    <xdr:to>
      <xdr:col>22</xdr:col>
      <xdr:colOff>254000</xdr:colOff>
      <xdr:row>83</xdr:row>
      <xdr:rowOff>130528</xdr:rowOff>
    </xdr:to>
    <xdr:sp macro="" textlink="">
      <xdr:nvSpPr>
        <xdr:cNvPr id="279" name="円/楕円 278"/>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140705</xdr:rowOff>
    </xdr:from>
    <xdr:ext cx="762000" cy="259045"/>
    <xdr:sp macro="" textlink="">
      <xdr:nvSpPr>
        <xdr:cNvPr id="280" name="テキスト ボックス 279"/>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112889</xdr:rowOff>
    </xdr:from>
    <xdr:to>
      <xdr:col>21</xdr:col>
      <xdr:colOff>50800</xdr:colOff>
      <xdr:row>90</xdr:row>
      <xdr:rowOff>43039</xdr:rowOff>
    </xdr:to>
    <xdr:sp macro="" textlink="">
      <xdr:nvSpPr>
        <xdr:cNvPr id="281" name="円/楕円 280"/>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53216</xdr:rowOff>
    </xdr:from>
    <xdr:ext cx="762000" cy="259045"/>
    <xdr:sp macro="" textlink="">
      <xdr:nvSpPr>
        <xdr:cNvPr id="282" name="テキスト ボックス 281"/>
        <xdr:cNvSpPr txBox="1"/>
      </xdr:nvSpPr>
      <xdr:spPr>
        <a:xfrm>
          <a:off x="14020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83" name="円/楕円 282"/>
        <xdr:cNvSpPr/>
      </xdr:nvSpPr>
      <xdr:spPr>
        <a:xfrm>
          <a:off x="13462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53216</xdr:rowOff>
    </xdr:from>
    <xdr:ext cx="762000" cy="259045"/>
    <xdr:sp macro="" textlink="">
      <xdr:nvSpPr>
        <xdr:cNvPr id="284" name="テキスト ボックス 283"/>
        <xdr:cNvSpPr txBox="1"/>
      </xdr:nvSpPr>
      <xdr:spPr>
        <a:xfrm>
          <a:off x="13131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これまでの定員適正化計画の着実な実行により類似団体より職員数は少ない状況である。</a:t>
          </a:r>
          <a:endParaRPr lang="ja-JP" altLang="ja-JP" sz="1400">
            <a:effectLst/>
          </a:endParaRPr>
        </a:p>
        <a:p>
          <a:r>
            <a:rPr kumimoji="1" lang="ja-JP" altLang="ja-JP" sz="1100" b="0" i="0" baseline="0">
              <a:solidFill>
                <a:schemeClr val="dk1"/>
              </a:solidFill>
              <a:effectLst/>
              <a:latin typeface="+mn-lt"/>
              <a:ea typeface="+mn-ea"/>
              <a:cs typeface="+mn-cs"/>
            </a:rPr>
            <a:t>　今後においても，平成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年度までの定員管理計画において</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年４月１日現在の職員数（</a:t>
          </a:r>
          <a:r>
            <a:rPr lang="en-US" altLang="ja-JP" sz="1100" b="0" i="0" baseline="0">
              <a:solidFill>
                <a:schemeClr val="dk1"/>
              </a:solidFill>
              <a:effectLst/>
              <a:latin typeface="+mn-lt"/>
              <a:ea typeface="+mn-ea"/>
              <a:cs typeface="+mn-cs"/>
            </a:rPr>
            <a:t>2,251</a:t>
          </a:r>
          <a:r>
            <a:rPr lang="ja-JP" altLang="ja-JP" sz="1100" b="0" i="0" baseline="0">
              <a:solidFill>
                <a:schemeClr val="dk1"/>
              </a:solidFill>
              <a:effectLst/>
              <a:latin typeface="+mn-lt"/>
              <a:ea typeface="+mn-ea"/>
              <a:cs typeface="+mn-cs"/>
            </a:rPr>
            <a:t>人）を基準に，５年間で</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％減員することとしている。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125942</xdr:rowOff>
    </xdr:from>
    <xdr:to>
      <xdr:col>24</xdr:col>
      <xdr:colOff>558800</xdr:colOff>
      <xdr:row>60</xdr:row>
      <xdr:rowOff>125942</xdr:rowOff>
    </xdr:to>
    <xdr:cxnSp macro="">
      <xdr:nvCxnSpPr>
        <xdr:cNvPr id="319" name="直線コネクタ 318"/>
        <xdr:cNvCxnSpPr/>
      </xdr:nvCxnSpPr>
      <xdr:spPr>
        <a:xfrm>
          <a:off x="16179800" y="1041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0"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105833</xdr:rowOff>
    </xdr:from>
    <xdr:to>
      <xdr:col>23</xdr:col>
      <xdr:colOff>406400</xdr:colOff>
      <xdr:row>60</xdr:row>
      <xdr:rowOff>125942</xdr:rowOff>
    </xdr:to>
    <xdr:cxnSp macro="">
      <xdr:nvCxnSpPr>
        <xdr:cNvPr id="322" name="直線コネクタ 321"/>
        <xdr:cNvCxnSpPr/>
      </xdr:nvCxnSpPr>
      <xdr:spPr>
        <a:xfrm>
          <a:off x="15290800" y="1039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4" name="テキスト ボックス 323"/>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105833</xdr:rowOff>
    </xdr:from>
    <xdr:to>
      <xdr:col>22</xdr:col>
      <xdr:colOff>203200</xdr:colOff>
      <xdr:row>60</xdr:row>
      <xdr:rowOff>105833</xdr:rowOff>
    </xdr:to>
    <xdr:cxnSp macro="">
      <xdr:nvCxnSpPr>
        <xdr:cNvPr id="325" name="直線コネクタ 324"/>
        <xdr:cNvCxnSpPr/>
      </xdr:nvCxnSpPr>
      <xdr:spPr>
        <a:xfrm>
          <a:off x="14401800" y="1039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7" name="テキスト ボックス 326"/>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105833</xdr:rowOff>
    </xdr:from>
    <xdr:to>
      <xdr:col>21</xdr:col>
      <xdr:colOff>0</xdr:colOff>
      <xdr:row>60</xdr:row>
      <xdr:rowOff>154094</xdr:rowOff>
    </xdr:to>
    <xdr:cxnSp macro="">
      <xdr:nvCxnSpPr>
        <xdr:cNvPr id="328" name="直線コネクタ 327"/>
        <xdr:cNvCxnSpPr/>
      </xdr:nvCxnSpPr>
      <xdr:spPr>
        <a:xfrm flipV="1">
          <a:off x="13512800" y="103928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1" name="フローチャート : 判断 330"/>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2" name="テキスト ボックス 331"/>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75142</xdr:rowOff>
    </xdr:from>
    <xdr:to>
      <xdr:col>24</xdr:col>
      <xdr:colOff>609600</xdr:colOff>
      <xdr:row>61</xdr:row>
      <xdr:rowOff>5292</xdr:rowOff>
    </xdr:to>
    <xdr:sp macro="" textlink="">
      <xdr:nvSpPr>
        <xdr:cNvPr id="338" name="円/楕円 337"/>
        <xdr:cNvSpPr/>
      </xdr:nvSpPr>
      <xdr:spPr>
        <a:xfrm>
          <a:off x="16967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91669</xdr:rowOff>
    </xdr:from>
    <xdr:ext cx="762000" cy="259045"/>
    <xdr:sp macro="" textlink="">
      <xdr:nvSpPr>
        <xdr:cNvPr id="339" name="定員管理の状況該当値テキスト"/>
        <xdr:cNvSpPr txBox="1"/>
      </xdr:nvSpPr>
      <xdr:spPr>
        <a:xfrm>
          <a:off x="171069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75142</xdr:rowOff>
    </xdr:from>
    <xdr:to>
      <xdr:col>23</xdr:col>
      <xdr:colOff>457200</xdr:colOff>
      <xdr:row>61</xdr:row>
      <xdr:rowOff>5292</xdr:rowOff>
    </xdr:to>
    <xdr:sp macro="" textlink="">
      <xdr:nvSpPr>
        <xdr:cNvPr id="340" name="円/楕円 339"/>
        <xdr:cNvSpPr/>
      </xdr:nvSpPr>
      <xdr:spPr>
        <a:xfrm>
          <a:off x="16129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15469</xdr:rowOff>
    </xdr:from>
    <xdr:ext cx="736600" cy="259045"/>
    <xdr:sp macro="" textlink="">
      <xdr:nvSpPr>
        <xdr:cNvPr id="341" name="テキスト ボックス 340"/>
        <xdr:cNvSpPr txBox="1"/>
      </xdr:nvSpPr>
      <xdr:spPr>
        <a:xfrm>
          <a:off x="15798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55033</xdr:rowOff>
    </xdr:from>
    <xdr:to>
      <xdr:col>22</xdr:col>
      <xdr:colOff>254000</xdr:colOff>
      <xdr:row>60</xdr:row>
      <xdr:rowOff>156633</xdr:rowOff>
    </xdr:to>
    <xdr:sp macro="" textlink="">
      <xdr:nvSpPr>
        <xdr:cNvPr id="342" name="円/楕円 341"/>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166810</xdr:rowOff>
    </xdr:from>
    <xdr:ext cx="762000" cy="259045"/>
    <xdr:sp macro="" textlink="">
      <xdr:nvSpPr>
        <xdr:cNvPr id="343" name="テキスト ボックス 342"/>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55033</xdr:rowOff>
    </xdr:from>
    <xdr:to>
      <xdr:col>21</xdr:col>
      <xdr:colOff>50800</xdr:colOff>
      <xdr:row>60</xdr:row>
      <xdr:rowOff>156633</xdr:rowOff>
    </xdr:to>
    <xdr:sp macro="" textlink="">
      <xdr:nvSpPr>
        <xdr:cNvPr id="344" name="円/楕円 343"/>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166810</xdr:rowOff>
    </xdr:from>
    <xdr:ext cx="762000" cy="259045"/>
    <xdr:sp macro="" textlink="">
      <xdr:nvSpPr>
        <xdr:cNvPr id="345" name="テキスト ボックス 344"/>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103294</xdr:rowOff>
    </xdr:from>
    <xdr:to>
      <xdr:col>19</xdr:col>
      <xdr:colOff>533400</xdr:colOff>
      <xdr:row>61</xdr:row>
      <xdr:rowOff>33444</xdr:rowOff>
    </xdr:to>
    <xdr:sp macro="" textlink="">
      <xdr:nvSpPr>
        <xdr:cNvPr id="346" name="円/楕円 345"/>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43621</xdr:rowOff>
    </xdr:from>
    <xdr:ext cx="762000" cy="259045"/>
    <xdr:sp macro="" textlink="">
      <xdr:nvSpPr>
        <xdr:cNvPr id="347" name="テキスト ボックス 34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実質公債費比率は対前年度比</a:t>
          </a:r>
          <a:r>
            <a:rPr kumimoji="1" lang="en-US" altLang="ja-JP" sz="1100">
              <a:solidFill>
                <a:schemeClr val="dk1"/>
              </a:solidFill>
              <a:effectLst/>
              <a:latin typeface="+mn-lt"/>
              <a:ea typeface="+mn-ea"/>
              <a:cs typeface="+mn-cs"/>
            </a:rPr>
            <a:t>0.8</a:t>
          </a:r>
          <a:r>
            <a:rPr lang="ja-JP" altLang="en-US"/>
            <a:t> </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の減となった。平成４～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行った大規模施設の建設，区画整理等の都市計画事業債の償還はピークを過ぎたものの，元利償還金充当一般財源が依然として高い水準にあるため，類似団体平均を上回っている。総合計画実施計画に掲げる自治体経営の取組におい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を上回らないよう目標値を設定している。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4" name="直線コネクタ 373"/>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64008</xdr:rowOff>
    </xdr:from>
    <xdr:to>
      <xdr:col>24</xdr:col>
      <xdr:colOff>558800</xdr:colOff>
      <xdr:row>42</xdr:row>
      <xdr:rowOff>141224</xdr:rowOff>
    </xdr:to>
    <xdr:cxnSp macro="">
      <xdr:nvCxnSpPr>
        <xdr:cNvPr id="379" name="直線コネクタ 378"/>
        <xdr:cNvCxnSpPr/>
      </xdr:nvCxnSpPr>
      <xdr:spPr>
        <a:xfrm flipV="1">
          <a:off x="16179800" y="72649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0"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1" name="フローチャート : 判断 380"/>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141224</xdr:rowOff>
    </xdr:from>
    <xdr:to>
      <xdr:col>23</xdr:col>
      <xdr:colOff>406400</xdr:colOff>
      <xdr:row>43</xdr:row>
      <xdr:rowOff>104902</xdr:rowOff>
    </xdr:to>
    <xdr:cxnSp macro="">
      <xdr:nvCxnSpPr>
        <xdr:cNvPr id="382" name="直線コネクタ 381"/>
        <xdr:cNvCxnSpPr/>
      </xdr:nvCxnSpPr>
      <xdr:spPr>
        <a:xfrm flipV="1">
          <a:off x="15290800" y="73421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3" name="フローチャート : 判断 382"/>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4" name="テキスト ボックス 383"/>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104902</xdr:rowOff>
    </xdr:from>
    <xdr:to>
      <xdr:col>22</xdr:col>
      <xdr:colOff>203200</xdr:colOff>
      <xdr:row>44</xdr:row>
      <xdr:rowOff>1016</xdr:rowOff>
    </xdr:to>
    <xdr:cxnSp macro="">
      <xdr:nvCxnSpPr>
        <xdr:cNvPr id="385" name="直線コネクタ 384"/>
        <xdr:cNvCxnSpPr/>
      </xdr:nvCxnSpPr>
      <xdr:spPr>
        <a:xfrm flipV="1">
          <a:off x="14401800" y="74772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6" name="フローチャート : 判断 385"/>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7" name="テキスト ボックス 38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29972</xdr:rowOff>
    </xdr:to>
    <xdr:cxnSp macro="">
      <xdr:nvCxnSpPr>
        <xdr:cNvPr id="388" name="直線コネクタ 387"/>
        <xdr:cNvCxnSpPr/>
      </xdr:nvCxnSpPr>
      <xdr:spPr>
        <a:xfrm flipV="1">
          <a:off x="13512800" y="75448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89" name="フローチャート :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0" name="テキスト ボックス 389"/>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13208</xdr:rowOff>
    </xdr:from>
    <xdr:to>
      <xdr:col>24</xdr:col>
      <xdr:colOff>609600</xdr:colOff>
      <xdr:row>42</xdr:row>
      <xdr:rowOff>114808</xdr:rowOff>
    </xdr:to>
    <xdr:sp macro="" textlink="">
      <xdr:nvSpPr>
        <xdr:cNvPr id="398" name="円/楕円 397"/>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156735</xdr:rowOff>
    </xdr:from>
    <xdr:ext cx="762000" cy="259045"/>
    <xdr:sp macro="" textlink="">
      <xdr:nvSpPr>
        <xdr:cNvPr id="399"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90424</xdr:rowOff>
    </xdr:from>
    <xdr:to>
      <xdr:col>23</xdr:col>
      <xdr:colOff>457200</xdr:colOff>
      <xdr:row>43</xdr:row>
      <xdr:rowOff>20574</xdr:rowOff>
    </xdr:to>
    <xdr:sp macro="" textlink="">
      <xdr:nvSpPr>
        <xdr:cNvPr id="400" name="円/楕円 399"/>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5351</xdr:rowOff>
    </xdr:from>
    <xdr:ext cx="736600" cy="259045"/>
    <xdr:sp macro="" textlink="">
      <xdr:nvSpPr>
        <xdr:cNvPr id="401" name="テキスト ボックス 400"/>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54102</xdr:rowOff>
    </xdr:from>
    <xdr:to>
      <xdr:col>22</xdr:col>
      <xdr:colOff>254000</xdr:colOff>
      <xdr:row>43</xdr:row>
      <xdr:rowOff>155702</xdr:rowOff>
    </xdr:to>
    <xdr:sp macro="" textlink="">
      <xdr:nvSpPr>
        <xdr:cNvPr id="402" name="円/楕円 401"/>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140479</xdr:rowOff>
    </xdr:from>
    <xdr:ext cx="762000" cy="259045"/>
    <xdr:sp macro="" textlink="">
      <xdr:nvSpPr>
        <xdr:cNvPr id="403" name="テキスト ボックス 402"/>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4" name="円/楕円 403"/>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5" name="テキスト ボックス 404"/>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150622</xdr:rowOff>
    </xdr:from>
    <xdr:to>
      <xdr:col>19</xdr:col>
      <xdr:colOff>533400</xdr:colOff>
      <xdr:row>44</xdr:row>
      <xdr:rowOff>80772</xdr:rowOff>
    </xdr:to>
    <xdr:sp macro="" textlink="">
      <xdr:nvSpPr>
        <xdr:cNvPr id="406" name="円/楕円 405"/>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65549</xdr:rowOff>
    </xdr:from>
    <xdr:ext cx="762000" cy="259045"/>
    <xdr:sp macro="" textlink="">
      <xdr:nvSpPr>
        <xdr:cNvPr id="407" name="テキスト ボックス 406"/>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年々数値は改善状況にあるが，平成４～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年度に行った大規模施設の建設，区画整理等の都市計画事業への充当債の償還に係る充当一般財源が</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億円を超えていることが将来負担比率を高める要因となっており，類似団体を上回っている状況にある。</a:t>
          </a:r>
          <a:endParaRPr lang="ja-JP" altLang="ja-JP" sz="1400">
            <a:effectLst/>
          </a:endParaRPr>
        </a:p>
        <a:p>
          <a:r>
            <a:rPr kumimoji="1" lang="ja-JP" altLang="ja-JP" sz="1100">
              <a:solidFill>
                <a:schemeClr val="dk1"/>
              </a:solidFill>
              <a:effectLst/>
              <a:latin typeface="+mn-lt"/>
              <a:ea typeface="+mn-ea"/>
              <a:cs typeface="+mn-cs"/>
            </a:rPr>
            <a:t>　総合計画実施計画に掲げる自治体経営の取組において，算定開始から現在までで最も数値の高かった</a:t>
          </a:r>
          <a:r>
            <a:rPr kumimoji="1" lang="en-US" altLang="ja-JP" sz="1100">
              <a:solidFill>
                <a:schemeClr val="dk1"/>
              </a:solidFill>
              <a:effectLst/>
              <a:latin typeface="+mn-lt"/>
              <a:ea typeface="+mn-ea"/>
              <a:cs typeface="+mn-cs"/>
            </a:rPr>
            <a:t>149.4%</a:t>
          </a:r>
          <a:r>
            <a:rPr kumimoji="1" lang="ja-JP" altLang="ja-JP" sz="1100">
              <a:solidFill>
                <a:schemeClr val="dk1"/>
              </a:solidFill>
              <a:effectLst/>
              <a:latin typeface="+mn-lt"/>
              <a:ea typeface="+mn-ea"/>
              <a:cs typeface="+mn-cs"/>
            </a:rPr>
            <a:t>を上回らない財政運営を行うこととして目標値を設定している。また，市債の新規発行額を予算総額の８％以内（臨時財政対策債を除く）かつ元金償還額以内とし，将来の公債費の縮減を図ることと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6" name="直線コネクタ 435"/>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7"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8" name="直線コネクタ 437"/>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43180</xdr:rowOff>
    </xdr:from>
    <xdr:to>
      <xdr:col>24</xdr:col>
      <xdr:colOff>558800</xdr:colOff>
      <xdr:row>17</xdr:row>
      <xdr:rowOff>64093</xdr:rowOff>
    </xdr:to>
    <xdr:cxnSp macro="">
      <xdr:nvCxnSpPr>
        <xdr:cNvPr id="441" name="直線コネクタ 440"/>
        <xdr:cNvCxnSpPr/>
      </xdr:nvCxnSpPr>
      <xdr:spPr>
        <a:xfrm flipV="1">
          <a:off x="16179800" y="2957830"/>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2"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3" name="フローチャート : 判断 442"/>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64093</xdr:rowOff>
    </xdr:from>
    <xdr:to>
      <xdr:col>23</xdr:col>
      <xdr:colOff>406400</xdr:colOff>
      <xdr:row>18</xdr:row>
      <xdr:rowOff>3641</xdr:rowOff>
    </xdr:to>
    <xdr:cxnSp macro="">
      <xdr:nvCxnSpPr>
        <xdr:cNvPr id="444" name="直線コネクタ 443"/>
        <xdr:cNvCxnSpPr/>
      </xdr:nvCxnSpPr>
      <xdr:spPr>
        <a:xfrm flipV="1">
          <a:off x="15290800" y="2978743"/>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5" name="フローチャート : 判断 444"/>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6" name="テキスト ボックス 445"/>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3641</xdr:rowOff>
    </xdr:from>
    <xdr:to>
      <xdr:col>22</xdr:col>
      <xdr:colOff>203200</xdr:colOff>
      <xdr:row>18</xdr:row>
      <xdr:rowOff>6054</xdr:rowOff>
    </xdr:to>
    <xdr:cxnSp macro="">
      <xdr:nvCxnSpPr>
        <xdr:cNvPr id="447" name="直線コネクタ 446"/>
        <xdr:cNvCxnSpPr/>
      </xdr:nvCxnSpPr>
      <xdr:spPr>
        <a:xfrm flipV="1">
          <a:off x="14401800" y="308974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6054</xdr:rowOff>
    </xdr:from>
    <xdr:to>
      <xdr:col>21</xdr:col>
      <xdr:colOff>0</xdr:colOff>
      <xdr:row>19</xdr:row>
      <xdr:rowOff>39709</xdr:rowOff>
    </xdr:to>
    <xdr:cxnSp macro="">
      <xdr:nvCxnSpPr>
        <xdr:cNvPr id="450" name="直線コネクタ 449"/>
        <xdr:cNvCxnSpPr/>
      </xdr:nvCxnSpPr>
      <xdr:spPr>
        <a:xfrm flipV="1">
          <a:off x="13512800" y="3092154"/>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2" name="テキスト ボックス 451"/>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3" name="フローチャート : 判断 452"/>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4" name="テキスト ボックス 453"/>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163830</xdr:rowOff>
    </xdr:from>
    <xdr:to>
      <xdr:col>24</xdr:col>
      <xdr:colOff>609600</xdr:colOff>
      <xdr:row>17</xdr:row>
      <xdr:rowOff>93980</xdr:rowOff>
    </xdr:to>
    <xdr:sp macro="" textlink="">
      <xdr:nvSpPr>
        <xdr:cNvPr id="460" name="円/楕円 459"/>
        <xdr:cNvSpPr/>
      </xdr:nvSpPr>
      <xdr:spPr>
        <a:xfrm>
          <a:off x="16967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135907</xdr:rowOff>
    </xdr:from>
    <xdr:ext cx="762000" cy="259045"/>
    <xdr:sp macro="" textlink="">
      <xdr:nvSpPr>
        <xdr:cNvPr id="461" name="将来負担の状況該当値テキスト"/>
        <xdr:cNvSpPr txBox="1"/>
      </xdr:nvSpPr>
      <xdr:spPr>
        <a:xfrm>
          <a:off x="171069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13293</xdr:rowOff>
    </xdr:from>
    <xdr:to>
      <xdr:col>23</xdr:col>
      <xdr:colOff>457200</xdr:colOff>
      <xdr:row>17</xdr:row>
      <xdr:rowOff>114893</xdr:rowOff>
    </xdr:to>
    <xdr:sp macro="" textlink="">
      <xdr:nvSpPr>
        <xdr:cNvPr id="462" name="円/楕円 461"/>
        <xdr:cNvSpPr/>
      </xdr:nvSpPr>
      <xdr:spPr>
        <a:xfrm>
          <a:off x="16129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99670</xdr:rowOff>
    </xdr:from>
    <xdr:ext cx="736600" cy="259045"/>
    <xdr:sp macro="" textlink="">
      <xdr:nvSpPr>
        <xdr:cNvPr id="463" name="テキスト ボックス 462"/>
        <xdr:cNvSpPr txBox="1"/>
      </xdr:nvSpPr>
      <xdr:spPr>
        <a:xfrm>
          <a:off x="15798800" y="3014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124291</xdr:rowOff>
    </xdr:from>
    <xdr:to>
      <xdr:col>22</xdr:col>
      <xdr:colOff>254000</xdr:colOff>
      <xdr:row>18</xdr:row>
      <xdr:rowOff>54441</xdr:rowOff>
    </xdr:to>
    <xdr:sp macro="" textlink="">
      <xdr:nvSpPr>
        <xdr:cNvPr id="464" name="円/楕円 463"/>
        <xdr:cNvSpPr/>
      </xdr:nvSpPr>
      <xdr:spPr>
        <a:xfrm>
          <a:off x="15240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39218</xdr:rowOff>
    </xdr:from>
    <xdr:ext cx="762000" cy="259045"/>
    <xdr:sp macro="" textlink="">
      <xdr:nvSpPr>
        <xdr:cNvPr id="465" name="テキスト ボックス 464"/>
        <xdr:cNvSpPr txBox="1"/>
      </xdr:nvSpPr>
      <xdr:spPr>
        <a:xfrm>
          <a:off x="14909800" y="3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126704</xdr:rowOff>
    </xdr:from>
    <xdr:to>
      <xdr:col>21</xdr:col>
      <xdr:colOff>50800</xdr:colOff>
      <xdr:row>18</xdr:row>
      <xdr:rowOff>56854</xdr:rowOff>
    </xdr:to>
    <xdr:sp macro="" textlink="">
      <xdr:nvSpPr>
        <xdr:cNvPr id="466" name="円/楕円 465"/>
        <xdr:cNvSpPr/>
      </xdr:nvSpPr>
      <xdr:spPr>
        <a:xfrm>
          <a:off x="14351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41631</xdr:rowOff>
    </xdr:from>
    <xdr:ext cx="762000" cy="259045"/>
    <xdr:sp macro="" textlink="">
      <xdr:nvSpPr>
        <xdr:cNvPr id="467" name="テキスト ボックス 466"/>
        <xdr:cNvSpPr txBox="1"/>
      </xdr:nvSpPr>
      <xdr:spPr>
        <a:xfrm>
          <a:off x="14020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160359</xdr:rowOff>
    </xdr:from>
    <xdr:to>
      <xdr:col>19</xdr:col>
      <xdr:colOff>533400</xdr:colOff>
      <xdr:row>19</xdr:row>
      <xdr:rowOff>90508</xdr:rowOff>
    </xdr:to>
    <xdr:sp macro="" textlink="">
      <xdr:nvSpPr>
        <xdr:cNvPr id="468" name="円/楕円 467"/>
        <xdr:cNvSpPr/>
      </xdr:nvSpPr>
      <xdr:spPr>
        <a:xfrm>
          <a:off x="13462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75286</xdr:rowOff>
    </xdr:from>
    <xdr:ext cx="762000" cy="259045"/>
    <xdr:sp macro="" textlink="">
      <xdr:nvSpPr>
        <xdr:cNvPr id="469" name="テキスト ボックス 468"/>
        <xdr:cNvSpPr txBox="1"/>
      </xdr:nvSpPr>
      <xdr:spPr>
        <a:xfrm>
          <a:off x="13131800" y="33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岩手県盛岡市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294,106
292,692
886.47
114,689,418
112,572,210
1,818,820
64,272,557
132,051,241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定員適正化計画に基づく人件費の抑制を図ったが，退職金の増や給与改定に伴う人件費の増により対前年度比</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年度までの定員管理計画</a:t>
          </a:r>
          <a:r>
            <a:rPr kumimoji="1" lang="ja-JP" altLang="ja-JP" sz="1100">
              <a:solidFill>
                <a:schemeClr val="dk1"/>
              </a:solidFill>
              <a:effectLst/>
              <a:latin typeface="+mn-lt"/>
              <a:ea typeface="+mn-ea"/>
              <a:cs typeface="+mn-cs"/>
            </a:rPr>
            <a:t>に基づき，引き続き人件費の削減に努めることとする。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69850</xdr:rowOff>
    </xdr:to>
    <xdr:cxnSp macro="">
      <xdr:nvCxnSpPr>
        <xdr:cNvPr id="68" name="直線コネクタ 67"/>
        <xdr:cNvCxnSpPr/>
      </xdr:nvCxnSpPr>
      <xdr:spPr>
        <a:xfrm>
          <a:off x="3987800" y="6315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34472</xdr:rowOff>
    </xdr:from>
    <xdr:to>
      <xdr:col>5</xdr:col>
      <xdr:colOff>549275</xdr:colOff>
      <xdr:row>36</xdr:row>
      <xdr:rowOff>143328</xdr:rowOff>
    </xdr:to>
    <xdr:cxnSp macro="">
      <xdr:nvCxnSpPr>
        <xdr:cNvPr id="71" name="直線コネクタ 70"/>
        <xdr:cNvCxnSpPr/>
      </xdr:nvCxnSpPr>
      <xdr:spPr>
        <a:xfrm>
          <a:off x="3098800" y="6206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34472</xdr:rowOff>
    </xdr:from>
    <xdr:to>
      <xdr:col>4</xdr:col>
      <xdr:colOff>346075</xdr:colOff>
      <xdr:row>36</xdr:row>
      <xdr:rowOff>143328</xdr:rowOff>
    </xdr:to>
    <xdr:cxnSp macro="">
      <xdr:nvCxnSpPr>
        <xdr:cNvPr id="74" name="直線コネクタ 73"/>
        <xdr:cNvCxnSpPr/>
      </xdr:nvCxnSpPr>
      <xdr:spPr>
        <a:xfrm flipV="1">
          <a:off x="2209800" y="6206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143328</xdr:rowOff>
    </xdr:from>
    <xdr:to>
      <xdr:col>3</xdr:col>
      <xdr:colOff>142875</xdr:colOff>
      <xdr:row>37</xdr:row>
      <xdr:rowOff>4536</xdr:rowOff>
    </xdr:to>
    <xdr:cxnSp macro="">
      <xdr:nvCxnSpPr>
        <xdr:cNvPr id="77" name="直線コネクタ 76"/>
        <xdr:cNvCxnSpPr/>
      </xdr:nvCxnSpPr>
      <xdr:spPr>
        <a:xfrm flipV="1">
          <a:off x="1320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7" name="円/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35577</xdr:rowOff>
    </xdr:from>
    <xdr:ext cx="762000" cy="259045"/>
    <xdr:sp macro="" textlink="">
      <xdr:nvSpPr>
        <xdr:cNvPr id="88"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9" name="円/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90" name="テキスト ボックス 89"/>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155122</xdr:rowOff>
    </xdr:from>
    <xdr:to>
      <xdr:col>4</xdr:col>
      <xdr:colOff>396875</xdr:colOff>
      <xdr:row>36</xdr:row>
      <xdr:rowOff>85272</xdr:rowOff>
    </xdr:to>
    <xdr:sp macro="" textlink="">
      <xdr:nvSpPr>
        <xdr:cNvPr id="91" name="円/楕円 90"/>
        <xdr:cNvSpPr/>
      </xdr:nvSpPr>
      <xdr:spPr>
        <a:xfrm>
          <a:off x="3048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95449</xdr:rowOff>
    </xdr:from>
    <xdr:ext cx="762000" cy="259045"/>
    <xdr:sp macro="" textlink="">
      <xdr:nvSpPr>
        <xdr:cNvPr id="92" name="テキスト ボックス 91"/>
        <xdr:cNvSpPr txBox="1"/>
      </xdr:nvSpPr>
      <xdr:spPr>
        <a:xfrm>
          <a:off x="2717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92528</xdr:rowOff>
    </xdr:from>
    <xdr:to>
      <xdr:col>3</xdr:col>
      <xdr:colOff>193675</xdr:colOff>
      <xdr:row>37</xdr:row>
      <xdr:rowOff>22678</xdr:rowOff>
    </xdr:to>
    <xdr:sp macro="" textlink="">
      <xdr:nvSpPr>
        <xdr:cNvPr id="93" name="円/楕円 92"/>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32855</xdr:rowOff>
    </xdr:from>
    <xdr:ext cx="762000" cy="259045"/>
    <xdr:sp macro="" textlink="">
      <xdr:nvSpPr>
        <xdr:cNvPr id="94" name="テキスト ボックス 93"/>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125186</xdr:rowOff>
    </xdr:from>
    <xdr:to>
      <xdr:col>1</xdr:col>
      <xdr:colOff>676275</xdr:colOff>
      <xdr:row>37</xdr:row>
      <xdr:rowOff>55336</xdr:rowOff>
    </xdr:to>
    <xdr:sp macro="" textlink="">
      <xdr:nvSpPr>
        <xdr:cNvPr id="95" name="円/楕円 94"/>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65513</xdr:rowOff>
    </xdr:from>
    <xdr:ext cx="762000" cy="259045"/>
    <xdr:sp macro="" textlink="">
      <xdr:nvSpPr>
        <xdr:cNvPr id="96" name="テキスト ボックス 95"/>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道路除排雪事業は積雪が少なかったことにより減となったが，教科書改訂による教師用指導書購入費の増等のため，充当する経常一般財源が増加したことにより，対前年度比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増となり，類似団体を上回った。</a:t>
          </a:r>
          <a:endParaRPr lang="ja-JP" altLang="ja-JP" sz="1400">
            <a:effectLst/>
          </a:endParaRPr>
        </a:p>
        <a:p>
          <a:r>
            <a:rPr kumimoji="1" lang="ja-JP" altLang="ja-JP" sz="1100">
              <a:solidFill>
                <a:schemeClr val="dk1"/>
              </a:solidFill>
              <a:effectLst/>
              <a:latin typeface="+mn-lt"/>
              <a:ea typeface="+mn-ea"/>
              <a:cs typeface="+mn-cs"/>
            </a:rPr>
            <a:t>　引き続き行政評価を活用した事務事業の徹底した見直しを推進し，物件費の抑制に努めることとする。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31750</xdr:rowOff>
    </xdr:to>
    <xdr:cxnSp macro="">
      <xdr:nvCxnSpPr>
        <xdr:cNvPr id="129" name="直線コネクタ 128"/>
        <xdr:cNvCxnSpPr/>
      </xdr:nvCxnSpPr>
      <xdr:spPr>
        <a:xfrm>
          <a:off x="15671800" y="290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165100</xdr:rowOff>
    </xdr:to>
    <xdr:cxnSp macro="">
      <xdr:nvCxnSpPr>
        <xdr:cNvPr id="132" name="直線コネクタ 131"/>
        <xdr:cNvCxnSpPr/>
      </xdr:nvCxnSpPr>
      <xdr:spPr>
        <a:xfrm>
          <a:off x="14782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127000</xdr:rowOff>
    </xdr:to>
    <xdr:cxnSp macro="">
      <xdr:nvCxnSpPr>
        <xdr:cNvPr id="135" name="直線コネクタ 134"/>
        <xdr:cNvCxnSpPr/>
      </xdr:nvCxnSpPr>
      <xdr:spPr>
        <a:xfrm>
          <a:off x="13893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25400</xdr:rowOff>
    </xdr:to>
    <xdr:cxnSp macro="">
      <xdr:nvCxnSpPr>
        <xdr:cNvPr id="138" name="直線コネクタ 137"/>
        <xdr:cNvCxnSpPr/>
      </xdr:nvCxnSpPr>
      <xdr:spPr>
        <a:xfrm flipV="1">
          <a:off x="13004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8" name="円/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9"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50" name="円/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2" name="円/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53" name="テキスト ボックス 15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4" name="円/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146050</xdr:rowOff>
    </xdr:from>
    <xdr:to>
      <xdr:col>19</xdr:col>
      <xdr:colOff>6350</xdr:colOff>
      <xdr:row>16</xdr:row>
      <xdr:rowOff>76200</xdr:rowOff>
    </xdr:to>
    <xdr:sp macro="" textlink="">
      <xdr:nvSpPr>
        <xdr:cNvPr id="156" name="円/楕円 155"/>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60977</xdr:rowOff>
    </xdr:from>
    <xdr:ext cx="762000" cy="259045"/>
    <xdr:sp macro="" textlink="">
      <xdr:nvSpPr>
        <xdr:cNvPr id="157" name="テキスト ボックス 156"/>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子どものための教育・保育給付費や介護等及び訓練等給付費の増があったものの，生活保護費の減などにより対前年度比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障害給付認定審査等を通じた公正なサービスの提供等により，年々増加傾向にはある扶助費の急激な上昇傾向を抑制するよう努める。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76200</xdr:rowOff>
    </xdr:to>
    <xdr:cxnSp macro="">
      <xdr:nvCxnSpPr>
        <xdr:cNvPr id="190" name="直線コネクタ 189"/>
        <xdr:cNvCxnSpPr/>
      </xdr:nvCxnSpPr>
      <xdr:spPr>
        <a:xfrm flipV="1">
          <a:off x="3987800" y="962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76200</xdr:rowOff>
    </xdr:to>
    <xdr:cxnSp macro="">
      <xdr:nvCxnSpPr>
        <xdr:cNvPr id="193" name="直線コネクタ 192"/>
        <xdr:cNvCxnSpPr/>
      </xdr:nvCxnSpPr>
      <xdr:spPr>
        <a:xfrm>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25400</xdr:rowOff>
    </xdr:to>
    <xdr:cxnSp macro="">
      <xdr:nvCxnSpPr>
        <xdr:cNvPr id="196" name="直線コネクタ 195"/>
        <xdr:cNvCxnSpPr/>
      </xdr:nvCxnSpPr>
      <xdr:spPr>
        <a:xfrm>
          <a:off x="2209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120650</xdr:rowOff>
    </xdr:from>
    <xdr:to>
      <xdr:col>3</xdr:col>
      <xdr:colOff>142875</xdr:colOff>
      <xdr:row>55</xdr:row>
      <xdr:rowOff>146050</xdr:rowOff>
    </xdr:to>
    <xdr:cxnSp macro="">
      <xdr:nvCxnSpPr>
        <xdr:cNvPr id="199" name="直線コネクタ 198"/>
        <xdr:cNvCxnSpPr/>
      </xdr:nvCxnSpPr>
      <xdr:spPr>
        <a:xfrm>
          <a:off x="1320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9" name="円/楕円 208"/>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10"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11" name="円/楕円 210"/>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212" name="テキスト ボックス 211"/>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3" name="円/楕円 212"/>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14" name="テキスト ボックス 21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5" name="円/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6" name="テキスト ボックス 215"/>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69850</xdr:rowOff>
    </xdr:from>
    <xdr:to>
      <xdr:col>1</xdr:col>
      <xdr:colOff>676275</xdr:colOff>
      <xdr:row>56</xdr:row>
      <xdr:rowOff>0</xdr:rowOff>
    </xdr:to>
    <xdr:sp macro="" textlink="">
      <xdr:nvSpPr>
        <xdr:cNvPr id="217" name="円/楕円 216"/>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10177</xdr:rowOff>
    </xdr:from>
    <xdr:ext cx="762000" cy="259045"/>
    <xdr:sp macro="" textlink="">
      <xdr:nvSpPr>
        <xdr:cNvPr id="218" name="テキスト ボックス 217"/>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すると低い水準ではあるが，今後，国保療養費，後期高齢者医療費，介護給付費の増が見込まれるため，医療費及び介護給付費の適正化を推進することにより，急激な上昇傾向を抑制するよう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69850</xdr:rowOff>
    </xdr:to>
    <xdr:cxnSp macro="">
      <xdr:nvCxnSpPr>
        <xdr:cNvPr id="251" name="直線コネクタ 250"/>
        <xdr:cNvCxnSpPr/>
      </xdr:nvCxnSpPr>
      <xdr:spPr>
        <a:xfrm>
          <a:off x="15671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46990</xdr:rowOff>
    </xdr:to>
    <xdr:cxnSp macro="">
      <xdr:nvCxnSpPr>
        <xdr:cNvPr id="254" name="直線コネクタ 253"/>
        <xdr:cNvCxnSpPr/>
      </xdr:nvCxnSpPr>
      <xdr:spPr>
        <a:xfrm>
          <a:off x="14782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119380</xdr:rowOff>
    </xdr:from>
    <xdr:to>
      <xdr:col>21</xdr:col>
      <xdr:colOff>361950</xdr:colOff>
      <xdr:row>55</xdr:row>
      <xdr:rowOff>31750</xdr:rowOff>
    </xdr:to>
    <xdr:cxnSp macro="">
      <xdr:nvCxnSpPr>
        <xdr:cNvPr id="257" name="直線コネクタ 256"/>
        <xdr:cNvCxnSpPr/>
      </xdr:nvCxnSpPr>
      <xdr:spPr>
        <a:xfrm>
          <a:off x="13893800" y="9377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119380</xdr:rowOff>
    </xdr:from>
    <xdr:to>
      <xdr:col>20</xdr:col>
      <xdr:colOff>158750</xdr:colOff>
      <xdr:row>54</xdr:row>
      <xdr:rowOff>127000</xdr:rowOff>
    </xdr:to>
    <xdr:cxnSp macro="">
      <xdr:nvCxnSpPr>
        <xdr:cNvPr id="260" name="直線コネクタ 259"/>
        <xdr:cNvCxnSpPr/>
      </xdr:nvCxnSpPr>
      <xdr:spPr>
        <a:xfrm flipV="1">
          <a:off x="13004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0" name="円/楕円 269"/>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1"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72" name="円/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73" name="テキスト ボックス 272"/>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4" name="円/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5" name="テキスト ボックス 27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76" name="円/楕円 275"/>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77" name="テキスト ボックス 276"/>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8" name="円/楕円 277"/>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9" name="テキスト ボックス 278"/>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一部事務組合及び企業会計への負担金が大半を占めていることに加え，指定管理者制度により管理を行う</a:t>
          </a:r>
          <a:r>
            <a:rPr lang="ja-JP" altLang="ja-JP" sz="1100" b="0" i="0" baseline="0">
              <a:solidFill>
                <a:schemeClr val="dk1"/>
              </a:solidFill>
              <a:effectLst/>
              <a:latin typeface="+mn-lt"/>
              <a:ea typeface="+mn-ea"/>
              <a:cs typeface="+mn-cs"/>
            </a:rPr>
            <a:t>マリオスの中期修繕計画実施に伴う負担金の増等で</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減とな</a:t>
          </a:r>
          <a:r>
            <a:rPr lang="ja-JP" altLang="ja-JP" sz="1100" b="0" i="0" baseline="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類似団体と比較して依然として高い水準となっている。</a:t>
          </a:r>
          <a:endParaRPr lang="ja-JP" altLang="ja-JP" sz="1400">
            <a:effectLst/>
          </a:endParaRPr>
        </a:p>
        <a:p>
          <a:r>
            <a:rPr kumimoji="1" lang="ja-JP" altLang="ja-JP" sz="1100">
              <a:solidFill>
                <a:schemeClr val="dk1"/>
              </a:solidFill>
              <a:effectLst/>
              <a:latin typeface="+mn-lt"/>
              <a:ea typeface="+mn-ea"/>
              <a:cs typeface="+mn-cs"/>
            </a:rPr>
            <a:t>　引き続き，適正な額の精査に努めることとする。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139700</xdr:rowOff>
    </xdr:from>
    <xdr:to>
      <xdr:col>24</xdr:col>
      <xdr:colOff>31750</xdr:colOff>
      <xdr:row>41</xdr:row>
      <xdr:rowOff>69850</xdr:rowOff>
    </xdr:to>
    <xdr:cxnSp macro="">
      <xdr:nvCxnSpPr>
        <xdr:cNvPr id="312" name="直線コネクタ 311"/>
        <xdr:cNvCxnSpPr/>
      </xdr:nvCxnSpPr>
      <xdr:spPr>
        <a:xfrm>
          <a:off x="15671800" y="6997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139700</xdr:rowOff>
    </xdr:from>
    <xdr:to>
      <xdr:col>22</xdr:col>
      <xdr:colOff>565150</xdr:colOff>
      <xdr:row>41</xdr:row>
      <xdr:rowOff>6350</xdr:rowOff>
    </xdr:to>
    <xdr:cxnSp macro="">
      <xdr:nvCxnSpPr>
        <xdr:cNvPr id="315" name="直線コネクタ 314"/>
        <xdr:cNvCxnSpPr/>
      </xdr:nvCxnSpPr>
      <xdr:spPr>
        <a:xfrm flipV="1">
          <a:off x="14782800" y="699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127000</xdr:rowOff>
    </xdr:from>
    <xdr:to>
      <xdr:col>21</xdr:col>
      <xdr:colOff>361950</xdr:colOff>
      <xdr:row>41</xdr:row>
      <xdr:rowOff>6350</xdr:rowOff>
    </xdr:to>
    <xdr:cxnSp macro="">
      <xdr:nvCxnSpPr>
        <xdr:cNvPr id="318" name="直線コネクタ 317"/>
        <xdr:cNvCxnSpPr/>
      </xdr:nvCxnSpPr>
      <xdr:spPr>
        <a:xfrm>
          <a:off x="13893800" y="698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127000</xdr:rowOff>
    </xdr:from>
    <xdr:to>
      <xdr:col>20</xdr:col>
      <xdr:colOff>158750</xdr:colOff>
      <xdr:row>41</xdr:row>
      <xdr:rowOff>44450</xdr:rowOff>
    </xdr:to>
    <xdr:cxnSp macro="">
      <xdr:nvCxnSpPr>
        <xdr:cNvPr id="321" name="直線コネクタ 320"/>
        <xdr:cNvCxnSpPr/>
      </xdr:nvCxnSpPr>
      <xdr:spPr>
        <a:xfrm flipV="1">
          <a:off x="13004800" y="6985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41</xdr:row>
      <xdr:rowOff>19050</xdr:rowOff>
    </xdr:from>
    <xdr:to>
      <xdr:col>24</xdr:col>
      <xdr:colOff>82550</xdr:colOff>
      <xdr:row>41</xdr:row>
      <xdr:rowOff>120650</xdr:rowOff>
    </xdr:to>
    <xdr:sp macro="" textlink="">
      <xdr:nvSpPr>
        <xdr:cNvPr id="331" name="円/楕円 330"/>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99077</xdr:rowOff>
    </xdr:from>
    <xdr:ext cx="762000" cy="259045"/>
    <xdr:sp macro="" textlink="">
      <xdr:nvSpPr>
        <xdr:cNvPr id="332"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88900</xdr:rowOff>
    </xdr:from>
    <xdr:to>
      <xdr:col>22</xdr:col>
      <xdr:colOff>615950</xdr:colOff>
      <xdr:row>41</xdr:row>
      <xdr:rowOff>19050</xdr:rowOff>
    </xdr:to>
    <xdr:sp macro="" textlink="">
      <xdr:nvSpPr>
        <xdr:cNvPr id="333" name="円/楕円 332"/>
        <xdr:cNvSpPr/>
      </xdr:nvSpPr>
      <xdr:spPr>
        <a:xfrm>
          <a:off x="15621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3827</xdr:rowOff>
    </xdr:from>
    <xdr:ext cx="736600" cy="259045"/>
    <xdr:sp macro="" textlink="">
      <xdr:nvSpPr>
        <xdr:cNvPr id="334" name="テキスト ボックス 333"/>
        <xdr:cNvSpPr txBox="1"/>
      </xdr:nvSpPr>
      <xdr:spPr>
        <a:xfrm>
          <a:off x="15290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127000</xdr:rowOff>
    </xdr:from>
    <xdr:to>
      <xdr:col>21</xdr:col>
      <xdr:colOff>412750</xdr:colOff>
      <xdr:row>41</xdr:row>
      <xdr:rowOff>57150</xdr:rowOff>
    </xdr:to>
    <xdr:sp macro="" textlink="">
      <xdr:nvSpPr>
        <xdr:cNvPr id="335" name="円/楕円 334"/>
        <xdr:cNvSpPr/>
      </xdr:nvSpPr>
      <xdr:spPr>
        <a:xfrm>
          <a:off x="14732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41927</xdr:rowOff>
    </xdr:from>
    <xdr:ext cx="762000" cy="259045"/>
    <xdr:sp macro="" textlink="">
      <xdr:nvSpPr>
        <xdr:cNvPr id="336" name="テキスト ボックス 335"/>
        <xdr:cNvSpPr txBox="1"/>
      </xdr:nvSpPr>
      <xdr:spPr>
        <a:xfrm>
          <a:off x="14401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76200</xdr:rowOff>
    </xdr:from>
    <xdr:to>
      <xdr:col>20</xdr:col>
      <xdr:colOff>209550</xdr:colOff>
      <xdr:row>41</xdr:row>
      <xdr:rowOff>6350</xdr:rowOff>
    </xdr:to>
    <xdr:sp macro="" textlink="">
      <xdr:nvSpPr>
        <xdr:cNvPr id="337" name="円/楕円 336"/>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162577</xdr:rowOff>
    </xdr:from>
    <xdr:ext cx="762000" cy="259045"/>
    <xdr:sp macro="" textlink="">
      <xdr:nvSpPr>
        <xdr:cNvPr id="338" name="テキスト ボックス 337"/>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165100</xdr:rowOff>
    </xdr:from>
    <xdr:to>
      <xdr:col>19</xdr:col>
      <xdr:colOff>6350</xdr:colOff>
      <xdr:row>41</xdr:row>
      <xdr:rowOff>95250</xdr:rowOff>
    </xdr:to>
    <xdr:sp macro="" textlink="">
      <xdr:nvSpPr>
        <xdr:cNvPr id="339" name="円/楕円 338"/>
        <xdr:cNvSpPr/>
      </xdr:nvSpPr>
      <xdr:spPr>
        <a:xfrm>
          <a:off x="12954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80027</xdr:rowOff>
    </xdr:from>
    <xdr:ext cx="762000" cy="259045"/>
    <xdr:sp macro="" textlink="">
      <xdr:nvSpPr>
        <xdr:cNvPr id="340" name="テキスト ボックス 3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類似団体と比較すると高い状況にあるが，平成４～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年度に行った大規模施設の建設，区画整理等の都市計画事業への充当債に係る償還が平成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年度をピークに若干減ってきている。平成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二次６年間にわたる行財政構造改革に集中的に取り組んできたことから公債費は減少傾向にあり，今後も，「盛岡市総合計画実施計画」に掲げる自治体経営の取組において，市債の新規発行額を予算総額の８％以内（臨時財政対策債を除く）かつ元金償還額以内とし，将来の公債費の縮減を図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85089</xdr:rowOff>
    </xdr:to>
    <xdr:cxnSp macro="">
      <xdr:nvCxnSpPr>
        <xdr:cNvPr id="373" name="直線コネクタ 372"/>
        <xdr:cNvCxnSpPr/>
      </xdr:nvCxnSpPr>
      <xdr:spPr>
        <a:xfrm flipV="1">
          <a:off x="3987800" y="13591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85089</xdr:rowOff>
    </xdr:from>
    <xdr:to>
      <xdr:col>5</xdr:col>
      <xdr:colOff>549275</xdr:colOff>
      <xdr:row>80</xdr:row>
      <xdr:rowOff>12700</xdr:rowOff>
    </xdr:to>
    <xdr:cxnSp macro="">
      <xdr:nvCxnSpPr>
        <xdr:cNvPr id="376" name="直線コネクタ 375"/>
        <xdr:cNvCxnSpPr/>
      </xdr:nvCxnSpPr>
      <xdr:spPr>
        <a:xfrm flipV="1">
          <a:off x="3098800" y="13629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58420</xdr:rowOff>
    </xdr:to>
    <xdr:cxnSp macro="">
      <xdr:nvCxnSpPr>
        <xdr:cNvPr id="379" name="直線コネクタ 378"/>
        <xdr:cNvCxnSpPr/>
      </xdr:nvCxnSpPr>
      <xdr:spPr>
        <a:xfrm flipV="1">
          <a:off x="2209800" y="1372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58420</xdr:rowOff>
    </xdr:from>
    <xdr:to>
      <xdr:col>3</xdr:col>
      <xdr:colOff>142875</xdr:colOff>
      <xdr:row>81</xdr:row>
      <xdr:rowOff>8889</xdr:rowOff>
    </xdr:to>
    <xdr:cxnSp macro="">
      <xdr:nvCxnSpPr>
        <xdr:cNvPr id="382" name="直線コネクタ 381"/>
        <xdr:cNvCxnSpPr/>
      </xdr:nvCxnSpPr>
      <xdr:spPr>
        <a:xfrm flipV="1">
          <a:off x="1320800" y="137744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92" name="円/楕円 391"/>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93"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34289</xdr:rowOff>
    </xdr:from>
    <xdr:to>
      <xdr:col>5</xdr:col>
      <xdr:colOff>600075</xdr:colOff>
      <xdr:row>79</xdr:row>
      <xdr:rowOff>135889</xdr:rowOff>
    </xdr:to>
    <xdr:sp macro="" textlink="">
      <xdr:nvSpPr>
        <xdr:cNvPr id="394" name="円/楕円 393"/>
        <xdr:cNvSpPr/>
      </xdr:nvSpPr>
      <xdr:spPr>
        <a:xfrm>
          <a:off x="3937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120666</xdr:rowOff>
    </xdr:from>
    <xdr:ext cx="736600" cy="259045"/>
    <xdr:sp macro="" textlink="">
      <xdr:nvSpPr>
        <xdr:cNvPr id="395" name="テキスト ボックス 394"/>
        <xdr:cNvSpPr txBox="1"/>
      </xdr:nvSpPr>
      <xdr:spPr>
        <a:xfrm>
          <a:off x="3606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6" name="円/楕円 395"/>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7" name="テキスト ボックス 396"/>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398" name="円/楕円 397"/>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399" name="テキスト ボックス 398"/>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129539</xdr:rowOff>
    </xdr:from>
    <xdr:to>
      <xdr:col>1</xdr:col>
      <xdr:colOff>676275</xdr:colOff>
      <xdr:row>81</xdr:row>
      <xdr:rowOff>59689</xdr:rowOff>
    </xdr:to>
    <xdr:sp macro="" textlink="">
      <xdr:nvSpPr>
        <xdr:cNvPr id="400" name="円/楕円 399"/>
        <xdr:cNvSpPr/>
      </xdr:nvSpPr>
      <xdr:spPr>
        <a:xfrm>
          <a:off x="1270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44466</xdr:rowOff>
    </xdr:from>
    <xdr:ext cx="762000" cy="259045"/>
    <xdr:sp macro="" textlink="">
      <xdr:nvSpPr>
        <xdr:cNvPr id="401" name="テキスト ボックス 400"/>
        <xdr:cNvSpPr txBox="1"/>
      </xdr:nvSpPr>
      <xdr:spPr>
        <a:xfrm>
          <a:off x="939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増となり，類似団体と比較すると高い状況となった。人件費の増により対前年度比</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増，補助費等が企業会計への負担金等の増により対前年度比</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増となったことがが主な要因である。定員適正化計画に基づく人件費の削減や，一部事務組合及び企業会計への負担金及び年々増加傾向にある扶助費の急激な上昇傾向を抑制するよう努めることとする。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31750</xdr:rowOff>
    </xdr:from>
    <xdr:to>
      <xdr:col>24</xdr:col>
      <xdr:colOff>31750</xdr:colOff>
      <xdr:row>78</xdr:row>
      <xdr:rowOff>104139</xdr:rowOff>
    </xdr:to>
    <xdr:cxnSp macro="">
      <xdr:nvCxnSpPr>
        <xdr:cNvPr id="434" name="直線コネクタ 433"/>
        <xdr:cNvCxnSpPr/>
      </xdr:nvCxnSpPr>
      <xdr:spPr>
        <a:xfrm>
          <a:off x="15671800" y="134048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142239</xdr:rowOff>
    </xdr:from>
    <xdr:to>
      <xdr:col>22</xdr:col>
      <xdr:colOff>565150</xdr:colOff>
      <xdr:row>78</xdr:row>
      <xdr:rowOff>31750</xdr:rowOff>
    </xdr:to>
    <xdr:cxnSp macro="">
      <xdr:nvCxnSpPr>
        <xdr:cNvPr id="437" name="直線コネクタ 436"/>
        <xdr:cNvCxnSpPr/>
      </xdr:nvCxnSpPr>
      <xdr:spPr>
        <a:xfrm>
          <a:off x="14782800" y="133438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73661</xdr:rowOff>
    </xdr:from>
    <xdr:to>
      <xdr:col>21</xdr:col>
      <xdr:colOff>361950</xdr:colOff>
      <xdr:row>77</xdr:row>
      <xdr:rowOff>142239</xdr:rowOff>
    </xdr:to>
    <xdr:cxnSp macro="">
      <xdr:nvCxnSpPr>
        <xdr:cNvPr id="440" name="直線コネクタ 439"/>
        <xdr:cNvCxnSpPr/>
      </xdr:nvCxnSpPr>
      <xdr:spPr>
        <a:xfrm>
          <a:off x="13893800" y="13275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73661</xdr:rowOff>
    </xdr:from>
    <xdr:to>
      <xdr:col>20</xdr:col>
      <xdr:colOff>158750</xdr:colOff>
      <xdr:row>77</xdr:row>
      <xdr:rowOff>111761</xdr:rowOff>
    </xdr:to>
    <xdr:cxnSp macro="">
      <xdr:nvCxnSpPr>
        <xdr:cNvPr id="443" name="直線コネクタ 442"/>
        <xdr:cNvCxnSpPr/>
      </xdr:nvCxnSpPr>
      <xdr:spPr>
        <a:xfrm flipV="1">
          <a:off x="13004800" y="13275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53" name="円/楕円 452"/>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54"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152400</xdr:rowOff>
    </xdr:from>
    <xdr:to>
      <xdr:col>22</xdr:col>
      <xdr:colOff>615950</xdr:colOff>
      <xdr:row>78</xdr:row>
      <xdr:rowOff>82550</xdr:rowOff>
    </xdr:to>
    <xdr:sp macro="" textlink="">
      <xdr:nvSpPr>
        <xdr:cNvPr id="455" name="円/楕円 454"/>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67327</xdr:rowOff>
    </xdr:from>
    <xdr:ext cx="736600" cy="259045"/>
    <xdr:sp macro="" textlink="">
      <xdr:nvSpPr>
        <xdr:cNvPr id="456" name="テキスト ボックス 455"/>
        <xdr:cNvSpPr txBox="1"/>
      </xdr:nvSpPr>
      <xdr:spPr>
        <a:xfrm>
          <a:off x="15290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57" name="円/楕円 456"/>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58" name="テキスト ボックス 457"/>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22861</xdr:rowOff>
    </xdr:from>
    <xdr:to>
      <xdr:col>20</xdr:col>
      <xdr:colOff>209550</xdr:colOff>
      <xdr:row>77</xdr:row>
      <xdr:rowOff>124461</xdr:rowOff>
    </xdr:to>
    <xdr:sp macro="" textlink="">
      <xdr:nvSpPr>
        <xdr:cNvPr id="459" name="円/楕円 458"/>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134638</xdr:rowOff>
    </xdr:from>
    <xdr:ext cx="762000" cy="259045"/>
    <xdr:sp macro="" textlink="">
      <xdr:nvSpPr>
        <xdr:cNvPr id="460" name="テキスト ボックス 459"/>
        <xdr:cNvSpPr txBox="1"/>
      </xdr:nvSpPr>
      <xdr:spPr>
        <a:xfrm>
          <a:off x="13512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61" name="円/楕円 460"/>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62" name="テキスト ボックス 461"/>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岩手県盛岡市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55296</xdr:rowOff>
    </xdr:from>
    <xdr:to>
      <xdr:col>4</xdr:col>
      <xdr:colOff>1117600</xdr:colOff>
      <xdr:row>16</xdr:row>
      <xdr:rowOff>109474</xdr:rowOff>
    </xdr:to>
    <xdr:cxnSp macro="">
      <xdr:nvCxnSpPr>
        <xdr:cNvPr id="48" name="直線コネクタ 47"/>
        <xdr:cNvCxnSpPr/>
      </xdr:nvCxnSpPr>
      <xdr:spPr bwMode="auto">
        <a:xfrm flipV="1">
          <a:off x="5003800" y="2846121"/>
          <a:ext cx="6477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109474</xdr:rowOff>
    </xdr:from>
    <xdr:to>
      <xdr:col>4</xdr:col>
      <xdr:colOff>469900</xdr:colOff>
      <xdr:row>17</xdr:row>
      <xdr:rowOff>32619</xdr:rowOff>
    </xdr:to>
    <xdr:cxnSp macro="">
      <xdr:nvCxnSpPr>
        <xdr:cNvPr id="51" name="直線コネクタ 50"/>
        <xdr:cNvCxnSpPr/>
      </xdr:nvCxnSpPr>
      <xdr:spPr bwMode="auto">
        <a:xfrm flipV="1">
          <a:off x="4305300" y="2900299"/>
          <a:ext cx="698500" cy="9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41305</xdr:rowOff>
    </xdr:from>
    <xdr:to>
      <xdr:col>3</xdr:col>
      <xdr:colOff>904875</xdr:colOff>
      <xdr:row>17</xdr:row>
      <xdr:rowOff>32619</xdr:rowOff>
    </xdr:to>
    <xdr:cxnSp macro="">
      <xdr:nvCxnSpPr>
        <xdr:cNvPr id="54" name="直線コネクタ 53"/>
        <xdr:cNvCxnSpPr/>
      </xdr:nvCxnSpPr>
      <xdr:spPr bwMode="auto">
        <a:xfrm>
          <a:off x="3606800" y="2832130"/>
          <a:ext cx="698500" cy="16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166624</xdr:rowOff>
    </xdr:from>
    <xdr:to>
      <xdr:col>3</xdr:col>
      <xdr:colOff>206375</xdr:colOff>
      <xdr:row>16</xdr:row>
      <xdr:rowOff>41305</xdr:rowOff>
    </xdr:to>
    <xdr:cxnSp macro="">
      <xdr:nvCxnSpPr>
        <xdr:cNvPr id="57" name="直線コネクタ 56"/>
        <xdr:cNvCxnSpPr/>
      </xdr:nvCxnSpPr>
      <xdr:spPr bwMode="auto">
        <a:xfrm>
          <a:off x="2908300" y="2785999"/>
          <a:ext cx="698500" cy="46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4496</xdr:rowOff>
    </xdr:from>
    <xdr:to>
      <xdr:col>5</xdr:col>
      <xdr:colOff>34925</xdr:colOff>
      <xdr:row>16</xdr:row>
      <xdr:rowOff>106096</xdr:rowOff>
    </xdr:to>
    <xdr:sp macro="" textlink="">
      <xdr:nvSpPr>
        <xdr:cNvPr id="67" name="円/楕円 66"/>
        <xdr:cNvSpPr/>
      </xdr:nvSpPr>
      <xdr:spPr bwMode="auto">
        <a:xfrm>
          <a:off x="5600700" y="2795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21023</xdr:rowOff>
    </xdr:from>
    <xdr:ext cx="762000" cy="259045"/>
    <xdr:sp macro="" textlink="">
      <xdr:nvSpPr>
        <xdr:cNvPr id="68" name="人口1人当たり決算額の推移該当値テキスト130"/>
        <xdr:cNvSpPr txBox="1"/>
      </xdr:nvSpPr>
      <xdr:spPr>
        <a:xfrm>
          <a:off x="5740400" y="264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63,860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58674</xdr:rowOff>
    </xdr:from>
    <xdr:to>
      <xdr:col>4</xdr:col>
      <xdr:colOff>520700</xdr:colOff>
      <xdr:row>16</xdr:row>
      <xdr:rowOff>160274</xdr:rowOff>
    </xdr:to>
    <xdr:sp macro="" textlink="">
      <xdr:nvSpPr>
        <xdr:cNvPr id="69" name="円/楕円 68"/>
        <xdr:cNvSpPr/>
      </xdr:nvSpPr>
      <xdr:spPr bwMode="auto">
        <a:xfrm>
          <a:off x="4953000" y="284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170451</xdr:rowOff>
    </xdr:from>
    <xdr:ext cx="736600" cy="259045"/>
    <xdr:sp macro="" textlink="">
      <xdr:nvSpPr>
        <xdr:cNvPr id="70" name="テキスト ボックス 69"/>
        <xdr:cNvSpPr txBox="1"/>
      </xdr:nvSpPr>
      <xdr:spPr>
        <a:xfrm>
          <a:off x="4622800" y="261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153269</xdr:rowOff>
    </xdr:from>
    <xdr:to>
      <xdr:col>3</xdr:col>
      <xdr:colOff>955675</xdr:colOff>
      <xdr:row>17</xdr:row>
      <xdr:rowOff>83419</xdr:rowOff>
    </xdr:to>
    <xdr:sp macro="" textlink="">
      <xdr:nvSpPr>
        <xdr:cNvPr id="71" name="円/楕円 70"/>
        <xdr:cNvSpPr/>
      </xdr:nvSpPr>
      <xdr:spPr bwMode="auto">
        <a:xfrm>
          <a:off x="4254500" y="294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93596</xdr:rowOff>
    </xdr:from>
    <xdr:ext cx="762000" cy="259045"/>
    <xdr:sp macro="" textlink="">
      <xdr:nvSpPr>
        <xdr:cNvPr id="72" name="テキスト ボックス 71"/>
        <xdr:cNvSpPr txBox="1"/>
      </xdr:nvSpPr>
      <xdr:spPr>
        <a:xfrm>
          <a:off x="3924300" y="271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60,606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161955</xdr:rowOff>
    </xdr:from>
    <xdr:to>
      <xdr:col>3</xdr:col>
      <xdr:colOff>257175</xdr:colOff>
      <xdr:row>16</xdr:row>
      <xdr:rowOff>92105</xdr:rowOff>
    </xdr:to>
    <xdr:sp macro="" textlink="">
      <xdr:nvSpPr>
        <xdr:cNvPr id="73" name="円/楕円 72"/>
        <xdr:cNvSpPr/>
      </xdr:nvSpPr>
      <xdr:spPr bwMode="auto">
        <a:xfrm>
          <a:off x="3556000" y="278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102282</xdr:rowOff>
    </xdr:from>
    <xdr:ext cx="762000" cy="259045"/>
    <xdr:sp macro="" textlink="">
      <xdr:nvSpPr>
        <xdr:cNvPr id="74" name="テキスト ボックス 73"/>
        <xdr:cNvSpPr txBox="1"/>
      </xdr:nvSpPr>
      <xdr:spPr>
        <a:xfrm>
          <a:off x="3225800" y="255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64,166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115824</xdr:rowOff>
    </xdr:from>
    <xdr:to>
      <xdr:col>2</xdr:col>
      <xdr:colOff>692150</xdr:colOff>
      <xdr:row>16</xdr:row>
      <xdr:rowOff>45974</xdr:rowOff>
    </xdr:to>
    <xdr:sp macro="" textlink="">
      <xdr:nvSpPr>
        <xdr:cNvPr id="75" name="円/楕円 74"/>
        <xdr:cNvSpPr/>
      </xdr:nvSpPr>
      <xdr:spPr bwMode="auto">
        <a:xfrm>
          <a:off x="2857500" y="273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56151</xdr:rowOff>
    </xdr:from>
    <xdr:ext cx="762000" cy="259045"/>
    <xdr:sp macro="" textlink="">
      <xdr:nvSpPr>
        <xdr:cNvPr id="76" name="テキスト ボックス 75"/>
        <xdr:cNvSpPr txBox="1"/>
      </xdr:nvSpPr>
      <xdr:spPr>
        <a:xfrm>
          <a:off x="2527300" y="250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12563</xdr:rowOff>
    </xdr:from>
    <xdr:to>
      <xdr:col>4</xdr:col>
      <xdr:colOff>1117600</xdr:colOff>
      <xdr:row>35</xdr:row>
      <xdr:rowOff>58055</xdr:rowOff>
    </xdr:to>
    <xdr:cxnSp macro="">
      <xdr:nvCxnSpPr>
        <xdr:cNvPr id="108" name="直線コネクタ 107"/>
        <xdr:cNvCxnSpPr/>
      </xdr:nvCxnSpPr>
      <xdr:spPr bwMode="auto">
        <a:xfrm flipV="1">
          <a:off x="5003800" y="6622913"/>
          <a:ext cx="6477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215285</xdr:rowOff>
    </xdr:from>
    <xdr:to>
      <xdr:col>4</xdr:col>
      <xdr:colOff>469900</xdr:colOff>
      <xdr:row>35</xdr:row>
      <xdr:rowOff>58055</xdr:rowOff>
    </xdr:to>
    <xdr:cxnSp macro="">
      <xdr:nvCxnSpPr>
        <xdr:cNvPr id="111" name="直線コネクタ 110"/>
        <xdr:cNvCxnSpPr/>
      </xdr:nvCxnSpPr>
      <xdr:spPr bwMode="auto">
        <a:xfrm>
          <a:off x="4305300" y="6482735"/>
          <a:ext cx="698500" cy="185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149860</xdr:rowOff>
    </xdr:from>
    <xdr:to>
      <xdr:col>3</xdr:col>
      <xdr:colOff>904875</xdr:colOff>
      <xdr:row>34</xdr:row>
      <xdr:rowOff>215285</xdr:rowOff>
    </xdr:to>
    <xdr:cxnSp macro="">
      <xdr:nvCxnSpPr>
        <xdr:cNvPr id="114" name="直線コネクタ 113"/>
        <xdr:cNvCxnSpPr/>
      </xdr:nvCxnSpPr>
      <xdr:spPr bwMode="auto">
        <a:xfrm>
          <a:off x="3606800" y="6417310"/>
          <a:ext cx="698500" cy="65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54717</xdr:rowOff>
    </xdr:from>
    <xdr:to>
      <xdr:col>3</xdr:col>
      <xdr:colOff>206375</xdr:colOff>
      <xdr:row>34</xdr:row>
      <xdr:rowOff>149860</xdr:rowOff>
    </xdr:to>
    <xdr:cxnSp macro="">
      <xdr:nvCxnSpPr>
        <xdr:cNvPr id="117" name="直線コネクタ 116"/>
        <xdr:cNvCxnSpPr/>
      </xdr:nvCxnSpPr>
      <xdr:spPr bwMode="auto">
        <a:xfrm>
          <a:off x="2908300" y="6322167"/>
          <a:ext cx="698500" cy="9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304663</xdr:rowOff>
    </xdr:from>
    <xdr:to>
      <xdr:col>5</xdr:col>
      <xdr:colOff>34925</xdr:colOff>
      <xdr:row>35</xdr:row>
      <xdr:rowOff>63363</xdr:rowOff>
    </xdr:to>
    <xdr:sp macro="" textlink="">
      <xdr:nvSpPr>
        <xdr:cNvPr id="127" name="円/楕円 126"/>
        <xdr:cNvSpPr/>
      </xdr:nvSpPr>
      <xdr:spPr bwMode="auto">
        <a:xfrm>
          <a:off x="5600700" y="657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149740</xdr:rowOff>
    </xdr:from>
    <xdr:ext cx="762000" cy="259045"/>
    <xdr:sp macro="" textlink="">
      <xdr:nvSpPr>
        <xdr:cNvPr id="128" name="人口1人当たり決算額の推移該当値テキスト445"/>
        <xdr:cNvSpPr txBox="1"/>
      </xdr:nvSpPr>
      <xdr:spPr>
        <a:xfrm>
          <a:off x="5740400" y="64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7255</xdr:rowOff>
    </xdr:from>
    <xdr:to>
      <xdr:col>4</xdr:col>
      <xdr:colOff>520700</xdr:colOff>
      <xdr:row>35</xdr:row>
      <xdr:rowOff>108855</xdr:rowOff>
    </xdr:to>
    <xdr:sp macro="" textlink="">
      <xdr:nvSpPr>
        <xdr:cNvPr id="129" name="円/楕円 128"/>
        <xdr:cNvSpPr/>
      </xdr:nvSpPr>
      <xdr:spPr bwMode="auto">
        <a:xfrm>
          <a:off x="4953000" y="661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119031</xdr:rowOff>
    </xdr:from>
    <xdr:ext cx="736600" cy="259045"/>
    <xdr:sp macro="" textlink="">
      <xdr:nvSpPr>
        <xdr:cNvPr id="130" name="テキスト ボックス 129"/>
        <xdr:cNvSpPr txBox="1"/>
      </xdr:nvSpPr>
      <xdr:spPr>
        <a:xfrm>
          <a:off x="4622800" y="6386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164485</xdr:rowOff>
    </xdr:from>
    <xdr:to>
      <xdr:col>3</xdr:col>
      <xdr:colOff>955675</xdr:colOff>
      <xdr:row>34</xdr:row>
      <xdr:rowOff>266085</xdr:rowOff>
    </xdr:to>
    <xdr:sp macro="" textlink="">
      <xdr:nvSpPr>
        <xdr:cNvPr id="131" name="円/楕円 130"/>
        <xdr:cNvSpPr/>
      </xdr:nvSpPr>
      <xdr:spPr bwMode="auto">
        <a:xfrm>
          <a:off x="4254500" y="643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276262</xdr:rowOff>
    </xdr:from>
    <xdr:ext cx="762000" cy="259045"/>
    <xdr:sp macro="" textlink="">
      <xdr:nvSpPr>
        <xdr:cNvPr id="132" name="テキスト ボックス 131"/>
        <xdr:cNvSpPr txBox="1"/>
      </xdr:nvSpPr>
      <xdr:spPr>
        <a:xfrm>
          <a:off x="3924300" y="620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99060</xdr:rowOff>
    </xdr:from>
    <xdr:to>
      <xdr:col>3</xdr:col>
      <xdr:colOff>257175</xdr:colOff>
      <xdr:row>34</xdr:row>
      <xdr:rowOff>200660</xdr:rowOff>
    </xdr:to>
    <xdr:sp macro="" textlink="">
      <xdr:nvSpPr>
        <xdr:cNvPr id="133" name="円/楕円 132"/>
        <xdr:cNvSpPr/>
      </xdr:nvSpPr>
      <xdr:spPr bwMode="auto">
        <a:xfrm>
          <a:off x="3556000" y="636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210837</xdr:rowOff>
    </xdr:from>
    <xdr:ext cx="762000" cy="259045"/>
    <xdr:sp macro="" textlink="">
      <xdr:nvSpPr>
        <xdr:cNvPr id="134" name="テキスト ボックス 133"/>
        <xdr:cNvSpPr txBox="1"/>
      </xdr:nvSpPr>
      <xdr:spPr>
        <a:xfrm>
          <a:off x="3225800" y="613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3917</xdr:rowOff>
    </xdr:from>
    <xdr:to>
      <xdr:col>2</xdr:col>
      <xdr:colOff>692150</xdr:colOff>
      <xdr:row>34</xdr:row>
      <xdr:rowOff>105517</xdr:rowOff>
    </xdr:to>
    <xdr:sp macro="" textlink="">
      <xdr:nvSpPr>
        <xdr:cNvPr id="135" name="円/楕円 134"/>
        <xdr:cNvSpPr/>
      </xdr:nvSpPr>
      <xdr:spPr bwMode="auto">
        <a:xfrm>
          <a:off x="2857500" y="6271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115694</xdr:rowOff>
    </xdr:from>
    <xdr:ext cx="762000" cy="259045"/>
    <xdr:sp macro="" textlink="">
      <xdr:nvSpPr>
        <xdr:cNvPr id="136" name="テキスト ボックス 135"/>
        <xdr:cNvSpPr txBox="1"/>
      </xdr:nvSpPr>
      <xdr:spPr>
        <a:xfrm>
          <a:off x="2527300" y="604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岩手県盛岡市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294,106
292,692
886.47
114,689,418
112,572,210
1,818,820
64,272,557
132,051,241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112192</xdr:rowOff>
    </xdr:from>
    <xdr:to>
      <xdr:col>6</xdr:col>
      <xdr:colOff>511175</xdr:colOff>
      <xdr:row>36</xdr:row>
      <xdr:rowOff>36944</xdr:rowOff>
    </xdr:to>
    <xdr:cxnSp macro="">
      <xdr:nvCxnSpPr>
        <xdr:cNvPr id="61" name="直線コネクタ 60"/>
        <xdr:cNvCxnSpPr/>
      </xdr:nvCxnSpPr>
      <xdr:spPr>
        <a:xfrm flipV="1">
          <a:off x="3797300" y="6112942"/>
          <a:ext cx="8382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36944</xdr:rowOff>
    </xdr:from>
    <xdr:to>
      <xdr:col>5</xdr:col>
      <xdr:colOff>358775</xdr:colOff>
      <xdr:row>36</xdr:row>
      <xdr:rowOff>131470</xdr:rowOff>
    </xdr:to>
    <xdr:cxnSp macro="">
      <xdr:nvCxnSpPr>
        <xdr:cNvPr id="64" name="直線コネクタ 63"/>
        <xdr:cNvCxnSpPr/>
      </xdr:nvCxnSpPr>
      <xdr:spPr>
        <a:xfrm flipV="1">
          <a:off x="2908300" y="6209144"/>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113716</xdr:rowOff>
    </xdr:from>
    <xdr:to>
      <xdr:col>4</xdr:col>
      <xdr:colOff>155575</xdr:colOff>
      <xdr:row>36</xdr:row>
      <xdr:rowOff>131470</xdr:rowOff>
    </xdr:to>
    <xdr:cxnSp macro="">
      <xdr:nvCxnSpPr>
        <xdr:cNvPr id="67" name="直線コネクタ 66"/>
        <xdr:cNvCxnSpPr/>
      </xdr:nvCxnSpPr>
      <xdr:spPr>
        <a:xfrm>
          <a:off x="2019300" y="6114466"/>
          <a:ext cx="8890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97295</xdr:rowOff>
    </xdr:from>
    <xdr:to>
      <xdr:col>2</xdr:col>
      <xdr:colOff>638175</xdr:colOff>
      <xdr:row>35</xdr:row>
      <xdr:rowOff>113716</xdr:rowOff>
    </xdr:to>
    <xdr:cxnSp macro="">
      <xdr:nvCxnSpPr>
        <xdr:cNvPr id="70" name="直線コネクタ 69"/>
        <xdr:cNvCxnSpPr/>
      </xdr:nvCxnSpPr>
      <xdr:spPr>
        <a:xfrm>
          <a:off x="1130300" y="6098045"/>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61392</xdr:rowOff>
    </xdr:from>
    <xdr:to>
      <xdr:col>6</xdr:col>
      <xdr:colOff>561975</xdr:colOff>
      <xdr:row>35</xdr:row>
      <xdr:rowOff>162992</xdr:rowOff>
    </xdr:to>
    <xdr:sp macro="" textlink="">
      <xdr:nvSpPr>
        <xdr:cNvPr id="80" name="円/楕円 79"/>
        <xdr:cNvSpPr/>
      </xdr:nvSpPr>
      <xdr:spPr>
        <a:xfrm>
          <a:off x="4584700" y="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39819</xdr:rowOff>
    </xdr:from>
    <xdr:ext cx="534377" cy="259045"/>
    <xdr:sp macro="" textlink="">
      <xdr:nvSpPr>
        <xdr:cNvPr id="81" name="人件費該当値テキスト"/>
        <xdr:cNvSpPr txBox="1"/>
      </xdr:nvSpPr>
      <xdr:spPr>
        <a:xfrm>
          <a:off x="4686300" y="60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56,222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157594</xdr:rowOff>
    </xdr:from>
    <xdr:to>
      <xdr:col>5</xdr:col>
      <xdr:colOff>409575</xdr:colOff>
      <xdr:row>36</xdr:row>
      <xdr:rowOff>87744</xdr:rowOff>
    </xdr:to>
    <xdr:sp macro="" textlink="">
      <xdr:nvSpPr>
        <xdr:cNvPr id="82" name="円/楕円 81"/>
        <xdr:cNvSpPr/>
      </xdr:nvSpPr>
      <xdr:spPr>
        <a:xfrm>
          <a:off x="3746500" y="61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78871</xdr:rowOff>
    </xdr:from>
    <xdr:ext cx="534377" cy="259045"/>
    <xdr:sp macro="" textlink="">
      <xdr:nvSpPr>
        <xdr:cNvPr id="83" name="テキスト ボックス 82"/>
        <xdr:cNvSpPr txBox="1"/>
      </xdr:nvSpPr>
      <xdr:spPr>
        <a:xfrm>
          <a:off x="3530111" y="62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80670</xdr:rowOff>
    </xdr:from>
    <xdr:to>
      <xdr:col>4</xdr:col>
      <xdr:colOff>206375</xdr:colOff>
      <xdr:row>37</xdr:row>
      <xdr:rowOff>10820</xdr:rowOff>
    </xdr:to>
    <xdr:sp macro="" textlink="">
      <xdr:nvSpPr>
        <xdr:cNvPr id="84" name="円/楕円 83"/>
        <xdr:cNvSpPr/>
      </xdr:nvSpPr>
      <xdr:spPr>
        <a:xfrm>
          <a:off x="2857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1947</xdr:rowOff>
    </xdr:from>
    <xdr:ext cx="534377" cy="259045"/>
    <xdr:sp macro="" textlink="">
      <xdr:nvSpPr>
        <xdr:cNvPr id="85" name="テキスト ボックス 84"/>
        <xdr:cNvSpPr txBox="1"/>
      </xdr:nvSpPr>
      <xdr:spPr>
        <a:xfrm>
          <a:off x="2641111" y="63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62916</xdr:rowOff>
    </xdr:from>
    <xdr:to>
      <xdr:col>3</xdr:col>
      <xdr:colOff>3175</xdr:colOff>
      <xdr:row>35</xdr:row>
      <xdr:rowOff>164516</xdr:rowOff>
    </xdr:to>
    <xdr:sp macro="" textlink="">
      <xdr:nvSpPr>
        <xdr:cNvPr id="86" name="円/楕円 85"/>
        <xdr:cNvSpPr/>
      </xdr:nvSpPr>
      <xdr:spPr>
        <a:xfrm>
          <a:off x="1968500" y="60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155643</xdr:rowOff>
    </xdr:from>
    <xdr:ext cx="534377" cy="259045"/>
    <xdr:sp macro="" textlink="">
      <xdr:nvSpPr>
        <xdr:cNvPr id="87" name="テキスト ボックス 86"/>
        <xdr:cNvSpPr txBox="1"/>
      </xdr:nvSpPr>
      <xdr:spPr>
        <a:xfrm>
          <a:off x="1752111" y="61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46495</xdr:rowOff>
    </xdr:from>
    <xdr:to>
      <xdr:col>1</xdr:col>
      <xdr:colOff>485775</xdr:colOff>
      <xdr:row>35</xdr:row>
      <xdr:rowOff>148095</xdr:rowOff>
    </xdr:to>
    <xdr:sp macro="" textlink="">
      <xdr:nvSpPr>
        <xdr:cNvPr id="88" name="円/楕円 87"/>
        <xdr:cNvSpPr/>
      </xdr:nvSpPr>
      <xdr:spPr>
        <a:xfrm>
          <a:off x="1079500" y="60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139222</xdr:rowOff>
    </xdr:from>
    <xdr:ext cx="534377" cy="259045"/>
    <xdr:sp macro="" textlink="">
      <xdr:nvSpPr>
        <xdr:cNvPr id="89" name="テキスト ボックス 88"/>
        <xdr:cNvSpPr txBox="1"/>
      </xdr:nvSpPr>
      <xdr:spPr>
        <a:xfrm>
          <a:off x="863111" y="613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12027</xdr:rowOff>
    </xdr:from>
    <xdr:to>
      <xdr:col>6</xdr:col>
      <xdr:colOff>511175</xdr:colOff>
      <xdr:row>58</xdr:row>
      <xdr:rowOff>16891</xdr:rowOff>
    </xdr:to>
    <xdr:cxnSp macro="">
      <xdr:nvCxnSpPr>
        <xdr:cNvPr id="119" name="直線コネクタ 118"/>
        <xdr:cNvCxnSpPr/>
      </xdr:nvCxnSpPr>
      <xdr:spPr>
        <a:xfrm>
          <a:off x="3797300" y="9956127"/>
          <a:ext cx="8382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12027</xdr:rowOff>
    </xdr:from>
    <xdr:to>
      <xdr:col>5</xdr:col>
      <xdr:colOff>358775</xdr:colOff>
      <xdr:row>58</xdr:row>
      <xdr:rowOff>39141</xdr:rowOff>
    </xdr:to>
    <xdr:cxnSp macro="">
      <xdr:nvCxnSpPr>
        <xdr:cNvPr id="122" name="直線コネクタ 121"/>
        <xdr:cNvCxnSpPr/>
      </xdr:nvCxnSpPr>
      <xdr:spPr>
        <a:xfrm flipV="1">
          <a:off x="2908300" y="9956127"/>
          <a:ext cx="889000" cy="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161303</xdr:rowOff>
    </xdr:from>
    <xdr:to>
      <xdr:col>4</xdr:col>
      <xdr:colOff>155575</xdr:colOff>
      <xdr:row>58</xdr:row>
      <xdr:rowOff>39141</xdr:rowOff>
    </xdr:to>
    <xdr:cxnSp macro="">
      <xdr:nvCxnSpPr>
        <xdr:cNvPr id="125" name="直線コネクタ 124"/>
        <xdr:cNvCxnSpPr/>
      </xdr:nvCxnSpPr>
      <xdr:spPr>
        <a:xfrm>
          <a:off x="2019300" y="9933953"/>
          <a:ext cx="889000" cy="4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161303</xdr:rowOff>
    </xdr:from>
    <xdr:to>
      <xdr:col>2</xdr:col>
      <xdr:colOff>638175</xdr:colOff>
      <xdr:row>58</xdr:row>
      <xdr:rowOff>29159</xdr:rowOff>
    </xdr:to>
    <xdr:cxnSp macro="">
      <xdr:nvCxnSpPr>
        <xdr:cNvPr id="128" name="直線コネクタ 127"/>
        <xdr:cNvCxnSpPr/>
      </xdr:nvCxnSpPr>
      <xdr:spPr>
        <a:xfrm flipV="1">
          <a:off x="1130300" y="9933953"/>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83011</xdr:rowOff>
    </xdr:from>
    <xdr:ext cx="534377" cy="259045"/>
    <xdr:sp macro="" textlink="">
      <xdr:nvSpPr>
        <xdr:cNvPr id="130" name="テキスト ボックス 129"/>
        <xdr:cNvSpPr txBox="1"/>
      </xdr:nvSpPr>
      <xdr:spPr>
        <a:xfrm>
          <a:off x="1752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137541</xdr:rowOff>
    </xdr:from>
    <xdr:to>
      <xdr:col>6</xdr:col>
      <xdr:colOff>561975</xdr:colOff>
      <xdr:row>58</xdr:row>
      <xdr:rowOff>67691</xdr:rowOff>
    </xdr:to>
    <xdr:sp macro="" textlink="">
      <xdr:nvSpPr>
        <xdr:cNvPr id="138" name="円/楕円 137"/>
        <xdr:cNvSpPr/>
      </xdr:nvSpPr>
      <xdr:spPr>
        <a:xfrm>
          <a:off x="4584700" y="99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115968</xdr:rowOff>
    </xdr:from>
    <xdr:ext cx="534377" cy="259045"/>
    <xdr:sp macro="" textlink="">
      <xdr:nvSpPr>
        <xdr:cNvPr id="139" name="物件費該当値テキスト"/>
        <xdr:cNvSpPr txBox="1"/>
      </xdr:nvSpPr>
      <xdr:spPr>
        <a:xfrm>
          <a:off x="4686300" y="98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45,670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132677</xdr:rowOff>
    </xdr:from>
    <xdr:to>
      <xdr:col>5</xdr:col>
      <xdr:colOff>409575</xdr:colOff>
      <xdr:row>58</xdr:row>
      <xdr:rowOff>62827</xdr:rowOff>
    </xdr:to>
    <xdr:sp macro="" textlink="">
      <xdr:nvSpPr>
        <xdr:cNvPr id="140" name="円/楕円 139"/>
        <xdr:cNvSpPr/>
      </xdr:nvSpPr>
      <xdr:spPr>
        <a:xfrm>
          <a:off x="3746500" y="99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53954</xdr:rowOff>
    </xdr:from>
    <xdr:ext cx="534377" cy="259045"/>
    <xdr:sp macro="" textlink="">
      <xdr:nvSpPr>
        <xdr:cNvPr id="141" name="テキスト ボックス 140"/>
        <xdr:cNvSpPr txBox="1"/>
      </xdr:nvSpPr>
      <xdr:spPr>
        <a:xfrm>
          <a:off x="3530111" y="99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159791</xdr:rowOff>
    </xdr:from>
    <xdr:to>
      <xdr:col>4</xdr:col>
      <xdr:colOff>206375</xdr:colOff>
      <xdr:row>58</xdr:row>
      <xdr:rowOff>89941</xdr:rowOff>
    </xdr:to>
    <xdr:sp macro="" textlink="">
      <xdr:nvSpPr>
        <xdr:cNvPr id="142" name="円/楕円 141"/>
        <xdr:cNvSpPr/>
      </xdr:nvSpPr>
      <xdr:spPr>
        <a:xfrm>
          <a:off x="2857500" y="99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81068</xdr:rowOff>
    </xdr:from>
    <xdr:ext cx="534377" cy="259045"/>
    <xdr:sp macro="" textlink="">
      <xdr:nvSpPr>
        <xdr:cNvPr id="143" name="テキスト ボックス 142"/>
        <xdr:cNvSpPr txBox="1"/>
      </xdr:nvSpPr>
      <xdr:spPr>
        <a:xfrm>
          <a:off x="2641111" y="100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110503</xdr:rowOff>
    </xdr:from>
    <xdr:to>
      <xdr:col>3</xdr:col>
      <xdr:colOff>3175</xdr:colOff>
      <xdr:row>58</xdr:row>
      <xdr:rowOff>40653</xdr:rowOff>
    </xdr:to>
    <xdr:sp macro="" textlink="">
      <xdr:nvSpPr>
        <xdr:cNvPr id="144" name="円/楕円 143"/>
        <xdr:cNvSpPr/>
      </xdr:nvSpPr>
      <xdr:spPr>
        <a:xfrm>
          <a:off x="1968500" y="9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57180</xdr:rowOff>
    </xdr:from>
    <xdr:ext cx="534377" cy="259045"/>
    <xdr:sp macro="" textlink="">
      <xdr:nvSpPr>
        <xdr:cNvPr id="145" name="テキスト ボックス 144"/>
        <xdr:cNvSpPr txBox="1"/>
      </xdr:nvSpPr>
      <xdr:spPr>
        <a:xfrm>
          <a:off x="1752111" y="96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149809</xdr:rowOff>
    </xdr:from>
    <xdr:to>
      <xdr:col>1</xdr:col>
      <xdr:colOff>485775</xdr:colOff>
      <xdr:row>58</xdr:row>
      <xdr:rowOff>79959</xdr:rowOff>
    </xdr:to>
    <xdr:sp macro="" textlink="">
      <xdr:nvSpPr>
        <xdr:cNvPr id="146" name="円/楕円 145"/>
        <xdr:cNvSpPr/>
      </xdr:nvSpPr>
      <xdr:spPr>
        <a:xfrm>
          <a:off x="1079500" y="99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96486</xdr:rowOff>
    </xdr:from>
    <xdr:ext cx="534377" cy="259045"/>
    <xdr:sp macro="" textlink="">
      <xdr:nvSpPr>
        <xdr:cNvPr id="147" name="テキスト ボックス 146"/>
        <xdr:cNvSpPr txBox="1"/>
      </xdr:nvSpPr>
      <xdr:spPr>
        <a:xfrm>
          <a:off x="863111" y="96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27812</xdr:rowOff>
    </xdr:from>
    <xdr:to>
      <xdr:col>6</xdr:col>
      <xdr:colOff>511175</xdr:colOff>
      <xdr:row>77</xdr:row>
      <xdr:rowOff>72137</xdr:rowOff>
    </xdr:to>
    <xdr:cxnSp macro="">
      <xdr:nvCxnSpPr>
        <xdr:cNvPr id="176" name="直線コネクタ 175"/>
        <xdr:cNvCxnSpPr/>
      </xdr:nvCxnSpPr>
      <xdr:spPr>
        <a:xfrm flipV="1">
          <a:off x="3797300" y="13229462"/>
          <a:ext cx="838200" cy="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168148</xdr:rowOff>
    </xdr:from>
    <xdr:to>
      <xdr:col>5</xdr:col>
      <xdr:colOff>358775</xdr:colOff>
      <xdr:row>77</xdr:row>
      <xdr:rowOff>72137</xdr:rowOff>
    </xdr:to>
    <xdr:cxnSp macro="">
      <xdr:nvCxnSpPr>
        <xdr:cNvPr id="179" name="直線コネクタ 178"/>
        <xdr:cNvCxnSpPr/>
      </xdr:nvCxnSpPr>
      <xdr:spPr>
        <a:xfrm>
          <a:off x="2908300" y="13198348"/>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168148</xdr:rowOff>
    </xdr:from>
    <xdr:to>
      <xdr:col>4</xdr:col>
      <xdr:colOff>155575</xdr:colOff>
      <xdr:row>78</xdr:row>
      <xdr:rowOff>8510</xdr:rowOff>
    </xdr:to>
    <xdr:cxnSp macro="">
      <xdr:nvCxnSpPr>
        <xdr:cNvPr id="182" name="直線コネクタ 181"/>
        <xdr:cNvCxnSpPr/>
      </xdr:nvCxnSpPr>
      <xdr:spPr>
        <a:xfrm flipV="1">
          <a:off x="2019300" y="13198348"/>
          <a:ext cx="889000" cy="18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123698</xdr:rowOff>
    </xdr:from>
    <xdr:to>
      <xdr:col>2</xdr:col>
      <xdr:colOff>638175</xdr:colOff>
      <xdr:row>78</xdr:row>
      <xdr:rowOff>8510</xdr:rowOff>
    </xdr:to>
    <xdr:cxnSp macro="">
      <xdr:nvCxnSpPr>
        <xdr:cNvPr id="185" name="直線コネクタ 184"/>
        <xdr:cNvCxnSpPr/>
      </xdr:nvCxnSpPr>
      <xdr:spPr>
        <a:xfrm>
          <a:off x="1130300" y="13325348"/>
          <a:ext cx="889000" cy="5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148462</xdr:rowOff>
    </xdr:from>
    <xdr:to>
      <xdr:col>6</xdr:col>
      <xdr:colOff>561975</xdr:colOff>
      <xdr:row>77</xdr:row>
      <xdr:rowOff>78612</xdr:rowOff>
    </xdr:to>
    <xdr:sp macro="" textlink="">
      <xdr:nvSpPr>
        <xdr:cNvPr id="195" name="円/楕円 194"/>
        <xdr:cNvSpPr/>
      </xdr:nvSpPr>
      <xdr:spPr>
        <a:xfrm>
          <a:off x="4584700" y="131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126889</xdr:rowOff>
    </xdr:from>
    <xdr:ext cx="469744" cy="259045"/>
    <xdr:sp macro="" textlink="">
      <xdr:nvSpPr>
        <xdr:cNvPr id="196" name="維持補修費該当値テキスト"/>
        <xdr:cNvSpPr txBox="1"/>
      </xdr:nvSpPr>
      <xdr:spPr>
        <a:xfrm>
          <a:off x="4686300" y="131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21337</xdr:rowOff>
    </xdr:from>
    <xdr:to>
      <xdr:col>5</xdr:col>
      <xdr:colOff>409575</xdr:colOff>
      <xdr:row>77</xdr:row>
      <xdr:rowOff>122937</xdr:rowOff>
    </xdr:to>
    <xdr:sp macro="" textlink="">
      <xdr:nvSpPr>
        <xdr:cNvPr id="197" name="円/楕円 196"/>
        <xdr:cNvSpPr/>
      </xdr:nvSpPr>
      <xdr:spPr>
        <a:xfrm>
          <a:off x="37465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114064</xdr:rowOff>
    </xdr:from>
    <xdr:ext cx="469744" cy="259045"/>
    <xdr:sp macro="" textlink="">
      <xdr:nvSpPr>
        <xdr:cNvPr id="198" name="テキスト ボックス 197"/>
        <xdr:cNvSpPr txBox="1"/>
      </xdr:nvSpPr>
      <xdr:spPr>
        <a:xfrm>
          <a:off x="3562427" y="1331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117348</xdr:rowOff>
    </xdr:from>
    <xdr:to>
      <xdr:col>4</xdr:col>
      <xdr:colOff>206375</xdr:colOff>
      <xdr:row>77</xdr:row>
      <xdr:rowOff>47498</xdr:rowOff>
    </xdr:to>
    <xdr:sp macro="" textlink="">
      <xdr:nvSpPr>
        <xdr:cNvPr id="199" name="円/楕円 198"/>
        <xdr:cNvSpPr/>
      </xdr:nvSpPr>
      <xdr:spPr>
        <a:xfrm>
          <a:off x="28575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38625</xdr:rowOff>
    </xdr:from>
    <xdr:ext cx="469744" cy="259045"/>
    <xdr:sp macro="" textlink="">
      <xdr:nvSpPr>
        <xdr:cNvPr id="200" name="テキスト ボックス 199"/>
        <xdr:cNvSpPr txBox="1"/>
      </xdr:nvSpPr>
      <xdr:spPr>
        <a:xfrm>
          <a:off x="2673427" y="132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129160</xdr:rowOff>
    </xdr:from>
    <xdr:to>
      <xdr:col>3</xdr:col>
      <xdr:colOff>3175</xdr:colOff>
      <xdr:row>78</xdr:row>
      <xdr:rowOff>59310</xdr:rowOff>
    </xdr:to>
    <xdr:sp macro="" textlink="">
      <xdr:nvSpPr>
        <xdr:cNvPr id="201" name="円/楕円 200"/>
        <xdr:cNvSpPr/>
      </xdr:nvSpPr>
      <xdr:spPr>
        <a:xfrm>
          <a:off x="1968500" y="133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50437</xdr:rowOff>
    </xdr:from>
    <xdr:ext cx="469744" cy="259045"/>
    <xdr:sp macro="" textlink="">
      <xdr:nvSpPr>
        <xdr:cNvPr id="202" name="テキスト ボックス 201"/>
        <xdr:cNvSpPr txBox="1"/>
      </xdr:nvSpPr>
      <xdr:spPr>
        <a:xfrm>
          <a:off x="1784427" y="134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72898</xdr:rowOff>
    </xdr:from>
    <xdr:to>
      <xdr:col>1</xdr:col>
      <xdr:colOff>485775</xdr:colOff>
      <xdr:row>78</xdr:row>
      <xdr:rowOff>3048</xdr:rowOff>
    </xdr:to>
    <xdr:sp macro="" textlink="">
      <xdr:nvSpPr>
        <xdr:cNvPr id="203" name="円/楕円 202"/>
        <xdr:cNvSpPr/>
      </xdr:nvSpPr>
      <xdr:spPr>
        <a:xfrm>
          <a:off x="1079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165625</xdr:rowOff>
    </xdr:from>
    <xdr:ext cx="469744" cy="259045"/>
    <xdr:sp macro="" textlink="">
      <xdr:nvSpPr>
        <xdr:cNvPr id="204" name="テキスト ボックス 203"/>
        <xdr:cNvSpPr txBox="1"/>
      </xdr:nvSpPr>
      <xdr:spPr>
        <a:xfrm>
          <a:off x="895427"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85319</xdr:rowOff>
    </xdr:from>
    <xdr:to>
      <xdr:col>6</xdr:col>
      <xdr:colOff>511175</xdr:colOff>
      <xdr:row>96</xdr:row>
      <xdr:rowOff>120980</xdr:rowOff>
    </xdr:to>
    <xdr:cxnSp macro="">
      <xdr:nvCxnSpPr>
        <xdr:cNvPr id="234" name="直線コネクタ 233"/>
        <xdr:cNvCxnSpPr/>
      </xdr:nvCxnSpPr>
      <xdr:spPr>
        <a:xfrm flipV="1">
          <a:off x="3797300" y="16544519"/>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120980</xdr:rowOff>
    </xdr:from>
    <xdr:to>
      <xdr:col>5</xdr:col>
      <xdr:colOff>358775</xdr:colOff>
      <xdr:row>97</xdr:row>
      <xdr:rowOff>10237</xdr:rowOff>
    </xdr:to>
    <xdr:cxnSp macro="">
      <xdr:nvCxnSpPr>
        <xdr:cNvPr id="237" name="直線コネクタ 236"/>
        <xdr:cNvCxnSpPr/>
      </xdr:nvCxnSpPr>
      <xdr:spPr>
        <a:xfrm flipV="1">
          <a:off x="2908300" y="16580180"/>
          <a:ext cx="8890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10237</xdr:rowOff>
    </xdr:from>
    <xdr:to>
      <xdr:col>4</xdr:col>
      <xdr:colOff>155575</xdr:colOff>
      <xdr:row>97</xdr:row>
      <xdr:rowOff>23343</xdr:rowOff>
    </xdr:to>
    <xdr:cxnSp macro="">
      <xdr:nvCxnSpPr>
        <xdr:cNvPr id="240" name="直線コネクタ 239"/>
        <xdr:cNvCxnSpPr/>
      </xdr:nvCxnSpPr>
      <xdr:spPr>
        <a:xfrm flipV="1">
          <a:off x="2019300" y="1664088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23343</xdr:rowOff>
    </xdr:from>
    <xdr:to>
      <xdr:col>2</xdr:col>
      <xdr:colOff>638175</xdr:colOff>
      <xdr:row>97</xdr:row>
      <xdr:rowOff>40729</xdr:rowOff>
    </xdr:to>
    <xdr:cxnSp macro="">
      <xdr:nvCxnSpPr>
        <xdr:cNvPr id="243" name="直線コネクタ 242"/>
        <xdr:cNvCxnSpPr/>
      </xdr:nvCxnSpPr>
      <xdr:spPr>
        <a:xfrm flipV="1">
          <a:off x="1130300" y="16653993"/>
          <a:ext cx="8890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34519</xdr:rowOff>
    </xdr:from>
    <xdr:to>
      <xdr:col>6</xdr:col>
      <xdr:colOff>561975</xdr:colOff>
      <xdr:row>96</xdr:row>
      <xdr:rowOff>136119</xdr:rowOff>
    </xdr:to>
    <xdr:sp macro="" textlink="">
      <xdr:nvSpPr>
        <xdr:cNvPr id="253" name="円/楕円 252"/>
        <xdr:cNvSpPr/>
      </xdr:nvSpPr>
      <xdr:spPr>
        <a:xfrm>
          <a:off x="4584700" y="164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12946</xdr:rowOff>
    </xdr:from>
    <xdr:ext cx="534377" cy="259045"/>
    <xdr:sp macro="" textlink="">
      <xdr:nvSpPr>
        <xdr:cNvPr id="254" name="扶助費該当値テキスト"/>
        <xdr:cNvSpPr txBox="1"/>
      </xdr:nvSpPr>
      <xdr:spPr>
        <a:xfrm>
          <a:off x="4686300" y="164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97,282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70180</xdr:rowOff>
    </xdr:from>
    <xdr:to>
      <xdr:col>5</xdr:col>
      <xdr:colOff>409575</xdr:colOff>
      <xdr:row>97</xdr:row>
      <xdr:rowOff>330</xdr:rowOff>
    </xdr:to>
    <xdr:sp macro="" textlink="">
      <xdr:nvSpPr>
        <xdr:cNvPr id="255" name="円/楕円 254"/>
        <xdr:cNvSpPr/>
      </xdr:nvSpPr>
      <xdr:spPr>
        <a:xfrm>
          <a:off x="3746500" y="16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162907</xdr:rowOff>
    </xdr:from>
    <xdr:ext cx="534377" cy="259045"/>
    <xdr:sp macro="" textlink="">
      <xdr:nvSpPr>
        <xdr:cNvPr id="256" name="テキスト ボックス 255"/>
        <xdr:cNvSpPr txBox="1"/>
      </xdr:nvSpPr>
      <xdr:spPr>
        <a:xfrm>
          <a:off x="3530111" y="166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130887</xdr:rowOff>
    </xdr:from>
    <xdr:to>
      <xdr:col>4</xdr:col>
      <xdr:colOff>206375</xdr:colOff>
      <xdr:row>97</xdr:row>
      <xdr:rowOff>61037</xdr:rowOff>
    </xdr:to>
    <xdr:sp macro="" textlink="">
      <xdr:nvSpPr>
        <xdr:cNvPr id="257" name="円/楕円 256"/>
        <xdr:cNvSpPr/>
      </xdr:nvSpPr>
      <xdr:spPr>
        <a:xfrm>
          <a:off x="2857500" y="165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52164</xdr:rowOff>
    </xdr:from>
    <xdr:ext cx="534377" cy="259045"/>
    <xdr:sp macro="" textlink="">
      <xdr:nvSpPr>
        <xdr:cNvPr id="258" name="テキスト ボックス 257"/>
        <xdr:cNvSpPr txBox="1"/>
      </xdr:nvSpPr>
      <xdr:spPr>
        <a:xfrm>
          <a:off x="2641111" y="166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143993</xdr:rowOff>
    </xdr:from>
    <xdr:to>
      <xdr:col>3</xdr:col>
      <xdr:colOff>3175</xdr:colOff>
      <xdr:row>97</xdr:row>
      <xdr:rowOff>74143</xdr:rowOff>
    </xdr:to>
    <xdr:sp macro="" textlink="">
      <xdr:nvSpPr>
        <xdr:cNvPr id="259" name="円/楕円 258"/>
        <xdr:cNvSpPr/>
      </xdr:nvSpPr>
      <xdr:spPr>
        <a:xfrm>
          <a:off x="1968500" y="166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65270</xdr:rowOff>
    </xdr:from>
    <xdr:ext cx="534377" cy="259045"/>
    <xdr:sp macro="" textlink="">
      <xdr:nvSpPr>
        <xdr:cNvPr id="260" name="テキスト ボックス 259"/>
        <xdr:cNvSpPr txBox="1"/>
      </xdr:nvSpPr>
      <xdr:spPr>
        <a:xfrm>
          <a:off x="1752111" y="166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88,662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161379</xdr:rowOff>
    </xdr:from>
    <xdr:to>
      <xdr:col>1</xdr:col>
      <xdr:colOff>485775</xdr:colOff>
      <xdr:row>97</xdr:row>
      <xdr:rowOff>91529</xdr:rowOff>
    </xdr:to>
    <xdr:sp macro="" textlink="">
      <xdr:nvSpPr>
        <xdr:cNvPr id="261" name="円/楕円 260"/>
        <xdr:cNvSpPr/>
      </xdr:nvSpPr>
      <xdr:spPr>
        <a:xfrm>
          <a:off x="1079500" y="166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82656</xdr:rowOff>
    </xdr:from>
    <xdr:ext cx="534377" cy="259045"/>
    <xdr:sp macro="" textlink="">
      <xdr:nvSpPr>
        <xdr:cNvPr id="262" name="テキスト ボックス 261"/>
        <xdr:cNvSpPr txBox="1"/>
      </xdr:nvSpPr>
      <xdr:spPr>
        <a:xfrm>
          <a:off x="863111" y="1671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148653</xdr:rowOff>
    </xdr:from>
    <xdr:to>
      <xdr:col>15</xdr:col>
      <xdr:colOff>180975</xdr:colOff>
      <xdr:row>32</xdr:row>
      <xdr:rowOff>141376</xdr:rowOff>
    </xdr:to>
    <xdr:cxnSp macro="">
      <xdr:nvCxnSpPr>
        <xdr:cNvPr id="292" name="直線コネクタ 291"/>
        <xdr:cNvCxnSpPr/>
      </xdr:nvCxnSpPr>
      <xdr:spPr>
        <a:xfrm flipV="1">
          <a:off x="9639300" y="5463603"/>
          <a:ext cx="838200" cy="16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3"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122365</xdr:rowOff>
    </xdr:from>
    <xdr:to>
      <xdr:col>14</xdr:col>
      <xdr:colOff>28575</xdr:colOff>
      <xdr:row>32</xdr:row>
      <xdr:rowOff>141376</xdr:rowOff>
    </xdr:to>
    <xdr:cxnSp macro="">
      <xdr:nvCxnSpPr>
        <xdr:cNvPr id="295" name="直線コネクタ 294"/>
        <xdr:cNvCxnSpPr/>
      </xdr:nvCxnSpPr>
      <xdr:spPr>
        <a:xfrm>
          <a:off x="8750300" y="5608765"/>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7" name="テキスト ボックス 296"/>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122365</xdr:rowOff>
    </xdr:from>
    <xdr:to>
      <xdr:col>12</xdr:col>
      <xdr:colOff>511175</xdr:colOff>
      <xdr:row>33</xdr:row>
      <xdr:rowOff>16447</xdr:rowOff>
    </xdr:to>
    <xdr:cxnSp macro="">
      <xdr:nvCxnSpPr>
        <xdr:cNvPr id="298" name="直線コネクタ 297"/>
        <xdr:cNvCxnSpPr/>
      </xdr:nvCxnSpPr>
      <xdr:spPr>
        <a:xfrm flipV="1">
          <a:off x="7861300" y="5608765"/>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64660</xdr:rowOff>
    </xdr:from>
    <xdr:ext cx="534377" cy="259045"/>
    <xdr:sp macro="" textlink="">
      <xdr:nvSpPr>
        <xdr:cNvPr id="300" name="テキスト ボックス 299"/>
        <xdr:cNvSpPr txBox="1"/>
      </xdr:nvSpPr>
      <xdr:spPr>
        <a:xfrm>
          <a:off x="8483111" y="60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145034</xdr:rowOff>
    </xdr:from>
    <xdr:to>
      <xdr:col>11</xdr:col>
      <xdr:colOff>307975</xdr:colOff>
      <xdr:row>33</xdr:row>
      <xdr:rowOff>16447</xdr:rowOff>
    </xdr:to>
    <xdr:cxnSp macro="">
      <xdr:nvCxnSpPr>
        <xdr:cNvPr id="301" name="直線コネクタ 300"/>
        <xdr:cNvCxnSpPr/>
      </xdr:nvCxnSpPr>
      <xdr:spPr>
        <a:xfrm>
          <a:off x="6972300" y="5631434"/>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63822</xdr:rowOff>
    </xdr:from>
    <xdr:ext cx="534377" cy="259045"/>
    <xdr:sp macro="" textlink="">
      <xdr:nvSpPr>
        <xdr:cNvPr id="303" name="テキスト ボックス 302"/>
        <xdr:cNvSpPr txBox="1"/>
      </xdr:nvSpPr>
      <xdr:spPr>
        <a:xfrm>
          <a:off x="7594111" y="6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5" name="テキスト ボックス 304"/>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97853</xdr:rowOff>
    </xdr:from>
    <xdr:to>
      <xdr:col>15</xdr:col>
      <xdr:colOff>231775</xdr:colOff>
      <xdr:row>32</xdr:row>
      <xdr:rowOff>28003</xdr:rowOff>
    </xdr:to>
    <xdr:sp macro="" textlink="">
      <xdr:nvSpPr>
        <xdr:cNvPr id="311" name="円/楕円 310"/>
        <xdr:cNvSpPr/>
      </xdr:nvSpPr>
      <xdr:spPr>
        <a:xfrm>
          <a:off x="10426700" y="541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120730</xdr:rowOff>
    </xdr:from>
    <xdr:ext cx="534377" cy="259045"/>
    <xdr:sp macro="" textlink="">
      <xdr:nvSpPr>
        <xdr:cNvPr id="312" name="補助費等該当値テキスト"/>
        <xdr:cNvSpPr txBox="1"/>
      </xdr:nvSpPr>
      <xdr:spPr>
        <a:xfrm>
          <a:off x="10528300" y="52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43,265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90576</xdr:rowOff>
    </xdr:from>
    <xdr:to>
      <xdr:col>14</xdr:col>
      <xdr:colOff>79375</xdr:colOff>
      <xdr:row>33</xdr:row>
      <xdr:rowOff>20726</xdr:rowOff>
    </xdr:to>
    <xdr:sp macro="" textlink="">
      <xdr:nvSpPr>
        <xdr:cNvPr id="313" name="円/楕円 312"/>
        <xdr:cNvSpPr/>
      </xdr:nvSpPr>
      <xdr:spPr>
        <a:xfrm>
          <a:off x="9588500" y="55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37253</xdr:rowOff>
    </xdr:from>
    <xdr:ext cx="534377" cy="259045"/>
    <xdr:sp macro="" textlink="">
      <xdr:nvSpPr>
        <xdr:cNvPr id="314" name="テキスト ボックス 313"/>
        <xdr:cNvSpPr txBox="1"/>
      </xdr:nvSpPr>
      <xdr:spPr>
        <a:xfrm>
          <a:off x="9372111" y="535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71565</xdr:rowOff>
    </xdr:from>
    <xdr:to>
      <xdr:col>12</xdr:col>
      <xdr:colOff>561975</xdr:colOff>
      <xdr:row>33</xdr:row>
      <xdr:rowOff>1715</xdr:rowOff>
    </xdr:to>
    <xdr:sp macro="" textlink="">
      <xdr:nvSpPr>
        <xdr:cNvPr id="315" name="円/楕円 314"/>
        <xdr:cNvSpPr/>
      </xdr:nvSpPr>
      <xdr:spPr>
        <a:xfrm>
          <a:off x="8699500" y="55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18242</xdr:rowOff>
    </xdr:from>
    <xdr:ext cx="534377" cy="259045"/>
    <xdr:sp macro="" textlink="">
      <xdr:nvSpPr>
        <xdr:cNvPr id="316" name="テキスト ボックス 315"/>
        <xdr:cNvSpPr txBox="1"/>
      </xdr:nvSpPr>
      <xdr:spPr>
        <a:xfrm>
          <a:off x="8483111" y="533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137097</xdr:rowOff>
    </xdr:from>
    <xdr:to>
      <xdr:col>11</xdr:col>
      <xdr:colOff>358775</xdr:colOff>
      <xdr:row>33</xdr:row>
      <xdr:rowOff>67247</xdr:rowOff>
    </xdr:to>
    <xdr:sp macro="" textlink="">
      <xdr:nvSpPr>
        <xdr:cNvPr id="317" name="円/楕円 316"/>
        <xdr:cNvSpPr/>
      </xdr:nvSpPr>
      <xdr:spPr>
        <a:xfrm>
          <a:off x="7810500" y="56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83774</xdr:rowOff>
    </xdr:from>
    <xdr:ext cx="534377" cy="259045"/>
    <xdr:sp macro="" textlink="">
      <xdr:nvSpPr>
        <xdr:cNvPr id="318" name="テキスト ボックス 317"/>
        <xdr:cNvSpPr txBox="1"/>
      </xdr:nvSpPr>
      <xdr:spPr>
        <a:xfrm>
          <a:off x="7594111" y="53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94234</xdr:rowOff>
    </xdr:from>
    <xdr:to>
      <xdr:col>10</xdr:col>
      <xdr:colOff>155575</xdr:colOff>
      <xdr:row>33</xdr:row>
      <xdr:rowOff>24384</xdr:rowOff>
    </xdr:to>
    <xdr:sp macro="" textlink="">
      <xdr:nvSpPr>
        <xdr:cNvPr id="319" name="円/楕円 318"/>
        <xdr:cNvSpPr/>
      </xdr:nvSpPr>
      <xdr:spPr>
        <a:xfrm>
          <a:off x="6921500" y="55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40911</xdr:rowOff>
    </xdr:from>
    <xdr:ext cx="534377" cy="259045"/>
    <xdr:sp macro="" textlink="">
      <xdr:nvSpPr>
        <xdr:cNvPr id="320" name="テキスト ボックス 319"/>
        <xdr:cNvSpPr txBox="1"/>
      </xdr:nvSpPr>
      <xdr:spPr>
        <a:xfrm>
          <a:off x="6705111" y="535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182,154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87514</xdr:rowOff>
    </xdr:from>
    <xdr:to>
      <xdr:col>15</xdr:col>
      <xdr:colOff>180975</xdr:colOff>
      <xdr:row>56</xdr:row>
      <xdr:rowOff>126670</xdr:rowOff>
    </xdr:to>
    <xdr:cxnSp macro="">
      <xdr:nvCxnSpPr>
        <xdr:cNvPr id="352" name="直線コネクタ 351"/>
        <xdr:cNvCxnSpPr/>
      </xdr:nvCxnSpPr>
      <xdr:spPr>
        <a:xfrm flipV="1">
          <a:off x="9639300" y="9688714"/>
          <a:ext cx="8382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3"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104430</xdr:rowOff>
    </xdr:from>
    <xdr:to>
      <xdr:col>14</xdr:col>
      <xdr:colOff>28575</xdr:colOff>
      <xdr:row>56</xdr:row>
      <xdr:rowOff>126670</xdr:rowOff>
    </xdr:to>
    <xdr:cxnSp macro="">
      <xdr:nvCxnSpPr>
        <xdr:cNvPr id="355" name="直線コネクタ 354"/>
        <xdr:cNvCxnSpPr/>
      </xdr:nvCxnSpPr>
      <xdr:spPr>
        <a:xfrm>
          <a:off x="8750300" y="9705630"/>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104430</xdr:rowOff>
    </xdr:from>
    <xdr:to>
      <xdr:col>12</xdr:col>
      <xdr:colOff>511175</xdr:colOff>
      <xdr:row>56</xdr:row>
      <xdr:rowOff>133952</xdr:rowOff>
    </xdr:to>
    <xdr:cxnSp macro="">
      <xdr:nvCxnSpPr>
        <xdr:cNvPr id="358" name="直線コネクタ 357"/>
        <xdr:cNvCxnSpPr/>
      </xdr:nvCxnSpPr>
      <xdr:spPr>
        <a:xfrm flipV="1">
          <a:off x="7861300" y="9705630"/>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31780</xdr:rowOff>
    </xdr:from>
    <xdr:ext cx="534377" cy="259045"/>
    <xdr:sp macro="" textlink="">
      <xdr:nvSpPr>
        <xdr:cNvPr id="360" name="テキスト ボックス 359"/>
        <xdr:cNvSpPr txBox="1"/>
      </xdr:nvSpPr>
      <xdr:spPr>
        <a:xfrm>
          <a:off x="8483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150819</xdr:rowOff>
    </xdr:from>
    <xdr:to>
      <xdr:col>11</xdr:col>
      <xdr:colOff>307975</xdr:colOff>
      <xdr:row>56</xdr:row>
      <xdr:rowOff>133952</xdr:rowOff>
    </xdr:to>
    <xdr:cxnSp macro="">
      <xdr:nvCxnSpPr>
        <xdr:cNvPr id="361" name="直線コネクタ 360"/>
        <xdr:cNvCxnSpPr/>
      </xdr:nvCxnSpPr>
      <xdr:spPr>
        <a:xfrm>
          <a:off x="6972300" y="9580569"/>
          <a:ext cx="889000" cy="15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3" name="テキスト ボックス 362"/>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36714</xdr:rowOff>
    </xdr:from>
    <xdr:to>
      <xdr:col>15</xdr:col>
      <xdr:colOff>231775</xdr:colOff>
      <xdr:row>56</xdr:row>
      <xdr:rowOff>138314</xdr:rowOff>
    </xdr:to>
    <xdr:sp macro="" textlink="">
      <xdr:nvSpPr>
        <xdr:cNvPr id="371" name="円/楕円 370"/>
        <xdr:cNvSpPr/>
      </xdr:nvSpPr>
      <xdr:spPr>
        <a:xfrm>
          <a:off x="10426700" y="96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59591</xdr:rowOff>
    </xdr:from>
    <xdr:ext cx="534377" cy="259045"/>
    <xdr:sp macro="" textlink="">
      <xdr:nvSpPr>
        <xdr:cNvPr id="372" name="普通建設事業費該当値テキスト"/>
        <xdr:cNvSpPr txBox="1"/>
      </xdr:nvSpPr>
      <xdr:spPr>
        <a:xfrm>
          <a:off x="10528300" y="948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52,196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75870</xdr:rowOff>
    </xdr:from>
    <xdr:to>
      <xdr:col>14</xdr:col>
      <xdr:colOff>79375</xdr:colOff>
      <xdr:row>57</xdr:row>
      <xdr:rowOff>6020</xdr:rowOff>
    </xdr:to>
    <xdr:sp macro="" textlink="">
      <xdr:nvSpPr>
        <xdr:cNvPr id="373" name="円/楕円 372"/>
        <xdr:cNvSpPr/>
      </xdr:nvSpPr>
      <xdr:spPr>
        <a:xfrm>
          <a:off x="9588500" y="96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168597</xdr:rowOff>
    </xdr:from>
    <xdr:ext cx="534377" cy="259045"/>
    <xdr:sp macro="" textlink="">
      <xdr:nvSpPr>
        <xdr:cNvPr id="374" name="テキスト ボックス 373"/>
        <xdr:cNvSpPr txBox="1"/>
      </xdr:nvSpPr>
      <xdr:spPr>
        <a:xfrm>
          <a:off x="937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53630</xdr:rowOff>
    </xdr:from>
    <xdr:to>
      <xdr:col>12</xdr:col>
      <xdr:colOff>561975</xdr:colOff>
      <xdr:row>56</xdr:row>
      <xdr:rowOff>155230</xdr:rowOff>
    </xdr:to>
    <xdr:sp macro="" textlink="">
      <xdr:nvSpPr>
        <xdr:cNvPr id="375" name="円/楕円 374"/>
        <xdr:cNvSpPr/>
      </xdr:nvSpPr>
      <xdr:spPr>
        <a:xfrm>
          <a:off x="8699500" y="96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307</xdr:rowOff>
    </xdr:from>
    <xdr:ext cx="534377" cy="259045"/>
    <xdr:sp macro="" textlink="">
      <xdr:nvSpPr>
        <xdr:cNvPr id="376" name="テキスト ボックス 375"/>
        <xdr:cNvSpPr txBox="1"/>
      </xdr:nvSpPr>
      <xdr:spPr>
        <a:xfrm>
          <a:off x="8483111" y="94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83152</xdr:rowOff>
    </xdr:from>
    <xdr:to>
      <xdr:col>11</xdr:col>
      <xdr:colOff>358775</xdr:colOff>
      <xdr:row>57</xdr:row>
      <xdr:rowOff>13302</xdr:rowOff>
    </xdr:to>
    <xdr:sp macro="" textlink="">
      <xdr:nvSpPr>
        <xdr:cNvPr id="377" name="円/楕円 376"/>
        <xdr:cNvSpPr/>
      </xdr:nvSpPr>
      <xdr:spPr>
        <a:xfrm>
          <a:off x="7810500" y="968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29829</xdr:rowOff>
    </xdr:from>
    <xdr:ext cx="534377" cy="259045"/>
    <xdr:sp macro="" textlink="">
      <xdr:nvSpPr>
        <xdr:cNvPr id="378" name="テキスト ボックス 377"/>
        <xdr:cNvSpPr txBox="1"/>
      </xdr:nvSpPr>
      <xdr:spPr>
        <a:xfrm>
          <a:off x="7594111" y="94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100019</xdr:rowOff>
    </xdr:from>
    <xdr:to>
      <xdr:col>10</xdr:col>
      <xdr:colOff>155575</xdr:colOff>
      <xdr:row>56</xdr:row>
      <xdr:rowOff>30169</xdr:rowOff>
    </xdr:to>
    <xdr:sp macro="" textlink="">
      <xdr:nvSpPr>
        <xdr:cNvPr id="379" name="円/楕円 378"/>
        <xdr:cNvSpPr/>
      </xdr:nvSpPr>
      <xdr:spPr>
        <a:xfrm>
          <a:off x="6921500" y="95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46696</xdr:rowOff>
    </xdr:from>
    <xdr:ext cx="534377" cy="259045"/>
    <xdr:sp macro="" textlink="">
      <xdr:nvSpPr>
        <xdr:cNvPr id="380" name="テキスト ボックス 379"/>
        <xdr:cNvSpPr txBox="1"/>
      </xdr:nvSpPr>
      <xdr:spPr>
        <a:xfrm>
          <a:off x="6705111" y="93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157874</xdr:rowOff>
    </xdr:from>
    <xdr:to>
      <xdr:col>15</xdr:col>
      <xdr:colOff>180975</xdr:colOff>
      <xdr:row>77</xdr:row>
      <xdr:rowOff>12125</xdr:rowOff>
    </xdr:to>
    <xdr:cxnSp macro="">
      <xdr:nvCxnSpPr>
        <xdr:cNvPr id="411" name="直線コネクタ 410"/>
        <xdr:cNvCxnSpPr/>
      </xdr:nvCxnSpPr>
      <xdr:spPr>
        <a:xfrm flipV="1">
          <a:off x="9639300" y="13188074"/>
          <a:ext cx="8382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2"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5" name="テキスト ボックス 414"/>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107074</xdr:rowOff>
    </xdr:from>
    <xdr:to>
      <xdr:col>15</xdr:col>
      <xdr:colOff>231775</xdr:colOff>
      <xdr:row>77</xdr:row>
      <xdr:rowOff>37224</xdr:rowOff>
    </xdr:to>
    <xdr:sp macro="" textlink="">
      <xdr:nvSpPr>
        <xdr:cNvPr id="421" name="円/楕円 420"/>
        <xdr:cNvSpPr/>
      </xdr:nvSpPr>
      <xdr:spPr>
        <a:xfrm>
          <a:off x="10426700" y="13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129951</xdr:rowOff>
    </xdr:from>
    <xdr:ext cx="534377" cy="259045"/>
    <xdr:sp macro="" textlink="">
      <xdr:nvSpPr>
        <xdr:cNvPr id="422" name="普通建設事業費 （ うち新規整備　）該当値テキスト"/>
        <xdr:cNvSpPr txBox="1"/>
      </xdr:nvSpPr>
      <xdr:spPr>
        <a:xfrm>
          <a:off x="10528300" y="129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27,887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132775</xdr:rowOff>
    </xdr:from>
    <xdr:to>
      <xdr:col>14</xdr:col>
      <xdr:colOff>79375</xdr:colOff>
      <xdr:row>77</xdr:row>
      <xdr:rowOff>62925</xdr:rowOff>
    </xdr:to>
    <xdr:sp macro="" textlink="">
      <xdr:nvSpPr>
        <xdr:cNvPr id="423" name="円/楕円 422"/>
        <xdr:cNvSpPr/>
      </xdr:nvSpPr>
      <xdr:spPr>
        <a:xfrm>
          <a:off x="9588500" y="131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79452</xdr:rowOff>
    </xdr:from>
    <xdr:ext cx="534377" cy="259045"/>
    <xdr:sp macro="" textlink="">
      <xdr:nvSpPr>
        <xdr:cNvPr id="424" name="テキスト ボックス 423"/>
        <xdr:cNvSpPr txBox="1"/>
      </xdr:nvSpPr>
      <xdr:spPr>
        <a:xfrm>
          <a:off x="9372111" y="129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77651</xdr:rowOff>
    </xdr:from>
    <xdr:to>
      <xdr:col>15</xdr:col>
      <xdr:colOff>180975</xdr:colOff>
      <xdr:row>97</xdr:row>
      <xdr:rowOff>157107</xdr:rowOff>
    </xdr:to>
    <xdr:cxnSp macro="">
      <xdr:nvCxnSpPr>
        <xdr:cNvPr id="455" name="直線コネクタ 454"/>
        <xdr:cNvCxnSpPr/>
      </xdr:nvCxnSpPr>
      <xdr:spPr>
        <a:xfrm flipV="1">
          <a:off x="9639300" y="16536851"/>
          <a:ext cx="838200" cy="25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26851</xdr:rowOff>
    </xdr:from>
    <xdr:to>
      <xdr:col>15</xdr:col>
      <xdr:colOff>231775</xdr:colOff>
      <xdr:row>96</xdr:row>
      <xdr:rowOff>128451</xdr:rowOff>
    </xdr:to>
    <xdr:sp macro="" textlink="">
      <xdr:nvSpPr>
        <xdr:cNvPr id="465" name="円/楕円 464"/>
        <xdr:cNvSpPr/>
      </xdr:nvSpPr>
      <xdr:spPr>
        <a:xfrm>
          <a:off x="10426700" y="164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5278</xdr:rowOff>
    </xdr:from>
    <xdr:ext cx="534377" cy="259045"/>
    <xdr:sp macro="" textlink="">
      <xdr:nvSpPr>
        <xdr:cNvPr id="466" name="普通建設事業費 （ うち更新整備　）該当値テキスト"/>
        <xdr:cNvSpPr txBox="1"/>
      </xdr:nvSpPr>
      <xdr:spPr>
        <a:xfrm>
          <a:off x="10528300" y="164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106307</xdr:rowOff>
    </xdr:from>
    <xdr:to>
      <xdr:col>14</xdr:col>
      <xdr:colOff>79375</xdr:colOff>
      <xdr:row>98</xdr:row>
      <xdr:rowOff>36457</xdr:rowOff>
    </xdr:to>
    <xdr:sp macro="" textlink="">
      <xdr:nvSpPr>
        <xdr:cNvPr id="467" name="円/楕円 466"/>
        <xdr:cNvSpPr/>
      </xdr:nvSpPr>
      <xdr:spPr>
        <a:xfrm>
          <a:off x="9588500" y="16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27584</xdr:rowOff>
    </xdr:from>
    <xdr:ext cx="469744" cy="259045"/>
    <xdr:sp macro="" textlink="">
      <xdr:nvSpPr>
        <xdr:cNvPr id="468" name="テキスト ボックス 467"/>
        <xdr:cNvSpPr txBox="1"/>
      </xdr:nvSpPr>
      <xdr:spPr>
        <a:xfrm>
          <a:off x="9404427" y="1682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102743</xdr:rowOff>
    </xdr:from>
    <xdr:to>
      <xdr:col>23</xdr:col>
      <xdr:colOff>517525</xdr:colOff>
      <xdr:row>39</xdr:row>
      <xdr:rowOff>29858</xdr:rowOff>
    </xdr:to>
    <xdr:cxnSp macro="">
      <xdr:nvCxnSpPr>
        <xdr:cNvPr id="497" name="直線コネクタ 496"/>
        <xdr:cNvCxnSpPr/>
      </xdr:nvCxnSpPr>
      <xdr:spPr>
        <a:xfrm>
          <a:off x="15481300" y="6617843"/>
          <a:ext cx="838200" cy="9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102743</xdr:rowOff>
    </xdr:from>
    <xdr:to>
      <xdr:col>22</xdr:col>
      <xdr:colOff>365125</xdr:colOff>
      <xdr:row>38</xdr:row>
      <xdr:rowOff>145377</xdr:rowOff>
    </xdr:to>
    <xdr:cxnSp macro="">
      <xdr:nvCxnSpPr>
        <xdr:cNvPr id="500" name="直線コネクタ 499"/>
        <xdr:cNvCxnSpPr/>
      </xdr:nvCxnSpPr>
      <xdr:spPr>
        <a:xfrm flipV="1">
          <a:off x="14592300" y="6617843"/>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49610</xdr:rowOff>
    </xdr:from>
    <xdr:ext cx="378565" cy="259045"/>
    <xdr:sp macro="" textlink="">
      <xdr:nvSpPr>
        <xdr:cNvPr id="502" name="テキスト ボックス 501"/>
        <xdr:cNvSpPr txBox="1"/>
      </xdr:nvSpPr>
      <xdr:spPr>
        <a:xfrm>
          <a:off x="15292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145377</xdr:rowOff>
    </xdr:from>
    <xdr:to>
      <xdr:col>21</xdr:col>
      <xdr:colOff>161925</xdr:colOff>
      <xdr:row>39</xdr:row>
      <xdr:rowOff>40716</xdr:rowOff>
    </xdr:to>
    <xdr:cxnSp macro="">
      <xdr:nvCxnSpPr>
        <xdr:cNvPr id="503" name="直線コネクタ 502"/>
        <xdr:cNvCxnSpPr/>
      </xdr:nvCxnSpPr>
      <xdr:spPr>
        <a:xfrm flipV="1">
          <a:off x="13703300" y="6660477"/>
          <a:ext cx="88900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48544</xdr:rowOff>
    </xdr:from>
    <xdr:ext cx="378565" cy="259045"/>
    <xdr:sp macro="" textlink="">
      <xdr:nvSpPr>
        <xdr:cNvPr id="505" name="テキスト ボックス 504"/>
        <xdr:cNvSpPr txBox="1"/>
      </xdr:nvSpPr>
      <xdr:spPr>
        <a:xfrm>
          <a:off x="14403017" y="673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2540</xdr:rowOff>
    </xdr:from>
    <xdr:to>
      <xdr:col>19</xdr:col>
      <xdr:colOff>644525</xdr:colOff>
      <xdr:row>39</xdr:row>
      <xdr:rowOff>40716</xdr:rowOff>
    </xdr:to>
    <xdr:cxnSp macro="">
      <xdr:nvCxnSpPr>
        <xdr:cNvPr id="506" name="直線コネクタ 505"/>
        <xdr:cNvCxnSpPr/>
      </xdr:nvCxnSpPr>
      <xdr:spPr>
        <a:xfrm>
          <a:off x="12814300" y="6689090"/>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150508</xdr:rowOff>
    </xdr:from>
    <xdr:to>
      <xdr:col>23</xdr:col>
      <xdr:colOff>568325</xdr:colOff>
      <xdr:row>39</xdr:row>
      <xdr:rowOff>80658</xdr:rowOff>
    </xdr:to>
    <xdr:sp macro="" textlink="">
      <xdr:nvSpPr>
        <xdr:cNvPr id="516" name="円/楕円 515"/>
        <xdr:cNvSpPr/>
      </xdr:nvSpPr>
      <xdr:spPr>
        <a:xfrm>
          <a:off x="16268700" y="66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104361</xdr:rowOff>
    </xdr:from>
    <xdr:ext cx="378565" cy="259045"/>
    <xdr:sp macro="" textlink="">
      <xdr:nvSpPr>
        <xdr:cNvPr id="517" name="災害復旧事業費該当値テキスト"/>
        <xdr:cNvSpPr txBox="1"/>
      </xdr:nvSpPr>
      <xdr:spPr>
        <a:xfrm>
          <a:off x="16370300" y="6619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51943</xdr:rowOff>
    </xdr:from>
    <xdr:to>
      <xdr:col>22</xdr:col>
      <xdr:colOff>415925</xdr:colOff>
      <xdr:row>38</xdr:row>
      <xdr:rowOff>153543</xdr:rowOff>
    </xdr:to>
    <xdr:sp macro="" textlink="">
      <xdr:nvSpPr>
        <xdr:cNvPr id="518" name="円/楕円 517"/>
        <xdr:cNvSpPr/>
      </xdr:nvSpPr>
      <xdr:spPr>
        <a:xfrm>
          <a:off x="15430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170070</xdr:rowOff>
    </xdr:from>
    <xdr:ext cx="469744" cy="259045"/>
    <xdr:sp macro="" textlink="">
      <xdr:nvSpPr>
        <xdr:cNvPr id="519" name="テキスト ボックス 518"/>
        <xdr:cNvSpPr txBox="1"/>
      </xdr:nvSpPr>
      <xdr:spPr>
        <a:xfrm>
          <a:off x="15246427"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94577</xdr:rowOff>
    </xdr:from>
    <xdr:to>
      <xdr:col>21</xdr:col>
      <xdr:colOff>212725</xdr:colOff>
      <xdr:row>39</xdr:row>
      <xdr:rowOff>24727</xdr:rowOff>
    </xdr:to>
    <xdr:sp macro="" textlink="">
      <xdr:nvSpPr>
        <xdr:cNvPr id="520" name="円/楕円 519"/>
        <xdr:cNvSpPr/>
      </xdr:nvSpPr>
      <xdr:spPr>
        <a:xfrm>
          <a:off x="14541500" y="66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41254</xdr:rowOff>
    </xdr:from>
    <xdr:ext cx="469744" cy="259045"/>
    <xdr:sp macro="" textlink="">
      <xdr:nvSpPr>
        <xdr:cNvPr id="521" name="テキスト ボックス 520"/>
        <xdr:cNvSpPr txBox="1"/>
      </xdr:nvSpPr>
      <xdr:spPr>
        <a:xfrm>
          <a:off x="14357427" y="638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161366</xdr:rowOff>
    </xdr:from>
    <xdr:to>
      <xdr:col>20</xdr:col>
      <xdr:colOff>9525</xdr:colOff>
      <xdr:row>39</xdr:row>
      <xdr:rowOff>91516</xdr:rowOff>
    </xdr:to>
    <xdr:sp macro="" textlink="">
      <xdr:nvSpPr>
        <xdr:cNvPr id="522" name="円/楕円 521"/>
        <xdr:cNvSpPr/>
      </xdr:nvSpPr>
      <xdr:spPr>
        <a:xfrm>
          <a:off x="13652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82643</xdr:rowOff>
    </xdr:from>
    <xdr:ext cx="313932" cy="259045"/>
    <xdr:sp macro="" textlink="">
      <xdr:nvSpPr>
        <xdr:cNvPr id="523" name="テキスト ボックス 522"/>
        <xdr:cNvSpPr txBox="1"/>
      </xdr:nvSpPr>
      <xdr:spPr>
        <a:xfrm>
          <a:off x="13546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123190</xdr:rowOff>
    </xdr:from>
    <xdr:to>
      <xdr:col>18</xdr:col>
      <xdr:colOff>492125</xdr:colOff>
      <xdr:row>39</xdr:row>
      <xdr:rowOff>53340</xdr:rowOff>
    </xdr:to>
    <xdr:sp macro="" textlink="">
      <xdr:nvSpPr>
        <xdr:cNvPr id="524" name="円/楕円 523"/>
        <xdr:cNvSpPr/>
      </xdr:nvSpPr>
      <xdr:spPr>
        <a:xfrm>
          <a:off x="12763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44467</xdr:rowOff>
    </xdr:from>
    <xdr:ext cx="469744" cy="259045"/>
    <xdr:sp macro="" textlink="">
      <xdr:nvSpPr>
        <xdr:cNvPr id="525" name="テキスト ボックス 524"/>
        <xdr:cNvSpPr txBox="1"/>
      </xdr:nvSpPr>
      <xdr:spPr>
        <a:xfrm>
          <a:off x="12579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79510</xdr:rowOff>
    </xdr:from>
    <xdr:to>
      <xdr:col>23</xdr:col>
      <xdr:colOff>517525</xdr:colOff>
      <xdr:row>75</xdr:row>
      <xdr:rowOff>106256</xdr:rowOff>
    </xdr:to>
    <xdr:cxnSp macro="">
      <xdr:nvCxnSpPr>
        <xdr:cNvPr id="602" name="直線コネクタ 601"/>
        <xdr:cNvCxnSpPr/>
      </xdr:nvCxnSpPr>
      <xdr:spPr>
        <a:xfrm>
          <a:off x="15481300" y="12938260"/>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13673</xdr:rowOff>
    </xdr:from>
    <xdr:to>
      <xdr:col>22</xdr:col>
      <xdr:colOff>365125</xdr:colOff>
      <xdr:row>75</xdr:row>
      <xdr:rowOff>79510</xdr:rowOff>
    </xdr:to>
    <xdr:cxnSp macro="">
      <xdr:nvCxnSpPr>
        <xdr:cNvPr id="605" name="直線コネクタ 604"/>
        <xdr:cNvCxnSpPr/>
      </xdr:nvCxnSpPr>
      <xdr:spPr>
        <a:xfrm>
          <a:off x="14592300" y="12872423"/>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7" name="テキスト ボックス 606"/>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134076</xdr:rowOff>
    </xdr:from>
    <xdr:to>
      <xdr:col>21</xdr:col>
      <xdr:colOff>161925</xdr:colOff>
      <xdr:row>75</xdr:row>
      <xdr:rowOff>13673</xdr:rowOff>
    </xdr:to>
    <xdr:cxnSp macro="">
      <xdr:nvCxnSpPr>
        <xdr:cNvPr id="608" name="直線コネクタ 607"/>
        <xdr:cNvCxnSpPr/>
      </xdr:nvCxnSpPr>
      <xdr:spPr>
        <a:xfrm>
          <a:off x="13703300" y="12821376"/>
          <a:ext cx="889000" cy="5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10" name="テキスト ボックス 609"/>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71851</xdr:rowOff>
    </xdr:from>
    <xdr:to>
      <xdr:col>19</xdr:col>
      <xdr:colOff>644525</xdr:colOff>
      <xdr:row>74</xdr:row>
      <xdr:rowOff>134076</xdr:rowOff>
    </xdr:to>
    <xdr:cxnSp macro="">
      <xdr:nvCxnSpPr>
        <xdr:cNvPr id="611" name="直線コネクタ 610"/>
        <xdr:cNvCxnSpPr/>
      </xdr:nvCxnSpPr>
      <xdr:spPr>
        <a:xfrm>
          <a:off x="12814300" y="12759151"/>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3" name="テキスト ボックス 612"/>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5" name="テキスト ボックス 614"/>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55456</xdr:rowOff>
    </xdr:from>
    <xdr:to>
      <xdr:col>23</xdr:col>
      <xdr:colOff>568325</xdr:colOff>
      <xdr:row>75</xdr:row>
      <xdr:rowOff>157056</xdr:rowOff>
    </xdr:to>
    <xdr:sp macro="" textlink="">
      <xdr:nvSpPr>
        <xdr:cNvPr id="621" name="円/楕円 620"/>
        <xdr:cNvSpPr/>
      </xdr:nvSpPr>
      <xdr:spPr>
        <a:xfrm>
          <a:off x="16268700" y="129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78333</xdr:rowOff>
    </xdr:from>
    <xdr:ext cx="534377" cy="259045"/>
    <xdr:sp macro="" textlink="">
      <xdr:nvSpPr>
        <xdr:cNvPr id="622" name="公債費該当値テキスト"/>
        <xdr:cNvSpPr txBox="1"/>
      </xdr:nvSpPr>
      <xdr:spPr>
        <a:xfrm>
          <a:off x="16370300" y="1276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43,963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28710</xdr:rowOff>
    </xdr:from>
    <xdr:to>
      <xdr:col>22</xdr:col>
      <xdr:colOff>415925</xdr:colOff>
      <xdr:row>75</xdr:row>
      <xdr:rowOff>130310</xdr:rowOff>
    </xdr:to>
    <xdr:sp macro="" textlink="">
      <xdr:nvSpPr>
        <xdr:cNvPr id="623" name="円/楕円 622"/>
        <xdr:cNvSpPr/>
      </xdr:nvSpPr>
      <xdr:spPr>
        <a:xfrm>
          <a:off x="15430500" y="1288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146837</xdr:rowOff>
    </xdr:from>
    <xdr:ext cx="534377" cy="259045"/>
    <xdr:sp macro="" textlink="">
      <xdr:nvSpPr>
        <xdr:cNvPr id="624" name="テキスト ボックス 623"/>
        <xdr:cNvSpPr txBox="1"/>
      </xdr:nvSpPr>
      <xdr:spPr>
        <a:xfrm>
          <a:off x="15214111" y="1266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134323</xdr:rowOff>
    </xdr:from>
    <xdr:to>
      <xdr:col>21</xdr:col>
      <xdr:colOff>212725</xdr:colOff>
      <xdr:row>75</xdr:row>
      <xdr:rowOff>64473</xdr:rowOff>
    </xdr:to>
    <xdr:sp macro="" textlink="">
      <xdr:nvSpPr>
        <xdr:cNvPr id="625" name="円/楕円 624"/>
        <xdr:cNvSpPr/>
      </xdr:nvSpPr>
      <xdr:spPr>
        <a:xfrm>
          <a:off x="14541500" y="1282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81000</xdr:rowOff>
    </xdr:from>
    <xdr:ext cx="534377" cy="259045"/>
    <xdr:sp macro="" textlink="">
      <xdr:nvSpPr>
        <xdr:cNvPr id="626" name="テキスト ボックス 625"/>
        <xdr:cNvSpPr txBox="1"/>
      </xdr:nvSpPr>
      <xdr:spPr>
        <a:xfrm>
          <a:off x="14325111" y="125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83276</xdr:rowOff>
    </xdr:from>
    <xdr:to>
      <xdr:col>20</xdr:col>
      <xdr:colOff>9525</xdr:colOff>
      <xdr:row>75</xdr:row>
      <xdr:rowOff>13426</xdr:rowOff>
    </xdr:to>
    <xdr:sp macro="" textlink="">
      <xdr:nvSpPr>
        <xdr:cNvPr id="627" name="円/楕円 626"/>
        <xdr:cNvSpPr/>
      </xdr:nvSpPr>
      <xdr:spPr>
        <a:xfrm>
          <a:off x="13652500" y="127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29953</xdr:rowOff>
    </xdr:from>
    <xdr:ext cx="534377" cy="259045"/>
    <xdr:sp macro="" textlink="">
      <xdr:nvSpPr>
        <xdr:cNvPr id="628" name="テキスト ボックス 627"/>
        <xdr:cNvSpPr txBox="1"/>
      </xdr:nvSpPr>
      <xdr:spPr>
        <a:xfrm>
          <a:off x="13436111" y="125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21051</xdr:rowOff>
    </xdr:from>
    <xdr:to>
      <xdr:col>18</xdr:col>
      <xdr:colOff>492125</xdr:colOff>
      <xdr:row>74</xdr:row>
      <xdr:rowOff>122651</xdr:rowOff>
    </xdr:to>
    <xdr:sp macro="" textlink="">
      <xdr:nvSpPr>
        <xdr:cNvPr id="629" name="円/楕円 628"/>
        <xdr:cNvSpPr/>
      </xdr:nvSpPr>
      <xdr:spPr>
        <a:xfrm>
          <a:off x="12763500" y="127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139178</xdr:rowOff>
    </xdr:from>
    <xdr:ext cx="534377" cy="259045"/>
    <xdr:sp macro="" textlink="">
      <xdr:nvSpPr>
        <xdr:cNvPr id="630" name="テキスト ボックス 629"/>
        <xdr:cNvSpPr txBox="1"/>
      </xdr:nvSpPr>
      <xdr:spPr>
        <a:xfrm>
          <a:off x="12547111" y="124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178</xdr:rowOff>
    </xdr:from>
    <xdr:to>
      <xdr:col>23</xdr:col>
      <xdr:colOff>517525</xdr:colOff>
      <xdr:row>98</xdr:row>
      <xdr:rowOff>749</xdr:rowOff>
    </xdr:to>
    <xdr:cxnSp macro="">
      <xdr:nvCxnSpPr>
        <xdr:cNvPr id="659" name="直線コネクタ 658"/>
        <xdr:cNvCxnSpPr/>
      </xdr:nvCxnSpPr>
      <xdr:spPr>
        <a:xfrm>
          <a:off x="15481300" y="1680227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113754</xdr:rowOff>
    </xdr:from>
    <xdr:to>
      <xdr:col>22</xdr:col>
      <xdr:colOff>365125</xdr:colOff>
      <xdr:row>98</xdr:row>
      <xdr:rowOff>178</xdr:rowOff>
    </xdr:to>
    <xdr:cxnSp macro="">
      <xdr:nvCxnSpPr>
        <xdr:cNvPr id="662" name="直線コネクタ 661"/>
        <xdr:cNvCxnSpPr/>
      </xdr:nvCxnSpPr>
      <xdr:spPr>
        <a:xfrm>
          <a:off x="14592300" y="16744404"/>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113754</xdr:rowOff>
    </xdr:from>
    <xdr:to>
      <xdr:col>21</xdr:col>
      <xdr:colOff>161925</xdr:colOff>
      <xdr:row>97</xdr:row>
      <xdr:rowOff>140385</xdr:rowOff>
    </xdr:to>
    <xdr:cxnSp macro="">
      <xdr:nvCxnSpPr>
        <xdr:cNvPr id="665" name="直線コネクタ 664"/>
        <xdr:cNvCxnSpPr/>
      </xdr:nvCxnSpPr>
      <xdr:spPr>
        <a:xfrm flipV="1">
          <a:off x="13703300" y="16744404"/>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65063</xdr:rowOff>
    </xdr:from>
    <xdr:to>
      <xdr:col>19</xdr:col>
      <xdr:colOff>644525</xdr:colOff>
      <xdr:row>97</xdr:row>
      <xdr:rowOff>140385</xdr:rowOff>
    </xdr:to>
    <xdr:cxnSp macro="">
      <xdr:nvCxnSpPr>
        <xdr:cNvPr id="668" name="直線コネクタ 667"/>
        <xdr:cNvCxnSpPr/>
      </xdr:nvCxnSpPr>
      <xdr:spPr>
        <a:xfrm>
          <a:off x="12814300" y="16695713"/>
          <a:ext cx="889000" cy="7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151833</xdr:rowOff>
    </xdr:from>
    <xdr:ext cx="469744" cy="259045"/>
    <xdr:sp macro="" textlink="">
      <xdr:nvSpPr>
        <xdr:cNvPr id="672" name="テキスト ボックス 671"/>
        <xdr:cNvSpPr txBox="1"/>
      </xdr:nvSpPr>
      <xdr:spPr>
        <a:xfrm>
          <a:off x="12579427" y="167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121399</xdr:rowOff>
    </xdr:from>
    <xdr:to>
      <xdr:col>23</xdr:col>
      <xdr:colOff>568325</xdr:colOff>
      <xdr:row>98</xdr:row>
      <xdr:rowOff>51549</xdr:rowOff>
    </xdr:to>
    <xdr:sp macro="" textlink="">
      <xdr:nvSpPr>
        <xdr:cNvPr id="678" name="円/楕円 677"/>
        <xdr:cNvSpPr/>
      </xdr:nvSpPr>
      <xdr:spPr>
        <a:xfrm>
          <a:off x="16268700" y="167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99826</xdr:rowOff>
    </xdr:from>
    <xdr:ext cx="469744" cy="259045"/>
    <xdr:sp macro="" textlink="">
      <xdr:nvSpPr>
        <xdr:cNvPr id="679" name="積立金該当値テキスト"/>
        <xdr:cNvSpPr txBox="1"/>
      </xdr:nvSpPr>
      <xdr:spPr>
        <a:xfrm>
          <a:off x="16370300" y="1673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120828</xdr:rowOff>
    </xdr:from>
    <xdr:to>
      <xdr:col>22</xdr:col>
      <xdr:colOff>415925</xdr:colOff>
      <xdr:row>98</xdr:row>
      <xdr:rowOff>50978</xdr:rowOff>
    </xdr:to>
    <xdr:sp macro="" textlink="">
      <xdr:nvSpPr>
        <xdr:cNvPr id="680" name="円/楕円 679"/>
        <xdr:cNvSpPr/>
      </xdr:nvSpPr>
      <xdr:spPr>
        <a:xfrm>
          <a:off x="15430500" y="16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42105</xdr:rowOff>
    </xdr:from>
    <xdr:ext cx="469744" cy="259045"/>
    <xdr:sp macro="" textlink="">
      <xdr:nvSpPr>
        <xdr:cNvPr id="681" name="テキスト ボックス 680"/>
        <xdr:cNvSpPr txBox="1"/>
      </xdr:nvSpPr>
      <xdr:spPr>
        <a:xfrm>
          <a:off x="15246427" y="1684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62954</xdr:rowOff>
    </xdr:from>
    <xdr:to>
      <xdr:col>21</xdr:col>
      <xdr:colOff>212725</xdr:colOff>
      <xdr:row>97</xdr:row>
      <xdr:rowOff>164554</xdr:rowOff>
    </xdr:to>
    <xdr:sp macro="" textlink="">
      <xdr:nvSpPr>
        <xdr:cNvPr id="682" name="円/楕円 681"/>
        <xdr:cNvSpPr/>
      </xdr:nvSpPr>
      <xdr:spPr>
        <a:xfrm>
          <a:off x="145415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155681</xdr:rowOff>
    </xdr:from>
    <xdr:ext cx="469744" cy="259045"/>
    <xdr:sp macro="" textlink="">
      <xdr:nvSpPr>
        <xdr:cNvPr id="683" name="テキスト ボックス 682"/>
        <xdr:cNvSpPr txBox="1"/>
      </xdr:nvSpPr>
      <xdr:spPr>
        <a:xfrm>
          <a:off x="14357427" y="167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89585</xdr:rowOff>
    </xdr:from>
    <xdr:to>
      <xdr:col>20</xdr:col>
      <xdr:colOff>9525</xdr:colOff>
      <xdr:row>98</xdr:row>
      <xdr:rowOff>19735</xdr:rowOff>
    </xdr:to>
    <xdr:sp macro="" textlink="">
      <xdr:nvSpPr>
        <xdr:cNvPr id="684" name="円/楕円 683"/>
        <xdr:cNvSpPr/>
      </xdr:nvSpPr>
      <xdr:spPr>
        <a:xfrm>
          <a:off x="13652500" y="167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10862</xdr:rowOff>
    </xdr:from>
    <xdr:ext cx="469744" cy="259045"/>
    <xdr:sp macro="" textlink="">
      <xdr:nvSpPr>
        <xdr:cNvPr id="685" name="テキスト ボックス 684"/>
        <xdr:cNvSpPr txBox="1"/>
      </xdr:nvSpPr>
      <xdr:spPr>
        <a:xfrm>
          <a:off x="13468427" y="1681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14263</xdr:rowOff>
    </xdr:from>
    <xdr:to>
      <xdr:col>18</xdr:col>
      <xdr:colOff>492125</xdr:colOff>
      <xdr:row>97</xdr:row>
      <xdr:rowOff>115863</xdr:rowOff>
    </xdr:to>
    <xdr:sp macro="" textlink="">
      <xdr:nvSpPr>
        <xdr:cNvPr id="686" name="円/楕円 685"/>
        <xdr:cNvSpPr/>
      </xdr:nvSpPr>
      <xdr:spPr>
        <a:xfrm>
          <a:off x="127635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132390</xdr:rowOff>
    </xdr:from>
    <xdr:ext cx="469744" cy="259045"/>
    <xdr:sp macro="" textlink="">
      <xdr:nvSpPr>
        <xdr:cNvPr id="687" name="テキスト ボックス 686"/>
        <xdr:cNvSpPr txBox="1"/>
      </xdr:nvSpPr>
      <xdr:spPr>
        <a:xfrm>
          <a:off x="12579427" y="1642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29972</xdr:rowOff>
    </xdr:from>
    <xdr:to>
      <xdr:col>32</xdr:col>
      <xdr:colOff>187325</xdr:colOff>
      <xdr:row>39</xdr:row>
      <xdr:rowOff>40096</xdr:rowOff>
    </xdr:to>
    <xdr:cxnSp macro="">
      <xdr:nvCxnSpPr>
        <xdr:cNvPr id="718" name="直線コネクタ 717"/>
        <xdr:cNvCxnSpPr/>
      </xdr:nvCxnSpPr>
      <xdr:spPr>
        <a:xfrm>
          <a:off x="21323300" y="6716522"/>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29972</xdr:rowOff>
    </xdr:from>
    <xdr:to>
      <xdr:col>31</xdr:col>
      <xdr:colOff>34925</xdr:colOff>
      <xdr:row>39</xdr:row>
      <xdr:rowOff>58384</xdr:rowOff>
    </xdr:to>
    <xdr:cxnSp macro="">
      <xdr:nvCxnSpPr>
        <xdr:cNvPr id="721" name="直線コネクタ 720"/>
        <xdr:cNvCxnSpPr/>
      </xdr:nvCxnSpPr>
      <xdr:spPr>
        <a:xfrm flipV="1">
          <a:off x="20434300" y="6716522"/>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40749</xdr:rowOff>
    </xdr:from>
    <xdr:to>
      <xdr:col>29</xdr:col>
      <xdr:colOff>517525</xdr:colOff>
      <xdr:row>39</xdr:row>
      <xdr:rowOff>58384</xdr:rowOff>
    </xdr:to>
    <xdr:cxnSp macro="">
      <xdr:nvCxnSpPr>
        <xdr:cNvPr id="724" name="直線コネクタ 723"/>
        <xdr:cNvCxnSpPr/>
      </xdr:nvCxnSpPr>
      <xdr:spPr>
        <a:xfrm>
          <a:off x="19545300" y="6727299"/>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32258</xdr:rowOff>
    </xdr:from>
    <xdr:to>
      <xdr:col>28</xdr:col>
      <xdr:colOff>314325</xdr:colOff>
      <xdr:row>39</xdr:row>
      <xdr:rowOff>40749</xdr:rowOff>
    </xdr:to>
    <xdr:cxnSp macro="">
      <xdr:nvCxnSpPr>
        <xdr:cNvPr id="727" name="直線コネクタ 726"/>
        <xdr:cNvCxnSpPr/>
      </xdr:nvCxnSpPr>
      <xdr:spPr>
        <a:xfrm>
          <a:off x="18656300" y="671880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160746</xdr:rowOff>
    </xdr:from>
    <xdr:to>
      <xdr:col>32</xdr:col>
      <xdr:colOff>238125</xdr:colOff>
      <xdr:row>39</xdr:row>
      <xdr:rowOff>90896</xdr:rowOff>
    </xdr:to>
    <xdr:sp macro="" textlink="">
      <xdr:nvSpPr>
        <xdr:cNvPr id="737" name="円/楕円 736"/>
        <xdr:cNvSpPr/>
      </xdr:nvSpPr>
      <xdr:spPr>
        <a:xfrm>
          <a:off x="221107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75673</xdr:rowOff>
    </xdr:from>
    <xdr:ext cx="378565" cy="259045"/>
    <xdr:sp macro="" textlink="">
      <xdr:nvSpPr>
        <xdr:cNvPr id="738" name="投資及び出資金該当値テキスト"/>
        <xdr:cNvSpPr txBox="1"/>
      </xdr:nvSpPr>
      <xdr:spPr>
        <a:xfrm>
          <a:off x="22212300" y="659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150622</xdr:rowOff>
    </xdr:from>
    <xdr:to>
      <xdr:col>31</xdr:col>
      <xdr:colOff>85725</xdr:colOff>
      <xdr:row>39</xdr:row>
      <xdr:rowOff>80772</xdr:rowOff>
    </xdr:to>
    <xdr:sp macro="" textlink="">
      <xdr:nvSpPr>
        <xdr:cNvPr id="739" name="円/楕円 738"/>
        <xdr:cNvSpPr/>
      </xdr:nvSpPr>
      <xdr:spPr>
        <a:xfrm>
          <a:off x="21272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71899</xdr:rowOff>
    </xdr:from>
    <xdr:ext cx="378565" cy="259045"/>
    <xdr:sp macro="" textlink="">
      <xdr:nvSpPr>
        <xdr:cNvPr id="740" name="テキスト ボックス 739"/>
        <xdr:cNvSpPr txBox="1"/>
      </xdr:nvSpPr>
      <xdr:spPr>
        <a:xfrm>
          <a:off x="21134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7584</xdr:rowOff>
    </xdr:from>
    <xdr:to>
      <xdr:col>29</xdr:col>
      <xdr:colOff>568325</xdr:colOff>
      <xdr:row>39</xdr:row>
      <xdr:rowOff>109184</xdr:rowOff>
    </xdr:to>
    <xdr:sp macro="" textlink="">
      <xdr:nvSpPr>
        <xdr:cNvPr id="741" name="円/楕円 740"/>
        <xdr:cNvSpPr/>
      </xdr:nvSpPr>
      <xdr:spPr>
        <a:xfrm>
          <a:off x="20383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100311</xdr:rowOff>
    </xdr:from>
    <xdr:ext cx="378565" cy="259045"/>
    <xdr:sp macro="" textlink="">
      <xdr:nvSpPr>
        <xdr:cNvPr id="742" name="テキスト ボックス 741"/>
        <xdr:cNvSpPr txBox="1"/>
      </xdr:nvSpPr>
      <xdr:spPr>
        <a:xfrm>
          <a:off x="20245017" y="678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161399</xdr:rowOff>
    </xdr:from>
    <xdr:to>
      <xdr:col>28</xdr:col>
      <xdr:colOff>365125</xdr:colOff>
      <xdr:row>39</xdr:row>
      <xdr:rowOff>91549</xdr:rowOff>
    </xdr:to>
    <xdr:sp macro="" textlink="">
      <xdr:nvSpPr>
        <xdr:cNvPr id="743" name="円/楕円 742"/>
        <xdr:cNvSpPr/>
      </xdr:nvSpPr>
      <xdr:spPr>
        <a:xfrm>
          <a:off x="19494500" y="66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82676</xdr:rowOff>
    </xdr:from>
    <xdr:ext cx="378565" cy="259045"/>
    <xdr:sp macro="" textlink="">
      <xdr:nvSpPr>
        <xdr:cNvPr id="744" name="テキスト ボックス 743"/>
        <xdr:cNvSpPr txBox="1"/>
      </xdr:nvSpPr>
      <xdr:spPr>
        <a:xfrm>
          <a:off x="19356017" y="676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152908</xdr:rowOff>
    </xdr:from>
    <xdr:to>
      <xdr:col>27</xdr:col>
      <xdr:colOff>161925</xdr:colOff>
      <xdr:row>39</xdr:row>
      <xdr:rowOff>83058</xdr:rowOff>
    </xdr:to>
    <xdr:sp macro="" textlink="">
      <xdr:nvSpPr>
        <xdr:cNvPr id="745" name="円/楕円 744"/>
        <xdr:cNvSpPr/>
      </xdr:nvSpPr>
      <xdr:spPr>
        <a:xfrm>
          <a:off x="18605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74185</xdr:rowOff>
    </xdr:from>
    <xdr:ext cx="378565" cy="259045"/>
    <xdr:sp macro="" textlink="">
      <xdr:nvSpPr>
        <xdr:cNvPr id="746" name="テキスト ボックス 745"/>
        <xdr:cNvSpPr txBox="1"/>
      </xdr:nvSpPr>
      <xdr:spPr>
        <a:xfrm>
          <a:off x="18467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95580</xdr:rowOff>
    </xdr:from>
    <xdr:to>
      <xdr:col>32</xdr:col>
      <xdr:colOff>187325</xdr:colOff>
      <xdr:row>58</xdr:row>
      <xdr:rowOff>99261</xdr:rowOff>
    </xdr:to>
    <xdr:cxnSp macro="">
      <xdr:nvCxnSpPr>
        <xdr:cNvPr id="773" name="直線コネクタ 772"/>
        <xdr:cNvCxnSpPr/>
      </xdr:nvCxnSpPr>
      <xdr:spPr>
        <a:xfrm flipV="1">
          <a:off x="21323300" y="10039680"/>
          <a:ext cx="8382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95306</xdr:rowOff>
    </xdr:from>
    <xdr:to>
      <xdr:col>31</xdr:col>
      <xdr:colOff>34925</xdr:colOff>
      <xdr:row>58</xdr:row>
      <xdr:rowOff>99261</xdr:rowOff>
    </xdr:to>
    <xdr:cxnSp macro="">
      <xdr:nvCxnSpPr>
        <xdr:cNvPr id="776" name="直線コネクタ 775"/>
        <xdr:cNvCxnSpPr/>
      </xdr:nvCxnSpPr>
      <xdr:spPr>
        <a:xfrm>
          <a:off x="20434300" y="10039406"/>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85636</xdr:rowOff>
    </xdr:from>
    <xdr:to>
      <xdr:col>29</xdr:col>
      <xdr:colOff>517525</xdr:colOff>
      <xdr:row>58</xdr:row>
      <xdr:rowOff>95306</xdr:rowOff>
    </xdr:to>
    <xdr:cxnSp macro="">
      <xdr:nvCxnSpPr>
        <xdr:cNvPr id="779" name="直線コネクタ 778"/>
        <xdr:cNvCxnSpPr/>
      </xdr:nvCxnSpPr>
      <xdr:spPr>
        <a:xfrm>
          <a:off x="19545300" y="10029736"/>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74526</xdr:rowOff>
    </xdr:from>
    <xdr:to>
      <xdr:col>28</xdr:col>
      <xdr:colOff>314325</xdr:colOff>
      <xdr:row>58</xdr:row>
      <xdr:rowOff>85636</xdr:rowOff>
    </xdr:to>
    <xdr:cxnSp macro="">
      <xdr:nvCxnSpPr>
        <xdr:cNvPr id="782" name="直線コネクタ 781"/>
        <xdr:cNvCxnSpPr/>
      </xdr:nvCxnSpPr>
      <xdr:spPr>
        <a:xfrm>
          <a:off x="18656300" y="10018626"/>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44780</xdr:rowOff>
    </xdr:from>
    <xdr:to>
      <xdr:col>32</xdr:col>
      <xdr:colOff>238125</xdr:colOff>
      <xdr:row>58</xdr:row>
      <xdr:rowOff>146380</xdr:rowOff>
    </xdr:to>
    <xdr:sp macro="" textlink="">
      <xdr:nvSpPr>
        <xdr:cNvPr id="792" name="円/楕円 791"/>
        <xdr:cNvSpPr/>
      </xdr:nvSpPr>
      <xdr:spPr>
        <a:xfrm>
          <a:off x="22110700" y="99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131157</xdr:rowOff>
    </xdr:from>
    <xdr:ext cx="469744" cy="259045"/>
    <xdr:sp macro="" textlink="">
      <xdr:nvSpPr>
        <xdr:cNvPr id="793" name="貸付金該当値テキスト"/>
        <xdr:cNvSpPr txBox="1"/>
      </xdr:nvSpPr>
      <xdr:spPr>
        <a:xfrm>
          <a:off x="22212300" y="99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48461</xdr:rowOff>
    </xdr:from>
    <xdr:to>
      <xdr:col>31</xdr:col>
      <xdr:colOff>85725</xdr:colOff>
      <xdr:row>58</xdr:row>
      <xdr:rowOff>150061</xdr:rowOff>
    </xdr:to>
    <xdr:sp macro="" textlink="">
      <xdr:nvSpPr>
        <xdr:cNvPr id="794" name="円/楕円 793"/>
        <xdr:cNvSpPr/>
      </xdr:nvSpPr>
      <xdr:spPr>
        <a:xfrm>
          <a:off x="21272500" y="99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141188</xdr:rowOff>
    </xdr:from>
    <xdr:ext cx="469744" cy="259045"/>
    <xdr:sp macro="" textlink="">
      <xdr:nvSpPr>
        <xdr:cNvPr id="795" name="テキスト ボックス 794"/>
        <xdr:cNvSpPr txBox="1"/>
      </xdr:nvSpPr>
      <xdr:spPr>
        <a:xfrm>
          <a:off x="21088427" y="1008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44506</xdr:rowOff>
    </xdr:from>
    <xdr:to>
      <xdr:col>29</xdr:col>
      <xdr:colOff>568325</xdr:colOff>
      <xdr:row>58</xdr:row>
      <xdr:rowOff>146106</xdr:rowOff>
    </xdr:to>
    <xdr:sp macro="" textlink="">
      <xdr:nvSpPr>
        <xdr:cNvPr id="796" name="円/楕円 795"/>
        <xdr:cNvSpPr/>
      </xdr:nvSpPr>
      <xdr:spPr>
        <a:xfrm>
          <a:off x="20383500" y="99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137233</xdr:rowOff>
    </xdr:from>
    <xdr:ext cx="469744" cy="259045"/>
    <xdr:sp macro="" textlink="">
      <xdr:nvSpPr>
        <xdr:cNvPr id="797" name="テキスト ボックス 796"/>
        <xdr:cNvSpPr txBox="1"/>
      </xdr:nvSpPr>
      <xdr:spPr>
        <a:xfrm>
          <a:off x="20199427" y="100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34836</xdr:rowOff>
    </xdr:from>
    <xdr:to>
      <xdr:col>28</xdr:col>
      <xdr:colOff>365125</xdr:colOff>
      <xdr:row>58</xdr:row>
      <xdr:rowOff>136436</xdr:rowOff>
    </xdr:to>
    <xdr:sp macro="" textlink="">
      <xdr:nvSpPr>
        <xdr:cNvPr id="798" name="円/楕円 797"/>
        <xdr:cNvSpPr/>
      </xdr:nvSpPr>
      <xdr:spPr>
        <a:xfrm>
          <a:off x="19494500" y="99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127563</xdr:rowOff>
    </xdr:from>
    <xdr:ext cx="469744" cy="259045"/>
    <xdr:sp macro="" textlink="">
      <xdr:nvSpPr>
        <xdr:cNvPr id="799" name="テキスト ボックス 798"/>
        <xdr:cNvSpPr txBox="1"/>
      </xdr:nvSpPr>
      <xdr:spPr>
        <a:xfrm>
          <a:off x="19310427" y="1007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23726</xdr:rowOff>
    </xdr:from>
    <xdr:to>
      <xdr:col>27</xdr:col>
      <xdr:colOff>161925</xdr:colOff>
      <xdr:row>58</xdr:row>
      <xdr:rowOff>125326</xdr:rowOff>
    </xdr:to>
    <xdr:sp macro="" textlink="">
      <xdr:nvSpPr>
        <xdr:cNvPr id="800" name="円/楕円 799"/>
        <xdr:cNvSpPr/>
      </xdr:nvSpPr>
      <xdr:spPr>
        <a:xfrm>
          <a:off x="18605500" y="9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116453</xdr:rowOff>
    </xdr:from>
    <xdr:ext cx="469744" cy="259045"/>
    <xdr:sp macro="" textlink="">
      <xdr:nvSpPr>
        <xdr:cNvPr id="801" name="テキスト ボックス 800"/>
        <xdr:cNvSpPr txBox="1"/>
      </xdr:nvSpPr>
      <xdr:spPr>
        <a:xfrm>
          <a:off x="18421427" y="1006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52,833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63081</xdr:rowOff>
    </xdr:from>
    <xdr:to>
      <xdr:col>32</xdr:col>
      <xdr:colOff>187325</xdr:colOff>
      <xdr:row>76</xdr:row>
      <xdr:rowOff>129146</xdr:rowOff>
    </xdr:to>
    <xdr:cxnSp macro="">
      <xdr:nvCxnSpPr>
        <xdr:cNvPr id="831" name="直線コネクタ 830"/>
        <xdr:cNvCxnSpPr/>
      </xdr:nvCxnSpPr>
      <xdr:spPr>
        <a:xfrm flipV="1">
          <a:off x="21323300" y="13093281"/>
          <a:ext cx="8382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129146</xdr:rowOff>
    </xdr:from>
    <xdr:to>
      <xdr:col>31</xdr:col>
      <xdr:colOff>34925</xdr:colOff>
      <xdr:row>77</xdr:row>
      <xdr:rowOff>33173</xdr:rowOff>
    </xdr:to>
    <xdr:cxnSp macro="">
      <xdr:nvCxnSpPr>
        <xdr:cNvPr id="834" name="直線コネクタ 833"/>
        <xdr:cNvCxnSpPr/>
      </xdr:nvCxnSpPr>
      <xdr:spPr>
        <a:xfrm flipV="1">
          <a:off x="20434300" y="13159346"/>
          <a:ext cx="889000" cy="7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33173</xdr:rowOff>
    </xdr:from>
    <xdr:to>
      <xdr:col>29</xdr:col>
      <xdr:colOff>517525</xdr:colOff>
      <xdr:row>77</xdr:row>
      <xdr:rowOff>45022</xdr:rowOff>
    </xdr:to>
    <xdr:cxnSp macro="">
      <xdr:nvCxnSpPr>
        <xdr:cNvPr id="837" name="直線コネクタ 836"/>
        <xdr:cNvCxnSpPr/>
      </xdr:nvCxnSpPr>
      <xdr:spPr>
        <a:xfrm flipV="1">
          <a:off x="19545300" y="13234823"/>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45022</xdr:rowOff>
    </xdr:from>
    <xdr:to>
      <xdr:col>28</xdr:col>
      <xdr:colOff>314325</xdr:colOff>
      <xdr:row>77</xdr:row>
      <xdr:rowOff>60337</xdr:rowOff>
    </xdr:to>
    <xdr:cxnSp macro="">
      <xdr:nvCxnSpPr>
        <xdr:cNvPr id="840" name="直線コネクタ 839"/>
        <xdr:cNvCxnSpPr/>
      </xdr:nvCxnSpPr>
      <xdr:spPr>
        <a:xfrm flipV="1">
          <a:off x="18656300" y="13246672"/>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12281</xdr:rowOff>
    </xdr:from>
    <xdr:to>
      <xdr:col>32</xdr:col>
      <xdr:colOff>238125</xdr:colOff>
      <xdr:row>76</xdr:row>
      <xdr:rowOff>113881</xdr:rowOff>
    </xdr:to>
    <xdr:sp macro="" textlink="">
      <xdr:nvSpPr>
        <xdr:cNvPr id="850" name="円/楕円 849"/>
        <xdr:cNvSpPr/>
      </xdr:nvSpPr>
      <xdr:spPr>
        <a:xfrm>
          <a:off x="22110700" y="130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162158</xdr:rowOff>
    </xdr:from>
    <xdr:ext cx="534377" cy="259045"/>
    <xdr:sp macro="" textlink="">
      <xdr:nvSpPr>
        <xdr:cNvPr id="851" name="繰出金該当値テキスト"/>
        <xdr:cNvSpPr txBox="1"/>
      </xdr:nvSpPr>
      <xdr:spPr>
        <a:xfrm>
          <a:off x="22212300" y="130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33,011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78346</xdr:rowOff>
    </xdr:from>
    <xdr:to>
      <xdr:col>31</xdr:col>
      <xdr:colOff>85725</xdr:colOff>
      <xdr:row>77</xdr:row>
      <xdr:rowOff>8496</xdr:rowOff>
    </xdr:to>
    <xdr:sp macro="" textlink="">
      <xdr:nvSpPr>
        <xdr:cNvPr id="852" name="円/楕円 851"/>
        <xdr:cNvSpPr/>
      </xdr:nvSpPr>
      <xdr:spPr>
        <a:xfrm>
          <a:off x="21272500" y="131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171073</xdr:rowOff>
    </xdr:from>
    <xdr:ext cx="534377" cy="259045"/>
    <xdr:sp macro="" textlink="">
      <xdr:nvSpPr>
        <xdr:cNvPr id="853" name="テキスト ボックス 852"/>
        <xdr:cNvSpPr txBox="1"/>
      </xdr:nvSpPr>
      <xdr:spPr>
        <a:xfrm>
          <a:off x="21056111" y="132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153823</xdr:rowOff>
    </xdr:from>
    <xdr:to>
      <xdr:col>29</xdr:col>
      <xdr:colOff>568325</xdr:colOff>
      <xdr:row>77</xdr:row>
      <xdr:rowOff>83973</xdr:rowOff>
    </xdr:to>
    <xdr:sp macro="" textlink="">
      <xdr:nvSpPr>
        <xdr:cNvPr id="854" name="円/楕円 853"/>
        <xdr:cNvSpPr/>
      </xdr:nvSpPr>
      <xdr:spPr>
        <a:xfrm>
          <a:off x="20383500" y="131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75100</xdr:rowOff>
    </xdr:from>
    <xdr:ext cx="534377" cy="259045"/>
    <xdr:sp macro="" textlink="">
      <xdr:nvSpPr>
        <xdr:cNvPr id="855" name="テキスト ボックス 854"/>
        <xdr:cNvSpPr txBox="1"/>
      </xdr:nvSpPr>
      <xdr:spPr>
        <a:xfrm>
          <a:off x="20167111" y="132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165672</xdr:rowOff>
    </xdr:from>
    <xdr:to>
      <xdr:col>28</xdr:col>
      <xdr:colOff>365125</xdr:colOff>
      <xdr:row>77</xdr:row>
      <xdr:rowOff>95822</xdr:rowOff>
    </xdr:to>
    <xdr:sp macro="" textlink="">
      <xdr:nvSpPr>
        <xdr:cNvPr id="856" name="円/楕円 855"/>
        <xdr:cNvSpPr/>
      </xdr:nvSpPr>
      <xdr:spPr>
        <a:xfrm>
          <a:off x="19494500" y="131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86949</xdr:rowOff>
    </xdr:from>
    <xdr:ext cx="534377" cy="259045"/>
    <xdr:sp macro="" textlink="">
      <xdr:nvSpPr>
        <xdr:cNvPr id="857" name="テキスト ボックス 856"/>
        <xdr:cNvSpPr txBox="1"/>
      </xdr:nvSpPr>
      <xdr:spPr>
        <a:xfrm>
          <a:off x="19278111" y="13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9537</xdr:rowOff>
    </xdr:from>
    <xdr:to>
      <xdr:col>27</xdr:col>
      <xdr:colOff>161925</xdr:colOff>
      <xdr:row>77</xdr:row>
      <xdr:rowOff>111137</xdr:rowOff>
    </xdr:to>
    <xdr:sp macro="" textlink="">
      <xdr:nvSpPr>
        <xdr:cNvPr id="858" name="円/楕円 857"/>
        <xdr:cNvSpPr/>
      </xdr:nvSpPr>
      <xdr:spPr>
        <a:xfrm>
          <a:off x="18605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102264</xdr:rowOff>
    </xdr:from>
    <xdr:ext cx="534377" cy="259045"/>
    <xdr:sp macro="" textlink="">
      <xdr:nvSpPr>
        <xdr:cNvPr id="859" name="テキスト ボックス 858"/>
        <xdr:cNvSpPr txBox="1"/>
      </xdr:nvSpPr>
      <xdr:spPr>
        <a:xfrm>
          <a:off x="18389111" y="133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52,196</a:t>
          </a:r>
          <a:r>
            <a:rPr kumimoji="1" lang="ja-JP" altLang="ja-JP" sz="1100">
              <a:solidFill>
                <a:schemeClr val="dk1"/>
              </a:solidFill>
              <a:effectLst/>
              <a:latin typeface="+mn-lt"/>
              <a:ea typeface="+mn-ea"/>
              <a:cs typeface="+mn-cs"/>
            </a:rPr>
            <a:t>円となっており，類似団体と比較して一人当たりコストが高い状況となっている。そのうち新規整備</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特にコストが高くなっている。この原因としては，平成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に行われた「希望郷いわて国体」に向けた施設整備等が集中したことが挙げられる。今後は公共施設等総合管理計画に基づいた保有施設の大規模改修や長寿命化修繕が増加することが想定されているが，事業の取捨選択を徹底し適正な規模での実施に努めていく。</a:t>
          </a:r>
          <a:endParaRPr lang="ja-JP" altLang="ja-JP" sz="1400">
            <a:effectLst/>
          </a:endParaRPr>
        </a:p>
        <a:p>
          <a:r>
            <a:rPr kumimoji="1" lang="ja-JP" altLang="ja-JP" sz="1100">
              <a:solidFill>
                <a:schemeClr val="dk1"/>
              </a:solidFill>
              <a:effectLst/>
              <a:latin typeface="+mn-lt"/>
              <a:ea typeface="+mn-ea"/>
              <a:cs typeface="+mn-cs"/>
            </a:rPr>
            <a:t>　補助費等については，住民一人当たり</a:t>
          </a:r>
          <a:r>
            <a:rPr kumimoji="1" lang="en-US" altLang="ja-JP" sz="1100">
              <a:solidFill>
                <a:schemeClr val="dk1"/>
              </a:solidFill>
              <a:effectLst/>
              <a:latin typeface="+mn-lt"/>
              <a:ea typeface="+mn-ea"/>
              <a:cs typeface="+mn-cs"/>
            </a:rPr>
            <a:t>43,265</a:t>
          </a:r>
          <a:r>
            <a:rPr kumimoji="1" lang="ja-JP" altLang="ja-JP" sz="1100">
              <a:solidFill>
                <a:schemeClr val="dk1"/>
              </a:solidFill>
              <a:effectLst/>
              <a:latin typeface="+mn-lt"/>
              <a:ea typeface="+mn-ea"/>
              <a:cs typeface="+mn-cs"/>
            </a:rPr>
            <a:t>円で前年比で</a:t>
          </a:r>
          <a:r>
            <a:rPr kumimoji="1" lang="en-US" altLang="ja-JP" sz="1100">
              <a:solidFill>
                <a:schemeClr val="dk1"/>
              </a:solidFill>
              <a:effectLst/>
              <a:latin typeface="+mn-lt"/>
              <a:ea typeface="+mn-ea"/>
              <a:cs typeface="+mn-cs"/>
            </a:rPr>
            <a:t>4,309</a:t>
          </a:r>
          <a:r>
            <a:rPr kumimoji="1" lang="ja-JP" altLang="ja-JP" sz="1100">
              <a:solidFill>
                <a:schemeClr val="dk1"/>
              </a:solidFill>
              <a:effectLst/>
              <a:latin typeface="+mn-lt"/>
              <a:ea typeface="+mn-ea"/>
              <a:cs typeface="+mn-cs"/>
            </a:rPr>
            <a:t>円の増となっており，類似団体と比較したコストが更に高い状況となっている。これについても国体の市実行委員会への負担金の増等によるところが大きくなっている。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岩手県盛岡市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294,106
292,692
886.47
114,689,418
112,572,210
1,818,820
64,272,557
132,051,241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132624</xdr:rowOff>
    </xdr:from>
    <xdr:to>
      <xdr:col>6</xdr:col>
      <xdr:colOff>511175</xdr:colOff>
      <xdr:row>32</xdr:row>
      <xdr:rowOff>66766</xdr:rowOff>
    </xdr:to>
    <xdr:cxnSp macro="">
      <xdr:nvCxnSpPr>
        <xdr:cNvPr id="63" name="直線コネクタ 62"/>
        <xdr:cNvCxnSpPr/>
      </xdr:nvCxnSpPr>
      <xdr:spPr>
        <a:xfrm flipV="1">
          <a:off x="3797300" y="5447574"/>
          <a:ext cx="8382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66766</xdr:rowOff>
    </xdr:from>
    <xdr:to>
      <xdr:col>5</xdr:col>
      <xdr:colOff>358775</xdr:colOff>
      <xdr:row>33</xdr:row>
      <xdr:rowOff>8527</xdr:rowOff>
    </xdr:to>
    <xdr:cxnSp macro="">
      <xdr:nvCxnSpPr>
        <xdr:cNvPr id="66" name="直線コネクタ 65"/>
        <xdr:cNvCxnSpPr/>
      </xdr:nvCxnSpPr>
      <xdr:spPr>
        <a:xfrm flipV="1">
          <a:off x="2908300" y="5553166"/>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12337</xdr:rowOff>
    </xdr:from>
    <xdr:to>
      <xdr:col>4</xdr:col>
      <xdr:colOff>155575</xdr:colOff>
      <xdr:row>33</xdr:row>
      <xdr:rowOff>8527</xdr:rowOff>
    </xdr:to>
    <xdr:cxnSp macro="">
      <xdr:nvCxnSpPr>
        <xdr:cNvPr id="69" name="直線コネクタ 68"/>
        <xdr:cNvCxnSpPr/>
      </xdr:nvCxnSpPr>
      <xdr:spPr>
        <a:xfrm>
          <a:off x="2019300" y="5498737"/>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34126</xdr:rowOff>
    </xdr:from>
    <xdr:ext cx="469744" cy="259045"/>
    <xdr:sp macro="" textlink="">
      <xdr:nvSpPr>
        <xdr:cNvPr id="71" name="テキスト ボックス 70"/>
        <xdr:cNvSpPr txBox="1"/>
      </xdr:nvSpPr>
      <xdr:spPr>
        <a:xfrm>
          <a:off x="2673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144599</xdr:rowOff>
    </xdr:from>
    <xdr:to>
      <xdr:col>2</xdr:col>
      <xdr:colOff>638175</xdr:colOff>
      <xdr:row>32</xdr:row>
      <xdr:rowOff>12337</xdr:rowOff>
    </xdr:to>
    <xdr:cxnSp macro="">
      <xdr:nvCxnSpPr>
        <xdr:cNvPr id="72" name="直線コネクタ 71"/>
        <xdr:cNvCxnSpPr/>
      </xdr:nvCxnSpPr>
      <xdr:spPr>
        <a:xfrm>
          <a:off x="1130300" y="5116649"/>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151147</xdr:rowOff>
    </xdr:from>
    <xdr:ext cx="469744" cy="259045"/>
    <xdr:sp macro="" textlink="">
      <xdr:nvSpPr>
        <xdr:cNvPr id="74" name="テキスト ボックス 73"/>
        <xdr:cNvSpPr txBox="1"/>
      </xdr:nvSpPr>
      <xdr:spPr>
        <a:xfrm>
          <a:off x="1784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81824</xdr:rowOff>
    </xdr:from>
    <xdr:to>
      <xdr:col>6</xdr:col>
      <xdr:colOff>561975</xdr:colOff>
      <xdr:row>32</xdr:row>
      <xdr:rowOff>11974</xdr:rowOff>
    </xdr:to>
    <xdr:sp macro="" textlink="">
      <xdr:nvSpPr>
        <xdr:cNvPr id="82" name="円/楕円 81"/>
        <xdr:cNvSpPr/>
      </xdr:nvSpPr>
      <xdr:spPr>
        <a:xfrm>
          <a:off x="4584700" y="53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168201</xdr:rowOff>
    </xdr:from>
    <xdr:ext cx="469744" cy="259045"/>
    <xdr:sp macro="" textlink="">
      <xdr:nvSpPr>
        <xdr:cNvPr id="83" name="議会費該当値テキスト"/>
        <xdr:cNvSpPr txBox="1"/>
      </xdr:nvSpPr>
      <xdr:spPr>
        <a:xfrm>
          <a:off x="4686300" y="531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15966</xdr:rowOff>
    </xdr:from>
    <xdr:to>
      <xdr:col>5</xdr:col>
      <xdr:colOff>409575</xdr:colOff>
      <xdr:row>32</xdr:row>
      <xdr:rowOff>117566</xdr:rowOff>
    </xdr:to>
    <xdr:sp macro="" textlink="">
      <xdr:nvSpPr>
        <xdr:cNvPr id="84" name="円/楕円 83"/>
        <xdr:cNvSpPr/>
      </xdr:nvSpPr>
      <xdr:spPr>
        <a:xfrm>
          <a:off x="3746500" y="55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134093</xdr:rowOff>
    </xdr:from>
    <xdr:ext cx="469744" cy="259045"/>
    <xdr:sp macro="" textlink="">
      <xdr:nvSpPr>
        <xdr:cNvPr id="85" name="テキスト ボックス 84"/>
        <xdr:cNvSpPr txBox="1"/>
      </xdr:nvSpPr>
      <xdr:spPr>
        <a:xfrm>
          <a:off x="3562427" y="52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129177</xdr:rowOff>
    </xdr:from>
    <xdr:to>
      <xdr:col>4</xdr:col>
      <xdr:colOff>206375</xdr:colOff>
      <xdr:row>33</xdr:row>
      <xdr:rowOff>59327</xdr:rowOff>
    </xdr:to>
    <xdr:sp macro="" textlink="">
      <xdr:nvSpPr>
        <xdr:cNvPr id="86" name="円/楕円 85"/>
        <xdr:cNvSpPr/>
      </xdr:nvSpPr>
      <xdr:spPr>
        <a:xfrm>
          <a:off x="2857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75854</xdr:rowOff>
    </xdr:from>
    <xdr:ext cx="469744" cy="259045"/>
    <xdr:sp macro="" textlink="">
      <xdr:nvSpPr>
        <xdr:cNvPr id="87" name="テキスト ボックス 86"/>
        <xdr:cNvSpPr txBox="1"/>
      </xdr:nvSpPr>
      <xdr:spPr>
        <a:xfrm>
          <a:off x="2673427" y="53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132987</xdr:rowOff>
    </xdr:from>
    <xdr:to>
      <xdr:col>3</xdr:col>
      <xdr:colOff>3175</xdr:colOff>
      <xdr:row>32</xdr:row>
      <xdr:rowOff>63137</xdr:rowOff>
    </xdr:to>
    <xdr:sp macro="" textlink="">
      <xdr:nvSpPr>
        <xdr:cNvPr id="88" name="円/楕円 87"/>
        <xdr:cNvSpPr/>
      </xdr:nvSpPr>
      <xdr:spPr>
        <a:xfrm>
          <a:off x="1968500" y="5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79664</xdr:rowOff>
    </xdr:from>
    <xdr:ext cx="469744" cy="259045"/>
    <xdr:sp macro="" textlink="">
      <xdr:nvSpPr>
        <xdr:cNvPr id="89" name="テキスト ボックス 88"/>
        <xdr:cNvSpPr txBox="1"/>
      </xdr:nvSpPr>
      <xdr:spPr>
        <a:xfrm>
          <a:off x="1784427" y="52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93799</xdr:rowOff>
    </xdr:from>
    <xdr:to>
      <xdr:col>1</xdr:col>
      <xdr:colOff>485775</xdr:colOff>
      <xdr:row>30</xdr:row>
      <xdr:rowOff>23949</xdr:rowOff>
    </xdr:to>
    <xdr:sp macro="" textlink="">
      <xdr:nvSpPr>
        <xdr:cNvPr id="90" name="円/楕円 89"/>
        <xdr:cNvSpPr/>
      </xdr:nvSpPr>
      <xdr:spPr>
        <a:xfrm>
          <a:off x="1079500" y="50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40476</xdr:rowOff>
    </xdr:from>
    <xdr:ext cx="469744" cy="259045"/>
    <xdr:sp macro="" textlink="">
      <xdr:nvSpPr>
        <xdr:cNvPr id="91" name="テキスト ボックス 90"/>
        <xdr:cNvSpPr txBox="1"/>
      </xdr:nvSpPr>
      <xdr:spPr>
        <a:xfrm>
          <a:off x="895427" y="48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118211</xdr:rowOff>
    </xdr:from>
    <xdr:to>
      <xdr:col>6</xdr:col>
      <xdr:colOff>511175</xdr:colOff>
      <xdr:row>57</xdr:row>
      <xdr:rowOff>643</xdr:rowOff>
    </xdr:to>
    <xdr:cxnSp macro="">
      <xdr:nvCxnSpPr>
        <xdr:cNvPr id="119" name="直線コネクタ 118"/>
        <xdr:cNvCxnSpPr/>
      </xdr:nvCxnSpPr>
      <xdr:spPr>
        <a:xfrm flipV="1">
          <a:off x="3797300" y="9719411"/>
          <a:ext cx="838200" cy="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643</xdr:rowOff>
    </xdr:from>
    <xdr:to>
      <xdr:col>5</xdr:col>
      <xdr:colOff>358775</xdr:colOff>
      <xdr:row>57</xdr:row>
      <xdr:rowOff>2151</xdr:rowOff>
    </xdr:to>
    <xdr:cxnSp macro="">
      <xdr:nvCxnSpPr>
        <xdr:cNvPr id="122" name="直線コネクタ 121"/>
        <xdr:cNvCxnSpPr/>
      </xdr:nvCxnSpPr>
      <xdr:spPr>
        <a:xfrm flipV="1">
          <a:off x="2908300" y="9773293"/>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91146</xdr:rowOff>
    </xdr:from>
    <xdr:to>
      <xdr:col>4</xdr:col>
      <xdr:colOff>155575</xdr:colOff>
      <xdr:row>57</xdr:row>
      <xdr:rowOff>2151</xdr:rowOff>
    </xdr:to>
    <xdr:cxnSp macro="">
      <xdr:nvCxnSpPr>
        <xdr:cNvPr id="125" name="直線コネクタ 124"/>
        <xdr:cNvCxnSpPr/>
      </xdr:nvCxnSpPr>
      <xdr:spPr>
        <a:xfrm>
          <a:off x="2019300" y="9692346"/>
          <a:ext cx="889000" cy="8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91146</xdr:rowOff>
    </xdr:from>
    <xdr:to>
      <xdr:col>2</xdr:col>
      <xdr:colOff>638175</xdr:colOff>
      <xdr:row>56</xdr:row>
      <xdr:rowOff>146878</xdr:rowOff>
    </xdr:to>
    <xdr:cxnSp macro="">
      <xdr:nvCxnSpPr>
        <xdr:cNvPr id="128" name="直線コネクタ 127"/>
        <xdr:cNvCxnSpPr/>
      </xdr:nvCxnSpPr>
      <xdr:spPr>
        <a:xfrm flipV="1">
          <a:off x="1130300" y="9692346"/>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67411</xdr:rowOff>
    </xdr:from>
    <xdr:to>
      <xdr:col>6</xdr:col>
      <xdr:colOff>561975</xdr:colOff>
      <xdr:row>56</xdr:row>
      <xdr:rowOff>169011</xdr:rowOff>
    </xdr:to>
    <xdr:sp macro="" textlink="">
      <xdr:nvSpPr>
        <xdr:cNvPr id="138" name="円/楕円 137"/>
        <xdr:cNvSpPr/>
      </xdr:nvSpPr>
      <xdr:spPr>
        <a:xfrm>
          <a:off x="4584700" y="96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45838</xdr:rowOff>
    </xdr:from>
    <xdr:ext cx="534377" cy="259045"/>
    <xdr:sp macro="" textlink="">
      <xdr:nvSpPr>
        <xdr:cNvPr id="139" name="総務費該当値テキスト"/>
        <xdr:cNvSpPr txBox="1"/>
      </xdr:nvSpPr>
      <xdr:spPr>
        <a:xfrm>
          <a:off x="4686300" y="96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121293</xdr:rowOff>
    </xdr:from>
    <xdr:to>
      <xdr:col>5</xdr:col>
      <xdr:colOff>409575</xdr:colOff>
      <xdr:row>57</xdr:row>
      <xdr:rowOff>51443</xdr:rowOff>
    </xdr:to>
    <xdr:sp macro="" textlink="">
      <xdr:nvSpPr>
        <xdr:cNvPr id="140" name="円/楕円 139"/>
        <xdr:cNvSpPr/>
      </xdr:nvSpPr>
      <xdr:spPr>
        <a:xfrm>
          <a:off x="3746500" y="972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42570</xdr:rowOff>
    </xdr:from>
    <xdr:ext cx="534377" cy="259045"/>
    <xdr:sp macro="" textlink="">
      <xdr:nvSpPr>
        <xdr:cNvPr id="141" name="テキスト ボックス 140"/>
        <xdr:cNvSpPr txBox="1"/>
      </xdr:nvSpPr>
      <xdr:spPr>
        <a:xfrm>
          <a:off x="3530111" y="98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122801</xdr:rowOff>
    </xdr:from>
    <xdr:to>
      <xdr:col>4</xdr:col>
      <xdr:colOff>206375</xdr:colOff>
      <xdr:row>57</xdr:row>
      <xdr:rowOff>52951</xdr:rowOff>
    </xdr:to>
    <xdr:sp macro="" textlink="">
      <xdr:nvSpPr>
        <xdr:cNvPr id="142" name="円/楕円 141"/>
        <xdr:cNvSpPr/>
      </xdr:nvSpPr>
      <xdr:spPr>
        <a:xfrm>
          <a:off x="2857500" y="972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44078</xdr:rowOff>
    </xdr:from>
    <xdr:ext cx="534377" cy="259045"/>
    <xdr:sp macro="" textlink="">
      <xdr:nvSpPr>
        <xdr:cNvPr id="143" name="テキスト ボックス 142"/>
        <xdr:cNvSpPr txBox="1"/>
      </xdr:nvSpPr>
      <xdr:spPr>
        <a:xfrm>
          <a:off x="2641111" y="981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40346</xdr:rowOff>
    </xdr:from>
    <xdr:to>
      <xdr:col>3</xdr:col>
      <xdr:colOff>3175</xdr:colOff>
      <xdr:row>56</xdr:row>
      <xdr:rowOff>141946</xdr:rowOff>
    </xdr:to>
    <xdr:sp macro="" textlink="">
      <xdr:nvSpPr>
        <xdr:cNvPr id="144" name="円/楕円 143"/>
        <xdr:cNvSpPr/>
      </xdr:nvSpPr>
      <xdr:spPr>
        <a:xfrm>
          <a:off x="1968500" y="96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133073</xdr:rowOff>
    </xdr:from>
    <xdr:ext cx="534377" cy="259045"/>
    <xdr:sp macro="" textlink="">
      <xdr:nvSpPr>
        <xdr:cNvPr id="145" name="テキスト ボックス 144"/>
        <xdr:cNvSpPr txBox="1"/>
      </xdr:nvSpPr>
      <xdr:spPr>
        <a:xfrm>
          <a:off x="1752111" y="973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96078</xdr:rowOff>
    </xdr:from>
    <xdr:to>
      <xdr:col>1</xdr:col>
      <xdr:colOff>485775</xdr:colOff>
      <xdr:row>57</xdr:row>
      <xdr:rowOff>26228</xdr:rowOff>
    </xdr:to>
    <xdr:sp macro="" textlink="">
      <xdr:nvSpPr>
        <xdr:cNvPr id="146" name="円/楕円 145"/>
        <xdr:cNvSpPr/>
      </xdr:nvSpPr>
      <xdr:spPr>
        <a:xfrm>
          <a:off x="1079500" y="96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17355</xdr:rowOff>
    </xdr:from>
    <xdr:ext cx="534377" cy="259045"/>
    <xdr:sp macro="" textlink="">
      <xdr:nvSpPr>
        <xdr:cNvPr id="147" name="テキスト ボックス 146"/>
        <xdr:cNvSpPr txBox="1"/>
      </xdr:nvSpPr>
      <xdr:spPr>
        <a:xfrm>
          <a:off x="863111" y="979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146,302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44450</xdr:rowOff>
    </xdr:from>
    <xdr:to>
      <xdr:col>6</xdr:col>
      <xdr:colOff>511175</xdr:colOff>
      <xdr:row>76</xdr:row>
      <xdr:rowOff>62945</xdr:rowOff>
    </xdr:to>
    <xdr:cxnSp macro="">
      <xdr:nvCxnSpPr>
        <xdr:cNvPr id="179" name="直線コネクタ 178"/>
        <xdr:cNvCxnSpPr/>
      </xdr:nvCxnSpPr>
      <xdr:spPr>
        <a:xfrm flipV="1">
          <a:off x="3797300" y="13074650"/>
          <a:ext cx="8382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62945</xdr:rowOff>
    </xdr:from>
    <xdr:to>
      <xdr:col>5</xdr:col>
      <xdr:colOff>358775</xdr:colOff>
      <xdr:row>76</xdr:row>
      <xdr:rowOff>155963</xdr:rowOff>
    </xdr:to>
    <xdr:cxnSp macro="">
      <xdr:nvCxnSpPr>
        <xdr:cNvPr id="182" name="直線コネクタ 181"/>
        <xdr:cNvCxnSpPr/>
      </xdr:nvCxnSpPr>
      <xdr:spPr>
        <a:xfrm flipV="1">
          <a:off x="2908300" y="13093145"/>
          <a:ext cx="889000" cy="9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155963</xdr:rowOff>
    </xdr:from>
    <xdr:to>
      <xdr:col>4</xdr:col>
      <xdr:colOff>155575</xdr:colOff>
      <xdr:row>76</xdr:row>
      <xdr:rowOff>161265</xdr:rowOff>
    </xdr:to>
    <xdr:cxnSp macro="">
      <xdr:nvCxnSpPr>
        <xdr:cNvPr id="185" name="直線コネクタ 184"/>
        <xdr:cNvCxnSpPr/>
      </xdr:nvCxnSpPr>
      <xdr:spPr>
        <a:xfrm flipV="1">
          <a:off x="2019300" y="13186163"/>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161265</xdr:rowOff>
    </xdr:from>
    <xdr:to>
      <xdr:col>2</xdr:col>
      <xdr:colOff>638175</xdr:colOff>
      <xdr:row>76</xdr:row>
      <xdr:rowOff>166545</xdr:rowOff>
    </xdr:to>
    <xdr:cxnSp macro="">
      <xdr:nvCxnSpPr>
        <xdr:cNvPr id="188" name="直線コネクタ 187"/>
        <xdr:cNvCxnSpPr/>
      </xdr:nvCxnSpPr>
      <xdr:spPr>
        <a:xfrm flipV="1">
          <a:off x="1130300" y="13191465"/>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165100</xdr:rowOff>
    </xdr:from>
    <xdr:to>
      <xdr:col>6</xdr:col>
      <xdr:colOff>561975</xdr:colOff>
      <xdr:row>76</xdr:row>
      <xdr:rowOff>95250</xdr:rowOff>
    </xdr:to>
    <xdr:sp macro="" textlink="">
      <xdr:nvSpPr>
        <xdr:cNvPr id="198" name="円/楕円 197"/>
        <xdr:cNvSpPr/>
      </xdr:nvSpPr>
      <xdr:spPr>
        <a:xfrm>
          <a:off x="45847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143527</xdr:rowOff>
    </xdr:from>
    <xdr:ext cx="599010" cy="259045"/>
    <xdr:sp macro="" textlink="">
      <xdr:nvSpPr>
        <xdr:cNvPr id="199" name="民生費該当値テキスト"/>
        <xdr:cNvSpPr txBox="1"/>
      </xdr:nvSpPr>
      <xdr:spPr>
        <a:xfrm>
          <a:off x="4686300" y="130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142,250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12145</xdr:rowOff>
    </xdr:from>
    <xdr:to>
      <xdr:col>5</xdr:col>
      <xdr:colOff>409575</xdr:colOff>
      <xdr:row>76</xdr:row>
      <xdr:rowOff>113745</xdr:rowOff>
    </xdr:to>
    <xdr:sp macro="" textlink="">
      <xdr:nvSpPr>
        <xdr:cNvPr id="200" name="円/楕円 199"/>
        <xdr:cNvSpPr/>
      </xdr:nvSpPr>
      <xdr:spPr>
        <a:xfrm>
          <a:off x="3746500" y="13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104872</xdr:rowOff>
    </xdr:from>
    <xdr:ext cx="599010" cy="259045"/>
    <xdr:sp macro="" textlink="">
      <xdr:nvSpPr>
        <xdr:cNvPr id="201" name="テキスト ボックス 200"/>
        <xdr:cNvSpPr txBox="1"/>
      </xdr:nvSpPr>
      <xdr:spPr>
        <a:xfrm>
          <a:off x="3497794" y="1313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140,551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105163</xdr:rowOff>
    </xdr:from>
    <xdr:to>
      <xdr:col>4</xdr:col>
      <xdr:colOff>206375</xdr:colOff>
      <xdr:row>77</xdr:row>
      <xdr:rowOff>35313</xdr:rowOff>
    </xdr:to>
    <xdr:sp macro="" textlink="">
      <xdr:nvSpPr>
        <xdr:cNvPr id="202" name="円/楕円 201"/>
        <xdr:cNvSpPr/>
      </xdr:nvSpPr>
      <xdr:spPr>
        <a:xfrm>
          <a:off x="2857500" y="131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26440</xdr:rowOff>
    </xdr:from>
    <xdr:ext cx="599010" cy="259045"/>
    <xdr:sp macro="" textlink="">
      <xdr:nvSpPr>
        <xdr:cNvPr id="203" name="テキスト ボックス 202"/>
        <xdr:cNvSpPr txBox="1"/>
      </xdr:nvSpPr>
      <xdr:spPr>
        <a:xfrm>
          <a:off x="2608794" y="1322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110465</xdr:rowOff>
    </xdr:from>
    <xdr:to>
      <xdr:col>3</xdr:col>
      <xdr:colOff>3175</xdr:colOff>
      <xdr:row>77</xdr:row>
      <xdr:rowOff>40615</xdr:rowOff>
    </xdr:to>
    <xdr:sp macro="" textlink="">
      <xdr:nvSpPr>
        <xdr:cNvPr id="204" name="円/楕円 203"/>
        <xdr:cNvSpPr/>
      </xdr:nvSpPr>
      <xdr:spPr>
        <a:xfrm>
          <a:off x="1968500" y="13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31742</xdr:rowOff>
    </xdr:from>
    <xdr:ext cx="599010" cy="259045"/>
    <xdr:sp macro="" textlink="">
      <xdr:nvSpPr>
        <xdr:cNvPr id="205" name="テキスト ボックス 204"/>
        <xdr:cNvSpPr txBox="1"/>
      </xdr:nvSpPr>
      <xdr:spPr>
        <a:xfrm>
          <a:off x="1719794" y="1323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131,519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115745</xdr:rowOff>
    </xdr:from>
    <xdr:to>
      <xdr:col>1</xdr:col>
      <xdr:colOff>485775</xdr:colOff>
      <xdr:row>77</xdr:row>
      <xdr:rowOff>45895</xdr:rowOff>
    </xdr:to>
    <xdr:sp macro="" textlink="">
      <xdr:nvSpPr>
        <xdr:cNvPr id="206" name="円/楕円 205"/>
        <xdr:cNvSpPr/>
      </xdr:nvSpPr>
      <xdr:spPr>
        <a:xfrm>
          <a:off x="1079500" y="131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37022</xdr:rowOff>
    </xdr:from>
    <xdr:ext cx="599010" cy="259045"/>
    <xdr:sp macro="" textlink="">
      <xdr:nvSpPr>
        <xdr:cNvPr id="207" name="テキスト ボックス 206"/>
        <xdr:cNvSpPr txBox="1"/>
      </xdr:nvSpPr>
      <xdr:spPr>
        <a:xfrm>
          <a:off x="830794" y="1323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46946</xdr:rowOff>
    </xdr:from>
    <xdr:to>
      <xdr:col>6</xdr:col>
      <xdr:colOff>511175</xdr:colOff>
      <xdr:row>98</xdr:row>
      <xdr:rowOff>50642</xdr:rowOff>
    </xdr:to>
    <xdr:cxnSp macro="">
      <xdr:nvCxnSpPr>
        <xdr:cNvPr id="237" name="直線コネクタ 236"/>
        <xdr:cNvCxnSpPr/>
      </xdr:nvCxnSpPr>
      <xdr:spPr>
        <a:xfrm flipV="1">
          <a:off x="3797300" y="16849046"/>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50642</xdr:rowOff>
    </xdr:from>
    <xdr:to>
      <xdr:col>5</xdr:col>
      <xdr:colOff>358775</xdr:colOff>
      <xdr:row>98</xdr:row>
      <xdr:rowOff>69844</xdr:rowOff>
    </xdr:to>
    <xdr:cxnSp macro="">
      <xdr:nvCxnSpPr>
        <xdr:cNvPr id="240" name="直線コネクタ 239"/>
        <xdr:cNvCxnSpPr/>
      </xdr:nvCxnSpPr>
      <xdr:spPr>
        <a:xfrm flipV="1">
          <a:off x="2908300" y="1685274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18808</xdr:rowOff>
    </xdr:from>
    <xdr:to>
      <xdr:col>4</xdr:col>
      <xdr:colOff>155575</xdr:colOff>
      <xdr:row>98</xdr:row>
      <xdr:rowOff>69844</xdr:rowOff>
    </xdr:to>
    <xdr:cxnSp macro="">
      <xdr:nvCxnSpPr>
        <xdr:cNvPr id="243" name="直線コネクタ 242"/>
        <xdr:cNvCxnSpPr/>
      </xdr:nvCxnSpPr>
      <xdr:spPr>
        <a:xfrm>
          <a:off x="2019300" y="16820908"/>
          <a:ext cx="889000" cy="5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83217</xdr:rowOff>
    </xdr:from>
    <xdr:to>
      <xdr:col>2</xdr:col>
      <xdr:colOff>638175</xdr:colOff>
      <xdr:row>98</xdr:row>
      <xdr:rowOff>18808</xdr:rowOff>
    </xdr:to>
    <xdr:cxnSp macro="">
      <xdr:nvCxnSpPr>
        <xdr:cNvPr id="246" name="直線コネクタ 245"/>
        <xdr:cNvCxnSpPr/>
      </xdr:nvCxnSpPr>
      <xdr:spPr>
        <a:xfrm>
          <a:off x="1130300" y="16713867"/>
          <a:ext cx="889000" cy="10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0" name="テキスト ボックス 249"/>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167596</xdr:rowOff>
    </xdr:from>
    <xdr:to>
      <xdr:col>6</xdr:col>
      <xdr:colOff>561975</xdr:colOff>
      <xdr:row>98</xdr:row>
      <xdr:rowOff>97746</xdr:rowOff>
    </xdr:to>
    <xdr:sp macro="" textlink="">
      <xdr:nvSpPr>
        <xdr:cNvPr id="256" name="円/楕円 255"/>
        <xdr:cNvSpPr/>
      </xdr:nvSpPr>
      <xdr:spPr>
        <a:xfrm>
          <a:off x="4584700" y="167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82523</xdr:rowOff>
    </xdr:from>
    <xdr:ext cx="534377" cy="259045"/>
    <xdr:sp macro="" textlink="">
      <xdr:nvSpPr>
        <xdr:cNvPr id="257" name="衛生費該当値テキスト"/>
        <xdr:cNvSpPr txBox="1"/>
      </xdr:nvSpPr>
      <xdr:spPr>
        <a:xfrm>
          <a:off x="4686300" y="167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171292</xdr:rowOff>
    </xdr:from>
    <xdr:to>
      <xdr:col>5</xdr:col>
      <xdr:colOff>409575</xdr:colOff>
      <xdr:row>98</xdr:row>
      <xdr:rowOff>101442</xdr:rowOff>
    </xdr:to>
    <xdr:sp macro="" textlink="">
      <xdr:nvSpPr>
        <xdr:cNvPr id="258" name="円/楕円 257"/>
        <xdr:cNvSpPr/>
      </xdr:nvSpPr>
      <xdr:spPr>
        <a:xfrm>
          <a:off x="3746500" y="168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92569</xdr:rowOff>
    </xdr:from>
    <xdr:ext cx="534377" cy="259045"/>
    <xdr:sp macro="" textlink="">
      <xdr:nvSpPr>
        <xdr:cNvPr id="259" name="テキスト ボックス 258"/>
        <xdr:cNvSpPr txBox="1"/>
      </xdr:nvSpPr>
      <xdr:spPr>
        <a:xfrm>
          <a:off x="3530111" y="1689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19044</xdr:rowOff>
    </xdr:from>
    <xdr:to>
      <xdr:col>4</xdr:col>
      <xdr:colOff>206375</xdr:colOff>
      <xdr:row>98</xdr:row>
      <xdr:rowOff>120644</xdr:rowOff>
    </xdr:to>
    <xdr:sp macro="" textlink="">
      <xdr:nvSpPr>
        <xdr:cNvPr id="260" name="円/楕円 259"/>
        <xdr:cNvSpPr/>
      </xdr:nvSpPr>
      <xdr:spPr>
        <a:xfrm>
          <a:off x="2857500" y="168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111771</xdr:rowOff>
    </xdr:from>
    <xdr:ext cx="534377" cy="259045"/>
    <xdr:sp macro="" textlink="">
      <xdr:nvSpPr>
        <xdr:cNvPr id="261" name="テキスト ボックス 260"/>
        <xdr:cNvSpPr txBox="1"/>
      </xdr:nvSpPr>
      <xdr:spPr>
        <a:xfrm>
          <a:off x="2641111" y="1691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139458</xdr:rowOff>
    </xdr:from>
    <xdr:to>
      <xdr:col>3</xdr:col>
      <xdr:colOff>3175</xdr:colOff>
      <xdr:row>98</xdr:row>
      <xdr:rowOff>69608</xdr:rowOff>
    </xdr:to>
    <xdr:sp macro="" textlink="">
      <xdr:nvSpPr>
        <xdr:cNvPr id="262" name="円/楕円 261"/>
        <xdr:cNvSpPr/>
      </xdr:nvSpPr>
      <xdr:spPr>
        <a:xfrm>
          <a:off x="1968500" y="167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60735</xdr:rowOff>
    </xdr:from>
    <xdr:ext cx="534377" cy="259045"/>
    <xdr:sp macro="" textlink="">
      <xdr:nvSpPr>
        <xdr:cNvPr id="263" name="テキスト ボックス 262"/>
        <xdr:cNvSpPr txBox="1"/>
      </xdr:nvSpPr>
      <xdr:spPr>
        <a:xfrm>
          <a:off x="1752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32417</xdr:rowOff>
    </xdr:from>
    <xdr:to>
      <xdr:col>1</xdr:col>
      <xdr:colOff>485775</xdr:colOff>
      <xdr:row>97</xdr:row>
      <xdr:rowOff>134017</xdr:rowOff>
    </xdr:to>
    <xdr:sp macro="" textlink="">
      <xdr:nvSpPr>
        <xdr:cNvPr id="264" name="円/楕円 263"/>
        <xdr:cNvSpPr/>
      </xdr:nvSpPr>
      <xdr:spPr>
        <a:xfrm>
          <a:off x="1079500" y="16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150544</xdr:rowOff>
    </xdr:from>
    <xdr:ext cx="534377" cy="259045"/>
    <xdr:sp macro="" textlink="">
      <xdr:nvSpPr>
        <xdr:cNvPr id="265" name="テキスト ボックス 264"/>
        <xdr:cNvSpPr txBox="1"/>
      </xdr:nvSpPr>
      <xdr:spPr>
        <a:xfrm>
          <a:off x="863111" y="1643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61785</xdr:rowOff>
    </xdr:from>
    <xdr:to>
      <xdr:col>15</xdr:col>
      <xdr:colOff>180340</xdr:colOff>
      <xdr:row>39</xdr:row>
      <xdr:rowOff>39116</xdr:rowOff>
    </xdr:to>
    <xdr:cxnSp macro="">
      <xdr:nvCxnSpPr>
        <xdr:cNvPr id="289" name="直線コネクタ 288"/>
        <xdr:cNvCxnSpPr/>
      </xdr:nvCxnSpPr>
      <xdr:spPr>
        <a:xfrm flipV="1">
          <a:off x="10475595" y="6062535"/>
          <a:ext cx="1270" cy="663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42943</xdr:rowOff>
    </xdr:from>
    <xdr:ext cx="313932" cy="259045"/>
    <xdr:sp macro="" textlink="">
      <xdr:nvSpPr>
        <xdr:cNvPr id="290" name="労働費最小値テキスト"/>
        <xdr:cNvSpPr txBox="1"/>
      </xdr:nvSpPr>
      <xdr:spPr>
        <a:xfrm>
          <a:off x="10528300" y="6729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39116</xdr:rowOff>
    </xdr:from>
    <xdr:to>
      <xdr:col>15</xdr:col>
      <xdr:colOff>269875</xdr:colOff>
      <xdr:row>39</xdr:row>
      <xdr:rowOff>39116</xdr:rowOff>
    </xdr:to>
    <xdr:cxnSp macro="">
      <xdr:nvCxnSpPr>
        <xdr:cNvPr id="291" name="直線コネクタ 290"/>
        <xdr:cNvCxnSpPr/>
      </xdr:nvCxnSpPr>
      <xdr:spPr>
        <a:xfrm>
          <a:off x="10388600" y="672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8462</xdr:rowOff>
    </xdr:from>
    <xdr:ext cx="469744" cy="259045"/>
    <xdr:sp macro="" textlink="">
      <xdr:nvSpPr>
        <xdr:cNvPr id="292" name="労働費最大値テキスト"/>
        <xdr:cNvSpPr txBox="1"/>
      </xdr:nvSpPr>
      <xdr:spPr>
        <a:xfrm>
          <a:off x="10528300" y="583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35</xdr:row>
      <xdr:rowOff>61785</xdr:rowOff>
    </xdr:from>
    <xdr:to>
      <xdr:col>15</xdr:col>
      <xdr:colOff>269875</xdr:colOff>
      <xdr:row>35</xdr:row>
      <xdr:rowOff>61785</xdr:rowOff>
    </xdr:to>
    <xdr:cxnSp macro="">
      <xdr:nvCxnSpPr>
        <xdr:cNvPr id="293" name="直線コネクタ 292"/>
        <xdr:cNvCxnSpPr/>
      </xdr:nvCxnSpPr>
      <xdr:spPr>
        <a:xfrm>
          <a:off x="10388600" y="606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12827</xdr:rowOff>
    </xdr:from>
    <xdr:to>
      <xdr:col>15</xdr:col>
      <xdr:colOff>180975</xdr:colOff>
      <xdr:row>37</xdr:row>
      <xdr:rowOff>100076</xdr:rowOff>
    </xdr:to>
    <xdr:cxnSp macro="">
      <xdr:nvCxnSpPr>
        <xdr:cNvPr id="294" name="直線コネクタ 293"/>
        <xdr:cNvCxnSpPr/>
      </xdr:nvCxnSpPr>
      <xdr:spPr>
        <a:xfrm>
          <a:off x="9639300" y="6185027"/>
          <a:ext cx="8382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166768</xdr:rowOff>
    </xdr:from>
    <xdr:ext cx="378565" cy="259045"/>
    <xdr:sp macro="" textlink="">
      <xdr:nvSpPr>
        <xdr:cNvPr id="295" name="労働費平均値テキスト"/>
        <xdr:cNvSpPr txBox="1"/>
      </xdr:nvSpPr>
      <xdr:spPr>
        <a:xfrm>
          <a:off x="10528300" y="6510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16891</xdr:rowOff>
    </xdr:from>
    <xdr:to>
      <xdr:col>15</xdr:col>
      <xdr:colOff>231775</xdr:colOff>
      <xdr:row>38</xdr:row>
      <xdr:rowOff>118491</xdr:rowOff>
    </xdr:to>
    <xdr:sp macro="" textlink="">
      <xdr:nvSpPr>
        <xdr:cNvPr id="296" name="フローチャート : 判断 295"/>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61785</xdr:rowOff>
    </xdr:from>
    <xdr:to>
      <xdr:col>14</xdr:col>
      <xdr:colOff>28575</xdr:colOff>
      <xdr:row>36</xdr:row>
      <xdr:rowOff>12827</xdr:rowOff>
    </xdr:to>
    <xdr:cxnSp macro="">
      <xdr:nvCxnSpPr>
        <xdr:cNvPr id="297" name="直線コネクタ 296"/>
        <xdr:cNvCxnSpPr/>
      </xdr:nvCxnSpPr>
      <xdr:spPr>
        <a:xfrm>
          <a:off x="8750300" y="6062535"/>
          <a:ext cx="889000" cy="1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154241</xdr:rowOff>
    </xdr:from>
    <xdr:to>
      <xdr:col>14</xdr:col>
      <xdr:colOff>79375</xdr:colOff>
      <xdr:row>38</xdr:row>
      <xdr:rowOff>84392</xdr:rowOff>
    </xdr:to>
    <xdr:sp macro="" textlink="">
      <xdr:nvSpPr>
        <xdr:cNvPr id="298" name="フローチャート : 判断 297"/>
        <xdr:cNvSpPr/>
      </xdr:nvSpPr>
      <xdr:spPr>
        <a:xfrm>
          <a:off x="9588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75519</xdr:rowOff>
    </xdr:from>
    <xdr:ext cx="378565" cy="259045"/>
    <xdr:sp macro="" textlink="">
      <xdr:nvSpPr>
        <xdr:cNvPr id="299" name="テキスト ボックス 298"/>
        <xdr:cNvSpPr txBox="1"/>
      </xdr:nvSpPr>
      <xdr:spPr>
        <a:xfrm>
          <a:off x="9450017" y="659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130937</xdr:rowOff>
    </xdr:from>
    <xdr:to>
      <xdr:col>12</xdr:col>
      <xdr:colOff>511175</xdr:colOff>
      <xdr:row>35</xdr:row>
      <xdr:rowOff>61785</xdr:rowOff>
    </xdr:to>
    <xdr:cxnSp macro="">
      <xdr:nvCxnSpPr>
        <xdr:cNvPr id="300" name="直線コネクタ 299"/>
        <xdr:cNvCxnSpPr/>
      </xdr:nvCxnSpPr>
      <xdr:spPr>
        <a:xfrm>
          <a:off x="7861300" y="5445887"/>
          <a:ext cx="889000" cy="61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112522</xdr:rowOff>
    </xdr:from>
    <xdr:to>
      <xdr:col>12</xdr:col>
      <xdr:colOff>561975</xdr:colOff>
      <xdr:row>38</xdr:row>
      <xdr:rowOff>42672</xdr:rowOff>
    </xdr:to>
    <xdr:sp macro="" textlink="">
      <xdr:nvSpPr>
        <xdr:cNvPr id="301" name="フローチャート : 判断 300"/>
        <xdr:cNvSpPr/>
      </xdr:nvSpPr>
      <xdr:spPr>
        <a:xfrm>
          <a:off x="8699500" y="645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33799</xdr:rowOff>
    </xdr:from>
    <xdr:ext cx="469744" cy="259045"/>
    <xdr:sp macro="" textlink="">
      <xdr:nvSpPr>
        <xdr:cNvPr id="302" name="テキスト ボックス 301"/>
        <xdr:cNvSpPr txBox="1"/>
      </xdr:nvSpPr>
      <xdr:spPr>
        <a:xfrm>
          <a:off x="8515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130937</xdr:rowOff>
    </xdr:from>
    <xdr:to>
      <xdr:col>11</xdr:col>
      <xdr:colOff>307975</xdr:colOff>
      <xdr:row>34</xdr:row>
      <xdr:rowOff>141986</xdr:rowOff>
    </xdr:to>
    <xdr:cxnSp macro="">
      <xdr:nvCxnSpPr>
        <xdr:cNvPr id="303" name="直線コネクタ 302"/>
        <xdr:cNvCxnSpPr/>
      </xdr:nvCxnSpPr>
      <xdr:spPr>
        <a:xfrm flipV="1">
          <a:off x="6972300" y="5445887"/>
          <a:ext cx="889000" cy="5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82233</xdr:rowOff>
    </xdr:from>
    <xdr:to>
      <xdr:col>11</xdr:col>
      <xdr:colOff>358775</xdr:colOff>
      <xdr:row>38</xdr:row>
      <xdr:rowOff>12382</xdr:rowOff>
    </xdr:to>
    <xdr:sp macro="" textlink="">
      <xdr:nvSpPr>
        <xdr:cNvPr id="304" name="フローチャート : 判断 303"/>
        <xdr:cNvSpPr/>
      </xdr:nvSpPr>
      <xdr:spPr>
        <a:xfrm>
          <a:off x="7810500" y="64258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3509</xdr:rowOff>
    </xdr:from>
    <xdr:ext cx="469744" cy="259045"/>
    <xdr:sp macro="" textlink="">
      <xdr:nvSpPr>
        <xdr:cNvPr id="305" name="テキスト ボックス 304"/>
        <xdr:cNvSpPr txBox="1"/>
      </xdr:nvSpPr>
      <xdr:spPr>
        <a:xfrm>
          <a:off x="7626427" y="65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141859</xdr:rowOff>
    </xdr:from>
    <xdr:to>
      <xdr:col>10</xdr:col>
      <xdr:colOff>155575</xdr:colOff>
      <xdr:row>37</xdr:row>
      <xdr:rowOff>72009</xdr:rowOff>
    </xdr:to>
    <xdr:sp macro="" textlink="">
      <xdr:nvSpPr>
        <xdr:cNvPr id="306" name="フローチャート : 判断 305"/>
        <xdr:cNvSpPr/>
      </xdr:nvSpPr>
      <xdr:spPr>
        <a:xfrm>
          <a:off x="6921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63136</xdr:rowOff>
    </xdr:from>
    <xdr:ext cx="469744" cy="259045"/>
    <xdr:sp macro="" textlink="">
      <xdr:nvSpPr>
        <xdr:cNvPr id="307" name="テキスト ボックス 306"/>
        <xdr:cNvSpPr txBox="1"/>
      </xdr:nvSpPr>
      <xdr:spPr>
        <a:xfrm>
          <a:off x="6737427"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49276</xdr:rowOff>
    </xdr:from>
    <xdr:to>
      <xdr:col>15</xdr:col>
      <xdr:colOff>231775</xdr:colOff>
      <xdr:row>37</xdr:row>
      <xdr:rowOff>150876</xdr:rowOff>
    </xdr:to>
    <xdr:sp macro="" textlink="">
      <xdr:nvSpPr>
        <xdr:cNvPr id="313" name="円/楕円 312"/>
        <xdr:cNvSpPr/>
      </xdr:nvSpPr>
      <xdr:spPr>
        <a:xfrm>
          <a:off x="10426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72153</xdr:rowOff>
    </xdr:from>
    <xdr:ext cx="469744" cy="259045"/>
    <xdr:sp macro="" textlink="">
      <xdr:nvSpPr>
        <xdr:cNvPr id="314" name="労働費該当値テキスト"/>
        <xdr:cNvSpPr txBox="1"/>
      </xdr:nvSpPr>
      <xdr:spPr>
        <a:xfrm>
          <a:off x="10528300" y="62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133477</xdr:rowOff>
    </xdr:from>
    <xdr:to>
      <xdr:col>14</xdr:col>
      <xdr:colOff>79375</xdr:colOff>
      <xdr:row>36</xdr:row>
      <xdr:rowOff>63627</xdr:rowOff>
    </xdr:to>
    <xdr:sp macro="" textlink="">
      <xdr:nvSpPr>
        <xdr:cNvPr id="315" name="円/楕円 314"/>
        <xdr:cNvSpPr/>
      </xdr:nvSpPr>
      <xdr:spPr>
        <a:xfrm>
          <a:off x="9588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80154</xdr:rowOff>
    </xdr:from>
    <xdr:ext cx="469744" cy="259045"/>
    <xdr:sp macro="" textlink="">
      <xdr:nvSpPr>
        <xdr:cNvPr id="316" name="テキスト ボックス 315"/>
        <xdr:cNvSpPr txBox="1"/>
      </xdr:nvSpPr>
      <xdr:spPr>
        <a:xfrm>
          <a:off x="9404427"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10985</xdr:rowOff>
    </xdr:from>
    <xdr:to>
      <xdr:col>12</xdr:col>
      <xdr:colOff>561975</xdr:colOff>
      <xdr:row>35</xdr:row>
      <xdr:rowOff>112585</xdr:rowOff>
    </xdr:to>
    <xdr:sp macro="" textlink="">
      <xdr:nvSpPr>
        <xdr:cNvPr id="317" name="円/楕円 316"/>
        <xdr:cNvSpPr/>
      </xdr:nvSpPr>
      <xdr:spPr>
        <a:xfrm>
          <a:off x="8699500" y="60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129112</xdr:rowOff>
    </xdr:from>
    <xdr:ext cx="469744" cy="259045"/>
    <xdr:sp macro="" textlink="">
      <xdr:nvSpPr>
        <xdr:cNvPr id="318" name="テキスト ボックス 317"/>
        <xdr:cNvSpPr txBox="1"/>
      </xdr:nvSpPr>
      <xdr:spPr>
        <a:xfrm>
          <a:off x="8515427" y="578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80137</xdr:rowOff>
    </xdr:from>
    <xdr:to>
      <xdr:col>11</xdr:col>
      <xdr:colOff>358775</xdr:colOff>
      <xdr:row>32</xdr:row>
      <xdr:rowOff>10287</xdr:rowOff>
    </xdr:to>
    <xdr:sp macro="" textlink="">
      <xdr:nvSpPr>
        <xdr:cNvPr id="319" name="円/楕円 318"/>
        <xdr:cNvSpPr/>
      </xdr:nvSpPr>
      <xdr:spPr>
        <a:xfrm>
          <a:off x="7810500" y="53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26814</xdr:rowOff>
    </xdr:from>
    <xdr:ext cx="469744" cy="259045"/>
    <xdr:sp macro="" textlink="">
      <xdr:nvSpPr>
        <xdr:cNvPr id="320" name="テキスト ボックス 319"/>
        <xdr:cNvSpPr txBox="1"/>
      </xdr:nvSpPr>
      <xdr:spPr>
        <a:xfrm>
          <a:off x="7626427" y="51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91186</xdr:rowOff>
    </xdr:from>
    <xdr:to>
      <xdr:col>10</xdr:col>
      <xdr:colOff>155575</xdr:colOff>
      <xdr:row>35</xdr:row>
      <xdr:rowOff>21336</xdr:rowOff>
    </xdr:to>
    <xdr:sp macro="" textlink="">
      <xdr:nvSpPr>
        <xdr:cNvPr id="321" name="円/楕円 320"/>
        <xdr:cNvSpPr/>
      </xdr:nvSpPr>
      <xdr:spPr>
        <a:xfrm>
          <a:off x="69215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37863</xdr:rowOff>
    </xdr:from>
    <xdr:ext cx="469744" cy="259045"/>
    <xdr:sp macro="" textlink="">
      <xdr:nvSpPr>
        <xdr:cNvPr id="322" name="テキスト ボックス 321"/>
        <xdr:cNvSpPr txBox="1"/>
      </xdr:nvSpPr>
      <xdr:spPr>
        <a:xfrm>
          <a:off x="6737427"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53822</xdr:rowOff>
    </xdr:from>
    <xdr:to>
      <xdr:col>15</xdr:col>
      <xdr:colOff>180975</xdr:colOff>
      <xdr:row>56</xdr:row>
      <xdr:rowOff>99847</xdr:rowOff>
    </xdr:to>
    <xdr:cxnSp macro="">
      <xdr:nvCxnSpPr>
        <xdr:cNvPr id="351" name="直線コネクタ 350"/>
        <xdr:cNvCxnSpPr/>
      </xdr:nvCxnSpPr>
      <xdr:spPr>
        <a:xfrm flipV="1">
          <a:off x="9639300" y="9655022"/>
          <a:ext cx="8382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87122</xdr:rowOff>
    </xdr:from>
    <xdr:to>
      <xdr:col>14</xdr:col>
      <xdr:colOff>28575</xdr:colOff>
      <xdr:row>56</xdr:row>
      <xdr:rowOff>99847</xdr:rowOff>
    </xdr:to>
    <xdr:cxnSp macro="">
      <xdr:nvCxnSpPr>
        <xdr:cNvPr id="354" name="直線コネクタ 353"/>
        <xdr:cNvCxnSpPr/>
      </xdr:nvCxnSpPr>
      <xdr:spPr>
        <a:xfrm>
          <a:off x="8750300" y="9688322"/>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158674</xdr:rowOff>
    </xdr:from>
    <xdr:to>
      <xdr:col>12</xdr:col>
      <xdr:colOff>511175</xdr:colOff>
      <xdr:row>56</xdr:row>
      <xdr:rowOff>87122</xdr:rowOff>
    </xdr:to>
    <xdr:cxnSp macro="">
      <xdr:nvCxnSpPr>
        <xdr:cNvPr id="357" name="直線コネクタ 356"/>
        <xdr:cNvCxnSpPr/>
      </xdr:nvCxnSpPr>
      <xdr:spPr>
        <a:xfrm>
          <a:off x="7861300" y="9588424"/>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89789</xdr:rowOff>
    </xdr:from>
    <xdr:to>
      <xdr:col>11</xdr:col>
      <xdr:colOff>307975</xdr:colOff>
      <xdr:row>55</xdr:row>
      <xdr:rowOff>158674</xdr:rowOff>
    </xdr:to>
    <xdr:cxnSp macro="">
      <xdr:nvCxnSpPr>
        <xdr:cNvPr id="360" name="直線コネクタ 359"/>
        <xdr:cNvCxnSpPr/>
      </xdr:nvCxnSpPr>
      <xdr:spPr>
        <a:xfrm>
          <a:off x="6972300" y="9519539"/>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3022</xdr:rowOff>
    </xdr:from>
    <xdr:to>
      <xdr:col>15</xdr:col>
      <xdr:colOff>231775</xdr:colOff>
      <xdr:row>56</xdr:row>
      <xdr:rowOff>104622</xdr:rowOff>
    </xdr:to>
    <xdr:sp macro="" textlink="">
      <xdr:nvSpPr>
        <xdr:cNvPr id="370" name="円/楕円 369"/>
        <xdr:cNvSpPr/>
      </xdr:nvSpPr>
      <xdr:spPr>
        <a:xfrm>
          <a:off x="10426700" y="96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25899</xdr:rowOff>
    </xdr:from>
    <xdr:ext cx="469744" cy="259045"/>
    <xdr:sp macro="" textlink="">
      <xdr:nvSpPr>
        <xdr:cNvPr id="371" name="農林水産業費該当値テキスト"/>
        <xdr:cNvSpPr txBox="1"/>
      </xdr:nvSpPr>
      <xdr:spPr>
        <a:xfrm>
          <a:off x="10528300" y="945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49047</xdr:rowOff>
    </xdr:from>
    <xdr:to>
      <xdr:col>14</xdr:col>
      <xdr:colOff>79375</xdr:colOff>
      <xdr:row>56</xdr:row>
      <xdr:rowOff>150647</xdr:rowOff>
    </xdr:to>
    <xdr:sp macro="" textlink="">
      <xdr:nvSpPr>
        <xdr:cNvPr id="372" name="円/楕円 371"/>
        <xdr:cNvSpPr/>
      </xdr:nvSpPr>
      <xdr:spPr>
        <a:xfrm>
          <a:off x="9588500" y="96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167174</xdr:rowOff>
    </xdr:from>
    <xdr:ext cx="469744" cy="259045"/>
    <xdr:sp macro="" textlink="">
      <xdr:nvSpPr>
        <xdr:cNvPr id="373" name="テキスト ボックス 372"/>
        <xdr:cNvSpPr txBox="1"/>
      </xdr:nvSpPr>
      <xdr:spPr>
        <a:xfrm>
          <a:off x="9404427" y="94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36322</xdr:rowOff>
    </xdr:from>
    <xdr:to>
      <xdr:col>12</xdr:col>
      <xdr:colOff>561975</xdr:colOff>
      <xdr:row>56</xdr:row>
      <xdr:rowOff>137922</xdr:rowOff>
    </xdr:to>
    <xdr:sp macro="" textlink="">
      <xdr:nvSpPr>
        <xdr:cNvPr id="374" name="円/楕円 373"/>
        <xdr:cNvSpPr/>
      </xdr:nvSpPr>
      <xdr:spPr>
        <a:xfrm>
          <a:off x="86995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154449</xdr:rowOff>
    </xdr:from>
    <xdr:ext cx="469744" cy="259045"/>
    <xdr:sp macro="" textlink="">
      <xdr:nvSpPr>
        <xdr:cNvPr id="375" name="テキスト ボックス 374"/>
        <xdr:cNvSpPr txBox="1"/>
      </xdr:nvSpPr>
      <xdr:spPr>
        <a:xfrm>
          <a:off x="8515427" y="941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107874</xdr:rowOff>
    </xdr:from>
    <xdr:to>
      <xdr:col>11</xdr:col>
      <xdr:colOff>358775</xdr:colOff>
      <xdr:row>56</xdr:row>
      <xdr:rowOff>38024</xdr:rowOff>
    </xdr:to>
    <xdr:sp macro="" textlink="">
      <xdr:nvSpPr>
        <xdr:cNvPr id="376" name="円/楕円 375"/>
        <xdr:cNvSpPr/>
      </xdr:nvSpPr>
      <xdr:spPr>
        <a:xfrm>
          <a:off x="7810500" y="95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54551</xdr:rowOff>
    </xdr:from>
    <xdr:ext cx="469744" cy="259045"/>
    <xdr:sp macro="" textlink="">
      <xdr:nvSpPr>
        <xdr:cNvPr id="377" name="テキスト ボックス 376"/>
        <xdr:cNvSpPr txBox="1"/>
      </xdr:nvSpPr>
      <xdr:spPr>
        <a:xfrm>
          <a:off x="7626427" y="931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38989</xdr:rowOff>
    </xdr:from>
    <xdr:to>
      <xdr:col>10</xdr:col>
      <xdr:colOff>155575</xdr:colOff>
      <xdr:row>55</xdr:row>
      <xdr:rowOff>140589</xdr:rowOff>
    </xdr:to>
    <xdr:sp macro="" textlink="">
      <xdr:nvSpPr>
        <xdr:cNvPr id="378" name="円/楕円 377"/>
        <xdr:cNvSpPr/>
      </xdr:nvSpPr>
      <xdr:spPr>
        <a:xfrm>
          <a:off x="6921500" y="94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157116</xdr:rowOff>
    </xdr:from>
    <xdr:ext cx="469744" cy="259045"/>
    <xdr:sp macro="" textlink="">
      <xdr:nvSpPr>
        <xdr:cNvPr id="379" name="テキスト ボックス 378"/>
        <xdr:cNvSpPr txBox="1"/>
      </xdr:nvSpPr>
      <xdr:spPr>
        <a:xfrm>
          <a:off x="6737427" y="924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124727</xdr:rowOff>
    </xdr:from>
    <xdr:to>
      <xdr:col>15</xdr:col>
      <xdr:colOff>180975</xdr:colOff>
      <xdr:row>77</xdr:row>
      <xdr:rowOff>142649</xdr:rowOff>
    </xdr:to>
    <xdr:cxnSp macro="">
      <xdr:nvCxnSpPr>
        <xdr:cNvPr id="406" name="直線コネクタ 405"/>
        <xdr:cNvCxnSpPr/>
      </xdr:nvCxnSpPr>
      <xdr:spPr>
        <a:xfrm flipV="1">
          <a:off x="9639300" y="13326377"/>
          <a:ext cx="8382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124658</xdr:rowOff>
    </xdr:from>
    <xdr:to>
      <xdr:col>14</xdr:col>
      <xdr:colOff>28575</xdr:colOff>
      <xdr:row>77</xdr:row>
      <xdr:rowOff>142649</xdr:rowOff>
    </xdr:to>
    <xdr:cxnSp macro="">
      <xdr:nvCxnSpPr>
        <xdr:cNvPr id="409" name="直線コネクタ 408"/>
        <xdr:cNvCxnSpPr/>
      </xdr:nvCxnSpPr>
      <xdr:spPr>
        <a:xfrm>
          <a:off x="8750300" y="13326308"/>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124658</xdr:rowOff>
    </xdr:from>
    <xdr:to>
      <xdr:col>12</xdr:col>
      <xdr:colOff>511175</xdr:colOff>
      <xdr:row>77</xdr:row>
      <xdr:rowOff>130944</xdr:rowOff>
    </xdr:to>
    <xdr:cxnSp macro="">
      <xdr:nvCxnSpPr>
        <xdr:cNvPr id="412" name="直線コネクタ 411"/>
        <xdr:cNvCxnSpPr/>
      </xdr:nvCxnSpPr>
      <xdr:spPr>
        <a:xfrm flipV="1">
          <a:off x="7861300" y="1332630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130944</xdr:rowOff>
    </xdr:from>
    <xdr:to>
      <xdr:col>11</xdr:col>
      <xdr:colOff>307975</xdr:colOff>
      <xdr:row>77</xdr:row>
      <xdr:rowOff>162812</xdr:rowOff>
    </xdr:to>
    <xdr:cxnSp macro="">
      <xdr:nvCxnSpPr>
        <xdr:cNvPr id="415" name="直線コネクタ 414"/>
        <xdr:cNvCxnSpPr/>
      </xdr:nvCxnSpPr>
      <xdr:spPr>
        <a:xfrm flipV="1">
          <a:off x="6972300" y="13332594"/>
          <a:ext cx="889000" cy="3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73927</xdr:rowOff>
    </xdr:from>
    <xdr:to>
      <xdr:col>15</xdr:col>
      <xdr:colOff>231775</xdr:colOff>
      <xdr:row>78</xdr:row>
      <xdr:rowOff>4077</xdr:rowOff>
    </xdr:to>
    <xdr:sp macro="" textlink="">
      <xdr:nvSpPr>
        <xdr:cNvPr id="425" name="円/楕円 424"/>
        <xdr:cNvSpPr/>
      </xdr:nvSpPr>
      <xdr:spPr>
        <a:xfrm>
          <a:off x="10426700" y="132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52354</xdr:rowOff>
    </xdr:from>
    <xdr:ext cx="469744" cy="259045"/>
    <xdr:sp macro="" textlink="">
      <xdr:nvSpPr>
        <xdr:cNvPr id="426" name="商工費該当値テキスト"/>
        <xdr:cNvSpPr txBox="1"/>
      </xdr:nvSpPr>
      <xdr:spPr>
        <a:xfrm>
          <a:off x="10528300" y="1325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91849</xdr:rowOff>
    </xdr:from>
    <xdr:to>
      <xdr:col>14</xdr:col>
      <xdr:colOff>79375</xdr:colOff>
      <xdr:row>78</xdr:row>
      <xdr:rowOff>21999</xdr:rowOff>
    </xdr:to>
    <xdr:sp macro="" textlink="">
      <xdr:nvSpPr>
        <xdr:cNvPr id="427" name="円/楕円 426"/>
        <xdr:cNvSpPr/>
      </xdr:nvSpPr>
      <xdr:spPr>
        <a:xfrm>
          <a:off x="9588500" y="132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13126</xdr:rowOff>
    </xdr:from>
    <xdr:ext cx="469744" cy="259045"/>
    <xdr:sp macro="" textlink="">
      <xdr:nvSpPr>
        <xdr:cNvPr id="428" name="テキスト ボックス 427"/>
        <xdr:cNvSpPr txBox="1"/>
      </xdr:nvSpPr>
      <xdr:spPr>
        <a:xfrm>
          <a:off x="9404427" y="1338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73858</xdr:rowOff>
    </xdr:from>
    <xdr:to>
      <xdr:col>12</xdr:col>
      <xdr:colOff>561975</xdr:colOff>
      <xdr:row>78</xdr:row>
      <xdr:rowOff>4008</xdr:rowOff>
    </xdr:to>
    <xdr:sp macro="" textlink="">
      <xdr:nvSpPr>
        <xdr:cNvPr id="429" name="円/楕円 428"/>
        <xdr:cNvSpPr/>
      </xdr:nvSpPr>
      <xdr:spPr>
        <a:xfrm>
          <a:off x="8699500" y="132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166585</xdr:rowOff>
    </xdr:from>
    <xdr:ext cx="469744" cy="259045"/>
    <xdr:sp macro="" textlink="">
      <xdr:nvSpPr>
        <xdr:cNvPr id="430" name="テキスト ボックス 429"/>
        <xdr:cNvSpPr txBox="1"/>
      </xdr:nvSpPr>
      <xdr:spPr>
        <a:xfrm>
          <a:off x="8515427" y="1336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80144</xdr:rowOff>
    </xdr:from>
    <xdr:to>
      <xdr:col>11</xdr:col>
      <xdr:colOff>358775</xdr:colOff>
      <xdr:row>78</xdr:row>
      <xdr:rowOff>10294</xdr:rowOff>
    </xdr:to>
    <xdr:sp macro="" textlink="">
      <xdr:nvSpPr>
        <xdr:cNvPr id="431" name="円/楕円 430"/>
        <xdr:cNvSpPr/>
      </xdr:nvSpPr>
      <xdr:spPr>
        <a:xfrm>
          <a:off x="7810500" y="132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1421</xdr:rowOff>
    </xdr:from>
    <xdr:ext cx="469744" cy="259045"/>
    <xdr:sp macro="" textlink="">
      <xdr:nvSpPr>
        <xdr:cNvPr id="432" name="テキスト ボックス 431"/>
        <xdr:cNvSpPr txBox="1"/>
      </xdr:nvSpPr>
      <xdr:spPr>
        <a:xfrm>
          <a:off x="7626427" y="133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112012</xdr:rowOff>
    </xdr:from>
    <xdr:to>
      <xdr:col>10</xdr:col>
      <xdr:colOff>155575</xdr:colOff>
      <xdr:row>78</xdr:row>
      <xdr:rowOff>42162</xdr:rowOff>
    </xdr:to>
    <xdr:sp macro="" textlink="">
      <xdr:nvSpPr>
        <xdr:cNvPr id="433" name="円/楕円 432"/>
        <xdr:cNvSpPr/>
      </xdr:nvSpPr>
      <xdr:spPr>
        <a:xfrm>
          <a:off x="6921500" y="133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33289</xdr:rowOff>
    </xdr:from>
    <xdr:ext cx="469744" cy="259045"/>
    <xdr:sp macro="" textlink="">
      <xdr:nvSpPr>
        <xdr:cNvPr id="434" name="テキスト ボックス 433"/>
        <xdr:cNvSpPr txBox="1"/>
      </xdr:nvSpPr>
      <xdr:spPr>
        <a:xfrm>
          <a:off x="6737427" y="1340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2606</xdr:rowOff>
    </xdr:from>
    <xdr:to>
      <xdr:col>15</xdr:col>
      <xdr:colOff>180975</xdr:colOff>
      <xdr:row>96</xdr:row>
      <xdr:rowOff>43917</xdr:rowOff>
    </xdr:to>
    <xdr:cxnSp macro="">
      <xdr:nvCxnSpPr>
        <xdr:cNvPr id="466" name="直線コネクタ 465"/>
        <xdr:cNvCxnSpPr/>
      </xdr:nvCxnSpPr>
      <xdr:spPr>
        <a:xfrm flipV="1">
          <a:off x="9639300" y="16461806"/>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7"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22085</xdr:rowOff>
    </xdr:from>
    <xdr:to>
      <xdr:col>14</xdr:col>
      <xdr:colOff>28575</xdr:colOff>
      <xdr:row>96</xdr:row>
      <xdr:rowOff>43917</xdr:rowOff>
    </xdr:to>
    <xdr:cxnSp macro="">
      <xdr:nvCxnSpPr>
        <xdr:cNvPr id="469" name="直線コネクタ 468"/>
        <xdr:cNvCxnSpPr/>
      </xdr:nvCxnSpPr>
      <xdr:spPr>
        <a:xfrm>
          <a:off x="8750300" y="1648128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71" name="テキスト ボックス 470"/>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22085</xdr:rowOff>
    </xdr:from>
    <xdr:to>
      <xdr:col>12</xdr:col>
      <xdr:colOff>511175</xdr:colOff>
      <xdr:row>96</xdr:row>
      <xdr:rowOff>70402</xdr:rowOff>
    </xdr:to>
    <xdr:cxnSp macro="">
      <xdr:nvCxnSpPr>
        <xdr:cNvPr id="472" name="直線コネクタ 471"/>
        <xdr:cNvCxnSpPr/>
      </xdr:nvCxnSpPr>
      <xdr:spPr>
        <a:xfrm flipV="1">
          <a:off x="7861300" y="16481285"/>
          <a:ext cx="889000" cy="4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37500</xdr:rowOff>
    </xdr:from>
    <xdr:to>
      <xdr:col>11</xdr:col>
      <xdr:colOff>307975</xdr:colOff>
      <xdr:row>96</xdr:row>
      <xdr:rowOff>70402</xdr:rowOff>
    </xdr:to>
    <xdr:cxnSp macro="">
      <xdr:nvCxnSpPr>
        <xdr:cNvPr id="475" name="直線コネクタ 474"/>
        <xdr:cNvCxnSpPr/>
      </xdr:nvCxnSpPr>
      <xdr:spPr>
        <a:xfrm>
          <a:off x="6972300" y="16496700"/>
          <a:ext cx="889000" cy="3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101699</xdr:rowOff>
    </xdr:from>
    <xdr:ext cx="534377" cy="259045"/>
    <xdr:sp macro="" textlink="">
      <xdr:nvSpPr>
        <xdr:cNvPr id="477" name="テキスト ボックス 476"/>
        <xdr:cNvSpPr txBox="1"/>
      </xdr:nvSpPr>
      <xdr:spPr>
        <a:xfrm>
          <a:off x="7594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65285</xdr:rowOff>
    </xdr:from>
    <xdr:ext cx="534377" cy="259045"/>
    <xdr:sp macro="" textlink="">
      <xdr:nvSpPr>
        <xdr:cNvPr id="479" name="テキスト ボックス 478"/>
        <xdr:cNvSpPr txBox="1"/>
      </xdr:nvSpPr>
      <xdr:spPr>
        <a:xfrm>
          <a:off x="6705111"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123256</xdr:rowOff>
    </xdr:from>
    <xdr:to>
      <xdr:col>15</xdr:col>
      <xdr:colOff>231775</xdr:colOff>
      <xdr:row>96</xdr:row>
      <xdr:rowOff>53406</xdr:rowOff>
    </xdr:to>
    <xdr:sp macro="" textlink="">
      <xdr:nvSpPr>
        <xdr:cNvPr id="485" name="円/楕円 484"/>
        <xdr:cNvSpPr/>
      </xdr:nvSpPr>
      <xdr:spPr>
        <a:xfrm>
          <a:off x="10426700" y="164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146133</xdr:rowOff>
    </xdr:from>
    <xdr:ext cx="534377" cy="259045"/>
    <xdr:sp macro="" textlink="">
      <xdr:nvSpPr>
        <xdr:cNvPr id="486" name="土木費該当値テキスト"/>
        <xdr:cNvSpPr txBox="1"/>
      </xdr:nvSpPr>
      <xdr:spPr>
        <a:xfrm>
          <a:off x="10528300" y="162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57,396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164567</xdr:rowOff>
    </xdr:from>
    <xdr:to>
      <xdr:col>14</xdr:col>
      <xdr:colOff>79375</xdr:colOff>
      <xdr:row>96</xdr:row>
      <xdr:rowOff>94717</xdr:rowOff>
    </xdr:to>
    <xdr:sp macro="" textlink="">
      <xdr:nvSpPr>
        <xdr:cNvPr id="487" name="円/楕円 486"/>
        <xdr:cNvSpPr/>
      </xdr:nvSpPr>
      <xdr:spPr>
        <a:xfrm>
          <a:off x="9588500" y="164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111244</xdr:rowOff>
    </xdr:from>
    <xdr:ext cx="534377" cy="259045"/>
    <xdr:sp macro="" textlink="">
      <xdr:nvSpPr>
        <xdr:cNvPr id="488" name="テキスト ボックス 487"/>
        <xdr:cNvSpPr txBox="1"/>
      </xdr:nvSpPr>
      <xdr:spPr>
        <a:xfrm>
          <a:off x="9372111" y="162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142735</xdr:rowOff>
    </xdr:from>
    <xdr:to>
      <xdr:col>12</xdr:col>
      <xdr:colOff>561975</xdr:colOff>
      <xdr:row>96</xdr:row>
      <xdr:rowOff>72885</xdr:rowOff>
    </xdr:to>
    <xdr:sp macro="" textlink="">
      <xdr:nvSpPr>
        <xdr:cNvPr id="489" name="円/楕円 488"/>
        <xdr:cNvSpPr/>
      </xdr:nvSpPr>
      <xdr:spPr>
        <a:xfrm>
          <a:off x="8699500" y="164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89412</xdr:rowOff>
    </xdr:from>
    <xdr:ext cx="534377" cy="259045"/>
    <xdr:sp macro="" textlink="">
      <xdr:nvSpPr>
        <xdr:cNvPr id="490" name="テキスト ボックス 489"/>
        <xdr:cNvSpPr txBox="1"/>
      </xdr:nvSpPr>
      <xdr:spPr>
        <a:xfrm>
          <a:off x="8483111" y="162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19602</xdr:rowOff>
    </xdr:from>
    <xdr:to>
      <xdr:col>11</xdr:col>
      <xdr:colOff>358775</xdr:colOff>
      <xdr:row>96</xdr:row>
      <xdr:rowOff>121202</xdr:rowOff>
    </xdr:to>
    <xdr:sp macro="" textlink="">
      <xdr:nvSpPr>
        <xdr:cNvPr id="491" name="円/楕円 490"/>
        <xdr:cNvSpPr/>
      </xdr:nvSpPr>
      <xdr:spPr>
        <a:xfrm>
          <a:off x="7810500" y="164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137729</xdr:rowOff>
    </xdr:from>
    <xdr:ext cx="534377" cy="259045"/>
    <xdr:sp macro="" textlink="">
      <xdr:nvSpPr>
        <xdr:cNvPr id="492" name="テキスト ボックス 491"/>
        <xdr:cNvSpPr txBox="1"/>
      </xdr:nvSpPr>
      <xdr:spPr>
        <a:xfrm>
          <a:off x="7594111" y="162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158150</xdr:rowOff>
    </xdr:from>
    <xdr:to>
      <xdr:col>10</xdr:col>
      <xdr:colOff>155575</xdr:colOff>
      <xdr:row>96</xdr:row>
      <xdr:rowOff>88300</xdr:rowOff>
    </xdr:to>
    <xdr:sp macro="" textlink="">
      <xdr:nvSpPr>
        <xdr:cNvPr id="493" name="円/楕円 492"/>
        <xdr:cNvSpPr/>
      </xdr:nvSpPr>
      <xdr:spPr>
        <a:xfrm>
          <a:off x="6921500" y="164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104827</xdr:rowOff>
    </xdr:from>
    <xdr:ext cx="534377" cy="259045"/>
    <xdr:sp macro="" textlink="">
      <xdr:nvSpPr>
        <xdr:cNvPr id="494" name="テキスト ボックス 493"/>
        <xdr:cNvSpPr txBox="1"/>
      </xdr:nvSpPr>
      <xdr:spPr>
        <a:xfrm>
          <a:off x="6705111" y="1622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81331</xdr:rowOff>
    </xdr:from>
    <xdr:to>
      <xdr:col>23</xdr:col>
      <xdr:colOff>517525</xdr:colOff>
      <xdr:row>36</xdr:row>
      <xdr:rowOff>88951</xdr:rowOff>
    </xdr:to>
    <xdr:cxnSp macro="">
      <xdr:nvCxnSpPr>
        <xdr:cNvPr id="524" name="直線コネクタ 523"/>
        <xdr:cNvCxnSpPr/>
      </xdr:nvCxnSpPr>
      <xdr:spPr>
        <a:xfrm flipV="1">
          <a:off x="15481300" y="62535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51841</xdr:rowOff>
    </xdr:from>
    <xdr:to>
      <xdr:col>22</xdr:col>
      <xdr:colOff>365125</xdr:colOff>
      <xdr:row>36</xdr:row>
      <xdr:rowOff>88951</xdr:rowOff>
    </xdr:to>
    <xdr:cxnSp macro="">
      <xdr:nvCxnSpPr>
        <xdr:cNvPr id="527" name="直線コネクタ 526"/>
        <xdr:cNvCxnSpPr/>
      </xdr:nvCxnSpPr>
      <xdr:spPr>
        <a:xfrm>
          <a:off x="14592300" y="6224041"/>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28296</xdr:rowOff>
    </xdr:from>
    <xdr:to>
      <xdr:col>21</xdr:col>
      <xdr:colOff>161925</xdr:colOff>
      <xdr:row>36</xdr:row>
      <xdr:rowOff>51841</xdr:rowOff>
    </xdr:to>
    <xdr:cxnSp macro="">
      <xdr:nvCxnSpPr>
        <xdr:cNvPr id="530" name="直線コネクタ 529"/>
        <xdr:cNvCxnSpPr/>
      </xdr:nvCxnSpPr>
      <xdr:spPr>
        <a:xfrm>
          <a:off x="13703300" y="6200496"/>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20523</xdr:rowOff>
    </xdr:from>
    <xdr:to>
      <xdr:col>19</xdr:col>
      <xdr:colOff>644525</xdr:colOff>
      <xdr:row>36</xdr:row>
      <xdr:rowOff>28296</xdr:rowOff>
    </xdr:to>
    <xdr:cxnSp macro="">
      <xdr:nvCxnSpPr>
        <xdr:cNvPr id="533" name="直線コネクタ 532"/>
        <xdr:cNvCxnSpPr/>
      </xdr:nvCxnSpPr>
      <xdr:spPr>
        <a:xfrm>
          <a:off x="12814300" y="619272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5" name="テキスト ボックス 534"/>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7" name="テキスト ボックス 536"/>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30531</xdr:rowOff>
    </xdr:from>
    <xdr:to>
      <xdr:col>23</xdr:col>
      <xdr:colOff>568325</xdr:colOff>
      <xdr:row>36</xdr:row>
      <xdr:rowOff>132131</xdr:rowOff>
    </xdr:to>
    <xdr:sp macro="" textlink="">
      <xdr:nvSpPr>
        <xdr:cNvPr id="543" name="円/楕円 542"/>
        <xdr:cNvSpPr/>
      </xdr:nvSpPr>
      <xdr:spPr>
        <a:xfrm>
          <a:off x="16268700" y="62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8958</xdr:rowOff>
    </xdr:from>
    <xdr:ext cx="534377" cy="259045"/>
    <xdr:sp macro="" textlink="">
      <xdr:nvSpPr>
        <xdr:cNvPr id="544" name="消防費該当値テキスト"/>
        <xdr:cNvSpPr txBox="1"/>
      </xdr:nvSpPr>
      <xdr:spPr>
        <a:xfrm>
          <a:off x="16370300" y="61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38151</xdr:rowOff>
    </xdr:from>
    <xdr:to>
      <xdr:col>22</xdr:col>
      <xdr:colOff>415925</xdr:colOff>
      <xdr:row>36</xdr:row>
      <xdr:rowOff>139751</xdr:rowOff>
    </xdr:to>
    <xdr:sp macro="" textlink="">
      <xdr:nvSpPr>
        <xdr:cNvPr id="545" name="円/楕円 544"/>
        <xdr:cNvSpPr/>
      </xdr:nvSpPr>
      <xdr:spPr>
        <a:xfrm>
          <a:off x="15430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130878</xdr:rowOff>
    </xdr:from>
    <xdr:ext cx="534377" cy="259045"/>
    <xdr:sp macro="" textlink="">
      <xdr:nvSpPr>
        <xdr:cNvPr id="546" name="テキスト ボックス 545"/>
        <xdr:cNvSpPr txBox="1"/>
      </xdr:nvSpPr>
      <xdr:spPr>
        <a:xfrm>
          <a:off x="15214111" y="63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1041</xdr:rowOff>
    </xdr:from>
    <xdr:to>
      <xdr:col>21</xdr:col>
      <xdr:colOff>212725</xdr:colOff>
      <xdr:row>36</xdr:row>
      <xdr:rowOff>102641</xdr:rowOff>
    </xdr:to>
    <xdr:sp macro="" textlink="">
      <xdr:nvSpPr>
        <xdr:cNvPr id="547" name="円/楕円 546"/>
        <xdr:cNvSpPr/>
      </xdr:nvSpPr>
      <xdr:spPr>
        <a:xfrm>
          <a:off x="14541500" y="61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119168</xdr:rowOff>
    </xdr:from>
    <xdr:ext cx="534377" cy="259045"/>
    <xdr:sp macro="" textlink="">
      <xdr:nvSpPr>
        <xdr:cNvPr id="548" name="テキスト ボックス 547"/>
        <xdr:cNvSpPr txBox="1"/>
      </xdr:nvSpPr>
      <xdr:spPr>
        <a:xfrm>
          <a:off x="14325111" y="594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148946</xdr:rowOff>
    </xdr:from>
    <xdr:to>
      <xdr:col>20</xdr:col>
      <xdr:colOff>9525</xdr:colOff>
      <xdr:row>36</xdr:row>
      <xdr:rowOff>79096</xdr:rowOff>
    </xdr:to>
    <xdr:sp macro="" textlink="">
      <xdr:nvSpPr>
        <xdr:cNvPr id="549" name="円/楕円 548"/>
        <xdr:cNvSpPr/>
      </xdr:nvSpPr>
      <xdr:spPr>
        <a:xfrm>
          <a:off x="13652500" y="61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95623</xdr:rowOff>
    </xdr:from>
    <xdr:ext cx="534377" cy="259045"/>
    <xdr:sp macro="" textlink="">
      <xdr:nvSpPr>
        <xdr:cNvPr id="550" name="テキスト ボックス 549"/>
        <xdr:cNvSpPr txBox="1"/>
      </xdr:nvSpPr>
      <xdr:spPr>
        <a:xfrm>
          <a:off x="13436111" y="5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141173</xdr:rowOff>
    </xdr:from>
    <xdr:to>
      <xdr:col>18</xdr:col>
      <xdr:colOff>492125</xdr:colOff>
      <xdr:row>36</xdr:row>
      <xdr:rowOff>71323</xdr:rowOff>
    </xdr:to>
    <xdr:sp macro="" textlink="">
      <xdr:nvSpPr>
        <xdr:cNvPr id="551" name="円/楕円 550"/>
        <xdr:cNvSpPr/>
      </xdr:nvSpPr>
      <xdr:spPr>
        <a:xfrm>
          <a:off x="12763500" y="61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87850</xdr:rowOff>
    </xdr:from>
    <xdr:ext cx="534377" cy="259045"/>
    <xdr:sp macro="" textlink="">
      <xdr:nvSpPr>
        <xdr:cNvPr id="552" name="テキスト ボックス 551"/>
        <xdr:cNvSpPr txBox="1"/>
      </xdr:nvSpPr>
      <xdr:spPr>
        <a:xfrm>
          <a:off x="12547111" y="591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1724</xdr:rowOff>
    </xdr:from>
    <xdr:to>
      <xdr:col>23</xdr:col>
      <xdr:colOff>517525</xdr:colOff>
      <xdr:row>56</xdr:row>
      <xdr:rowOff>52995</xdr:rowOff>
    </xdr:to>
    <xdr:cxnSp macro="">
      <xdr:nvCxnSpPr>
        <xdr:cNvPr id="584" name="直線コネクタ 583"/>
        <xdr:cNvCxnSpPr/>
      </xdr:nvCxnSpPr>
      <xdr:spPr>
        <a:xfrm flipV="1">
          <a:off x="15481300" y="9431474"/>
          <a:ext cx="838200" cy="2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134372</xdr:rowOff>
    </xdr:from>
    <xdr:ext cx="534377" cy="259045"/>
    <xdr:sp macro="" textlink="">
      <xdr:nvSpPr>
        <xdr:cNvPr id="585" name="教育費平均値テキスト"/>
        <xdr:cNvSpPr txBox="1"/>
      </xdr:nvSpPr>
      <xdr:spPr>
        <a:xfrm>
          <a:off x="16370300" y="9392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52995</xdr:rowOff>
    </xdr:from>
    <xdr:to>
      <xdr:col>22</xdr:col>
      <xdr:colOff>365125</xdr:colOff>
      <xdr:row>56</xdr:row>
      <xdr:rowOff>88984</xdr:rowOff>
    </xdr:to>
    <xdr:cxnSp macro="">
      <xdr:nvCxnSpPr>
        <xdr:cNvPr id="587" name="直線コネクタ 586"/>
        <xdr:cNvCxnSpPr/>
      </xdr:nvCxnSpPr>
      <xdr:spPr>
        <a:xfrm flipV="1">
          <a:off x="14592300" y="9654195"/>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88984</xdr:rowOff>
    </xdr:from>
    <xdr:to>
      <xdr:col>21</xdr:col>
      <xdr:colOff>161925</xdr:colOff>
      <xdr:row>57</xdr:row>
      <xdr:rowOff>87743</xdr:rowOff>
    </xdr:to>
    <xdr:cxnSp macro="">
      <xdr:nvCxnSpPr>
        <xdr:cNvPr id="590" name="直線コネクタ 589"/>
        <xdr:cNvCxnSpPr/>
      </xdr:nvCxnSpPr>
      <xdr:spPr>
        <a:xfrm flipV="1">
          <a:off x="13703300" y="9690184"/>
          <a:ext cx="889000" cy="17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24029</xdr:rowOff>
    </xdr:from>
    <xdr:to>
      <xdr:col>19</xdr:col>
      <xdr:colOff>644525</xdr:colOff>
      <xdr:row>57</xdr:row>
      <xdr:rowOff>87743</xdr:rowOff>
    </xdr:to>
    <xdr:cxnSp macro="">
      <xdr:nvCxnSpPr>
        <xdr:cNvPr id="593" name="直線コネクタ 592"/>
        <xdr:cNvCxnSpPr/>
      </xdr:nvCxnSpPr>
      <xdr:spPr>
        <a:xfrm>
          <a:off x="12814300" y="9625229"/>
          <a:ext cx="889000" cy="2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135515</xdr:rowOff>
    </xdr:from>
    <xdr:ext cx="534377" cy="259045"/>
    <xdr:sp macro="" textlink="">
      <xdr:nvSpPr>
        <xdr:cNvPr id="597" name="テキスト ボックス 596"/>
        <xdr:cNvSpPr txBox="1"/>
      </xdr:nvSpPr>
      <xdr:spPr>
        <a:xfrm>
          <a:off x="12547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122374</xdr:rowOff>
    </xdr:from>
    <xdr:to>
      <xdr:col>23</xdr:col>
      <xdr:colOff>568325</xdr:colOff>
      <xdr:row>55</xdr:row>
      <xdr:rowOff>52524</xdr:rowOff>
    </xdr:to>
    <xdr:sp macro="" textlink="">
      <xdr:nvSpPr>
        <xdr:cNvPr id="603" name="円/楕円 602"/>
        <xdr:cNvSpPr/>
      </xdr:nvSpPr>
      <xdr:spPr>
        <a:xfrm>
          <a:off x="16268700" y="93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145251</xdr:rowOff>
    </xdr:from>
    <xdr:ext cx="534377" cy="259045"/>
    <xdr:sp macro="" textlink="">
      <xdr:nvSpPr>
        <xdr:cNvPr id="604" name="教育費該当値テキスト"/>
        <xdr:cNvSpPr txBox="1"/>
      </xdr:nvSpPr>
      <xdr:spPr>
        <a:xfrm>
          <a:off x="16370300" y="92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2195</xdr:rowOff>
    </xdr:from>
    <xdr:to>
      <xdr:col>22</xdr:col>
      <xdr:colOff>415925</xdr:colOff>
      <xdr:row>56</xdr:row>
      <xdr:rowOff>103795</xdr:rowOff>
    </xdr:to>
    <xdr:sp macro="" textlink="">
      <xdr:nvSpPr>
        <xdr:cNvPr id="605" name="円/楕円 604"/>
        <xdr:cNvSpPr/>
      </xdr:nvSpPr>
      <xdr:spPr>
        <a:xfrm>
          <a:off x="15430500" y="96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94922</xdr:rowOff>
    </xdr:from>
    <xdr:ext cx="534377" cy="259045"/>
    <xdr:sp macro="" textlink="">
      <xdr:nvSpPr>
        <xdr:cNvPr id="606" name="テキスト ボックス 605"/>
        <xdr:cNvSpPr txBox="1"/>
      </xdr:nvSpPr>
      <xdr:spPr>
        <a:xfrm>
          <a:off x="15214111" y="96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38184</xdr:rowOff>
    </xdr:from>
    <xdr:to>
      <xdr:col>21</xdr:col>
      <xdr:colOff>212725</xdr:colOff>
      <xdr:row>56</xdr:row>
      <xdr:rowOff>139784</xdr:rowOff>
    </xdr:to>
    <xdr:sp macro="" textlink="">
      <xdr:nvSpPr>
        <xdr:cNvPr id="607" name="円/楕円 606"/>
        <xdr:cNvSpPr/>
      </xdr:nvSpPr>
      <xdr:spPr>
        <a:xfrm>
          <a:off x="14541500" y="96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130911</xdr:rowOff>
    </xdr:from>
    <xdr:ext cx="534377" cy="259045"/>
    <xdr:sp macro="" textlink="">
      <xdr:nvSpPr>
        <xdr:cNvPr id="608" name="テキスト ボックス 607"/>
        <xdr:cNvSpPr txBox="1"/>
      </xdr:nvSpPr>
      <xdr:spPr>
        <a:xfrm>
          <a:off x="14325111" y="97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36943</xdr:rowOff>
    </xdr:from>
    <xdr:to>
      <xdr:col>20</xdr:col>
      <xdr:colOff>9525</xdr:colOff>
      <xdr:row>57</xdr:row>
      <xdr:rowOff>138543</xdr:rowOff>
    </xdr:to>
    <xdr:sp macro="" textlink="">
      <xdr:nvSpPr>
        <xdr:cNvPr id="609" name="円/楕円 608"/>
        <xdr:cNvSpPr/>
      </xdr:nvSpPr>
      <xdr:spPr>
        <a:xfrm>
          <a:off x="13652500" y="98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129670</xdr:rowOff>
    </xdr:from>
    <xdr:ext cx="534377" cy="259045"/>
    <xdr:sp macro="" textlink="">
      <xdr:nvSpPr>
        <xdr:cNvPr id="610" name="テキスト ボックス 609"/>
        <xdr:cNvSpPr txBox="1"/>
      </xdr:nvSpPr>
      <xdr:spPr>
        <a:xfrm>
          <a:off x="13436111" y="99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144679</xdr:rowOff>
    </xdr:from>
    <xdr:to>
      <xdr:col>18</xdr:col>
      <xdr:colOff>492125</xdr:colOff>
      <xdr:row>56</xdr:row>
      <xdr:rowOff>74829</xdr:rowOff>
    </xdr:to>
    <xdr:sp macro="" textlink="">
      <xdr:nvSpPr>
        <xdr:cNvPr id="611" name="円/楕円 610"/>
        <xdr:cNvSpPr/>
      </xdr:nvSpPr>
      <xdr:spPr>
        <a:xfrm>
          <a:off x="12763500" y="95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91356</xdr:rowOff>
    </xdr:from>
    <xdr:ext cx="534377" cy="259045"/>
    <xdr:sp macro="" textlink="">
      <xdr:nvSpPr>
        <xdr:cNvPr id="612" name="テキスト ボックス 611"/>
        <xdr:cNvSpPr txBox="1"/>
      </xdr:nvSpPr>
      <xdr:spPr>
        <a:xfrm>
          <a:off x="12547111" y="93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102743</xdr:rowOff>
    </xdr:from>
    <xdr:to>
      <xdr:col>23</xdr:col>
      <xdr:colOff>517525</xdr:colOff>
      <xdr:row>79</xdr:row>
      <xdr:rowOff>29857</xdr:rowOff>
    </xdr:to>
    <xdr:cxnSp macro="">
      <xdr:nvCxnSpPr>
        <xdr:cNvPr id="641" name="直線コネクタ 640"/>
        <xdr:cNvCxnSpPr/>
      </xdr:nvCxnSpPr>
      <xdr:spPr>
        <a:xfrm>
          <a:off x="15481300" y="13475843"/>
          <a:ext cx="838200" cy="9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102743</xdr:rowOff>
    </xdr:from>
    <xdr:to>
      <xdr:col>22</xdr:col>
      <xdr:colOff>365125</xdr:colOff>
      <xdr:row>78</xdr:row>
      <xdr:rowOff>145377</xdr:rowOff>
    </xdr:to>
    <xdr:cxnSp macro="">
      <xdr:nvCxnSpPr>
        <xdr:cNvPr id="644" name="直線コネクタ 643"/>
        <xdr:cNvCxnSpPr/>
      </xdr:nvCxnSpPr>
      <xdr:spPr>
        <a:xfrm flipV="1">
          <a:off x="14592300" y="13475843"/>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49610</xdr:rowOff>
    </xdr:from>
    <xdr:ext cx="378565" cy="259045"/>
    <xdr:sp macro="" textlink="">
      <xdr:nvSpPr>
        <xdr:cNvPr id="646" name="テキスト ボックス 645"/>
        <xdr:cNvSpPr txBox="1"/>
      </xdr:nvSpPr>
      <xdr:spPr>
        <a:xfrm>
          <a:off x="15292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145377</xdr:rowOff>
    </xdr:from>
    <xdr:to>
      <xdr:col>21</xdr:col>
      <xdr:colOff>161925</xdr:colOff>
      <xdr:row>79</xdr:row>
      <xdr:rowOff>40717</xdr:rowOff>
    </xdr:to>
    <xdr:cxnSp macro="">
      <xdr:nvCxnSpPr>
        <xdr:cNvPr id="647" name="直線コネクタ 646"/>
        <xdr:cNvCxnSpPr/>
      </xdr:nvCxnSpPr>
      <xdr:spPr>
        <a:xfrm flipV="1">
          <a:off x="13703300" y="13518477"/>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48544</xdr:rowOff>
    </xdr:from>
    <xdr:ext cx="378565" cy="259045"/>
    <xdr:sp macro="" textlink="">
      <xdr:nvSpPr>
        <xdr:cNvPr id="649" name="テキスト ボックス 648"/>
        <xdr:cNvSpPr txBox="1"/>
      </xdr:nvSpPr>
      <xdr:spPr>
        <a:xfrm>
          <a:off x="14403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2539</xdr:rowOff>
    </xdr:from>
    <xdr:to>
      <xdr:col>19</xdr:col>
      <xdr:colOff>644525</xdr:colOff>
      <xdr:row>79</xdr:row>
      <xdr:rowOff>40717</xdr:rowOff>
    </xdr:to>
    <xdr:cxnSp macro="">
      <xdr:nvCxnSpPr>
        <xdr:cNvPr id="650" name="直線コネクタ 649"/>
        <xdr:cNvCxnSpPr/>
      </xdr:nvCxnSpPr>
      <xdr:spPr>
        <a:xfrm>
          <a:off x="12814300" y="13547089"/>
          <a:ext cx="889000" cy="3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150507</xdr:rowOff>
    </xdr:from>
    <xdr:to>
      <xdr:col>23</xdr:col>
      <xdr:colOff>568325</xdr:colOff>
      <xdr:row>79</xdr:row>
      <xdr:rowOff>80657</xdr:rowOff>
    </xdr:to>
    <xdr:sp macro="" textlink="">
      <xdr:nvSpPr>
        <xdr:cNvPr id="660" name="円/楕円 659"/>
        <xdr:cNvSpPr/>
      </xdr:nvSpPr>
      <xdr:spPr>
        <a:xfrm>
          <a:off x="16268700" y="135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78565" cy="259045"/>
    <xdr:sp macro="" textlink="">
      <xdr:nvSpPr>
        <xdr:cNvPr id="661" name="災害復旧費該当値テキスト"/>
        <xdr:cNvSpPr txBox="1"/>
      </xdr:nvSpPr>
      <xdr:spPr>
        <a:xfrm>
          <a:off x="16370300" y="1347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51943</xdr:rowOff>
    </xdr:from>
    <xdr:to>
      <xdr:col>22</xdr:col>
      <xdr:colOff>415925</xdr:colOff>
      <xdr:row>78</xdr:row>
      <xdr:rowOff>153543</xdr:rowOff>
    </xdr:to>
    <xdr:sp macro="" textlink="">
      <xdr:nvSpPr>
        <xdr:cNvPr id="662" name="円/楕円 661"/>
        <xdr:cNvSpPr/>
      </xdr:nvSpPr>
      <xdr:spPr>
        <a:xfrm>
          <a:off x="15430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170070</xdr:rowOff>
    </xdr:from>
    <xdr:ext cx="469744" cy="259045"/>
    <xdr:sp macro="" textlink="">
      <xdr:nvSpPr>
        <xdr:cNvPr id="663" name="テキスト ボックス 662"/>
        <xdr:cNvSpPr txBox="1"/>
      </xdr:nvSpPr>
      <xdr:spPr>
        <a:xfrm>
          <a:off x="15246427" y="1320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94577</xdr:rowOff>
    </xdr:from>
    <xdr:to>
      <xdr:col>21</xdr:col>
      <xdr:colOff>212725</xdr:colOff>
      <xdr:row>79</xdr:row>
      <xdr:rowOff>24727</xdr:rowOff>
    </xdr:to>
    <xdr:sp macro="" textlink="">
      <xdr:nvSpPr>
        <xdr:cNvPr id="664" name="円/楕円 663"/>
        <xdr:cNvSpPr/>
      </xdr:nvSpPr>
      <xdr:spPr>
        <a:xfrm>
          <a:off x="145415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41254</xdr:rowOff>
    </xdr:from>
    <xdr:ext cx="469744" cy="259045"/>
    <xdr:sp macro="" textlink="">
      <xdr:nvSpPr>
        <xdr:cNvPr id="665" name="テキスト ボックス 664"/>
        <xdr:cNvSpPr txBox="1"/>
      </xdr:nvSpPr>
      <xdr:spPr>
        <a:xfrm>
          <a:off x="14357427" y="1324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161367</xdr:rowOff>
    </xdr:from>
    <xdr:to>
      <xdr:col>20</xdr:col>
      <xdr:colOff>9525</xdr:colOff>
      <xdr:row>79</xdr:row>
      <xdr:rowOff>91517</xdr:rowOff>
    </xdr:to>
    <xdr:sp macro="" textlink="">
      <xdr:nvSpPr>
        <xdr:cNvPr id="666" name="円/楕円 665"/>
        <xdr:cNvSpPr/>
      </xdr:nvSpPr>
      <xdr:spPr>
        <a:xfrm>
          <a:off x="13652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82644</xdr:rowOff>
    </xdr:from>
    <xdr:ext cx="313932" cy="259045"/>
    <xdr:sp macro="" textlink="">
      <xdr:nvSpPr>
        <xdr:cNvPr id="667" name="テキスト ボックス 666"/>
        <xdr:cNvSpPr txBox="1"/>
      </xdr:nvSpPr>
      <xdr:spPr>
        <a:xfrm>
          <a:off x="13546333" y="13627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123189</xdr:rowOff>
    </xdr:from>
    <xdr:to>
      <xdr:col>18</xdr:col>
      <xdr:colOff>492125</xdr:colOff>
      <xdr:row>79</xdr:row>
      <xdr:rowOff>53339</xdr:rowOff>
    </xdr:to>
    <xdr:sp macro="" textlink="">
      <xdr:nvSpPr>
        <xdr:cNvPr id="668" name="円/楕円 667"/>
        <xdr:cNvSpPr/>
      </xdr:nvSpPr>
      <xdr:spPr>
        <a:xfrm>
          <a:off x="12763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44466</xdr:rowOff>
    </xdr:from>
    <xdr:ext cx="469744" cy="259045"/>
    <xdr:sp macro="" textlink="">
      <xdr:nvSpPr>
        <xdr:cNvPr id="669" name="テキスト ボックス 668"/>
        <xdr:cNvSpPr txBox="1"/>
      </xdr:nvSpPr>
      <xdr:spPr>
        <a:xfrm>
          <a:off x="12579427"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79487</xdr:rowOff>
    </xdr:from>
    <xdr:to>
      <xdr:col>23</xdr:col>
      <xdr:colOff>517525</xdr:colOff>
      <xdr:row>95</xdr:row>
      <xdr:rowOff>106256</xdr:rowOff>
    </xdr:to>
    <xdr:cxnSp macro="">
      <xdr:nvCxnSpPr>
        <xdr:cNvPr id="697" name="直線コネクタ 696"/>
        <xdr:cNvCxnSpPr/>
      </xdr:nvCxnSpPr>
      <xdr:spPr>
        <a:xfrm>
          <a:off x="15481300" y="16367237"/>
          <a:ext cx="8382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13674</xdr:rowOff>
    </xdr:from>
    <xdr:to>
      <xdr:col>22</xdr:col>
      <xdr:colOff>365125</xdr:colOff>
      <xdr:row>95</xdr:row>
      <xdr:rowOff>79487</xdr:rowOff>
    </xdr:to>
    <xdr:cxnSp macro="">
      <xdr:nvCxnSpPr>
        <xdr:cNvPr id="700" name="直線コネクタ 699"/>
        <xdr:cNvCxnSpPr/>
      </xdr:nvCxnSpPr>
      <xdr:spPr>
        <a:xfrm>
          <a:off x="14592300" y="16301424"/>
          <a:ext cx="889000" cy="6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134054</xdr:rowOff>
    </xdr:from>
    <xdr:to>
      <xdr:col>21</xdr:col>
      <xdr:colOff>161925</xdr:colOff>
      <xdr:row>95</xdr:row>
      <xdr:rowOff>13674</xdr:rowOff>
    </xdr:to>
    <xdr:cxnSp macro="">
      <xdr:nvCxnSpPr>
        <xdr:cNvPr id="703" name="直線コネクタ 702"/>
        <xdr:cNvCxnSpPr/>
      </xdr:nvCxnSpPr>
      <xdr:spPr>
        <a:xfrm>
          <a:off x="13703300" y="16250354"/>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71828</xdr:rowOff>
    </xdr:from>
    <xdr:to>
      <xdr:col>19</xdr:col>
      <xdr:colOff>644525</xdr:colOff>
      <xdr:row>94</xdr:row>
      <xdr:rowOff>134054</xdr:rowOff>
    </xdr:to>
    <xdr:cxnSp macro="">
      <xdr:nvCxnSpPr>
        <xdr:cNvPr id="706" name="直線コネクタ 705"/>
        <xdr:cNvCxnSpPr/>
      </xdr:nvCxnSpPr>
      <xdr:spPr>
        <a:xfrm>
          <a:off x="12814300" y="16188128"/>
          <a:ext cx="889000" cy="6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55456</xdr:rowOff>
    </xdr:from>
    <xdr:to>
      <xdr:col>23</xdr:col>
      <xdr:colOff>568325</xdr:colOff>
      <xdr:row>95</xdr:row>
      <xdr:rowOff>157056</xdr:rowOff>
    </xdr:to>
    <xdr:sp macro="" textlink="">
      <xdr:nvSpPr>
        <xdr:cNvPr id="716" name="円/楕円 715"/>
        <xdr:cNvSpPr/>
      </xdr:nvSpPr>
      <xdr:spPr>
        <a:xfrm>
          <a:off x="16268700" y="163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78333</xdr:rowOff>
    </xdr:from>
    <xdr:ext cx="534377" cy="259045"/>
    <xdr:sp macro="" textlink="">
      <xdr:nvSpPr>
        <xdr:cNvPr id="717" name="公債費該当値テキスト"/>
        <xdr:cNvSpPr txBox="1"/>
      </xdr:nvSpPr>
      <xdr:spPr>
        <a:xfrm>
          <a:off x="16370300" y="161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43,963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28687</xdr:rowOff>
    </xdr:from>
    <xdr:to>
      <xdr:col>22</xdr:col>
      <xdr:colOff>415925</xdr:colOff>
      <xdr:row>95</xdr:row>
      <xdr:rowOff>130287</xdr:rowOff>
    </xdr:to>
    <xdr:sp macro="" textlink="">
      <xdr:nvSpPr>
        <xdr:cNvPr id="718" name="円/楕円 717"/>
        <xdr:cNvSpPr/>
      </xdr:nvSpPr>
      <xdr:spPr>
        <a:xfrm>
          <a:off x="15430500" y="163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146814</xdr:rowOff>
    </xdr:from>
    <xdr:ext cx="534377" cy="259045"/>
    <xdr:sp macro="" textlink="">
      <xdr:nvSpPr>
        <xdr:cNvPr id="719" name="テキスト ボックス 718"/>
        <xdr:cNvSpPr txBox="1"/>
      </xdr:nvSpPr>
      <xdr:spPr>
        <a:xfrm>
          <a:off x="15214111" y="160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134324</xdr:rowOff>
    </xdr:from>
    <xdr:to>
      <xdr:col>21</xdr:col>
      <xdr:colOff>212725</xdr:colOff>
      <xdr:row>95</xdr:row>
      <xdr:rowOff>64474</xdr:rowOff>
    </xdr:to>
    <xdr:sp macro="" textlink="">
      <xdr:nvSpPr>
        <xdr:cNvPr id="720" name="円/楕円 719"/>
        <xdr:cNvSpPr/>
      </xdr:nvSpPr>
      <xdr:spPr>
        <a:xfrm>
          <a:off x="14541500" y="162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81001</xdr:rowOff>
    </xdr:from>
    <xdr:ext cx="534377" cy="259045"/>
    <xdr:sp macro="" textlink="">
      <xdr:nvSpPr>
        <xdr:cNvPr id="721" name="テキスト ボックス 720"/>
        <xdr:cNvSpPr txBox="1"/>
      </xdr:nvSpPr>
      <xdr:spPr>
        <a:xfrm>
          <a:off x="14325111" y="160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83254</xdr:rowOff>
    </xdr:from>
    <xdr:to>
      <xdr:col>20</xdr:col>
      <xdr:colOff>9525</xdr:colOff>
      <xdr:row>95</xdr:row>
      <xdr:rowOff>13404</xdr:rowOff>
    </xdr:to>
    <xdr:sp macro="" textlink="">
      <xdr:nvSpPr>
        <xdr:cNvPr id="722" name="円/楕円 721"/>
        <xdr:cNvSpPr/>
      </xdr:nvSpPr>
      <xdr:spPr>
        <a:xfrm>
          <a:off x="13652500" y="1619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29931</xdr:rowOff>
    </xdr:from>
    <xdr:ext cx="534377" cy="259045"/>
    <xdr:sp macro="" textlink="">
      <xdr:nvSpPr>
        <xdr:cNvPr id="723" name="テキスト ボックス 722"/>
        <xdr:cNvSpPr txBox="1"/>
      </xdr:nvSpPr>
      <xdr:spPr>
        <a:xfrm>
          <a:off x="13436111" y="159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21028</xdr:rowOff>
    </xdr:from>
    <xdr:to>
      <xdr:col>18</xdr:col>
      <xdr:colOff>492125</xdr:colOff>
      <xdr:row>94</xdr:row>
      <xdr:rowOff>122628</xdr:rowOff>
    </xdr:to>
    <xdr:sp macro="" textlink="">
      <xdr:nvSpPr>
        <xdr:cNvPr id="724" name="円/楕円 723"/>
        <xdr:cNvSpPr/>
      </xdr:nvSpPr>
      <xdr:spPr>
        <a:xfrm>
          <a:off x="12763500" y="161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139155</xdr:rowOff>
    </xdr:from>
    <xdr:ext cx="534377" cy="259045"/>
    <xdr:sp macro="" textlink="">
      <xdr:nvSpPr>
        <xdr:cNvPr id="725" name="テキスト ボックス 724"/>
        <xdr:cNvSpPr txBox="1"/>
      </xdr:nvSpPr>
      <xdr:spPr>
        <a:xfrm>
          <a:off x="12547111" y="1591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教育費が住民一人当たり</a:t>
          </a:r>
          <a:r>
            <a:rPr kumimoji="1" lang="en-US" altLang="ja-JP" sz="1100">
              <a:solidFill>
                <a:schemeClr val="dk1"/>
              </a:solidFill>
              <a:effectLst/>
              <a:latin typeface="+mn-lt"/>
              <a:ea typeface="+mn-ea"/>
              <a:cs typeface="+mn-cs"/>
            </a:rPr>
            <a:t>43,975</a:t>
          </a:r>
          <a:r>
            <a:rPr kumimoji="1" lang="ja-JP" altLang="ja-JP" sz="1100">
              <a:solidFill>
                <a:schemeClr val="dk1"/>
              </a:solidFill>
              <a:effectLst/>
              <a:latin typeface="+mn-lt"/>
              <a:ea typeface="+mn-ea"/>
              <a:cs typeface="+mn-cs"/>
            </a:rPr>
            <a:t>円となっており，４年ぶりに類似団体と比べてコストが高くなっている。これは，保健体育費の普通建設事業費において国体に向けた施設整備が集中したことや土淵小・中学校一貫教育導入施設整備の工事が本格化したこと等が原因として挙げられる。</a:t>
          </a:r>
          <a:endParaRPr lang="ja-JP" altLang="ja-JP" sz="1400">
            <a:effectLst/>
          </a:endParaRPr>
        </a:p>
        <a:p>
          <a:r>
            <a:rPr kumimoji="1" lang="ja-JP" altLang="ja-JP" sz="1100">
              <a:solidFill>
                <a:schemeClr val="dk1"/>
              </a:solidFill>
              <a:effectLst/>
              <a:latin typeface="+mn-lt"/>
              <a:ea typeface="+mn-ea"/>
              <a:cs typeface="+mn-cs"/>
            </a:rPr>
            <a:t>　土木費については住民一人当たり</a:t>
          </a:r>
          <a:r>
            <a:rPr kumimoji="1" lang="en-US" altLang="ja-JP" sz="1100">
              <a:solidFill>
                <a:schemeClr val="dk1"/>
              </a:solidFill>
              <a:effectLst/>
              <a:latin typeface="+mn-lt"/>
              <a:ea typeface="+mn-ea"/>
              <a:cs typeface="+mn-cs"/>
            </a:rPr>
            <a:t>57,396</a:t>
          </a:r>
          <a:r>
            <a:rPr kumimoji="1" lang="ja-JP" altLang="ja-JP" sz="1100">
              <a:solidFill>
                <a:schemeClr val="dk1"/>
              </a:solidFill>
              <a:effectLst/>
              <a:latin typeface="+mn-lt"/>
              <a:ea typeface="+mn-ea"/>
              <a:cs typeface="+mn-cs"/>
            </a:rPr>
            <a:t>円で，類似団体と比較して一層コストが高くなっている。社会資本整備総合交付金事業による道路整備等の事業費が前年度に比べて大きいこと等が原因と考えられる。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年度の実質単年度収支はプラスになったが，前年度と比較すると</a:t>
          </a:r>
          <a:r>
            <a:rPr kumimoji="1" lang="en-US" altLang="ja-JP" sz="1100">
              <a:solidFill>
                <a:schemeClr val="dk1"/>
              </a:solidFill>
              <a:effectLst/>
              <a:latin typeface="+mn-lt"/>
              <a:ea typeface="+mn-ea"/>
              <a:cs typeface="+mn-cs"/>
            </a:rPr>
            <a:t>1.01</a:t>
          </a:r>
          <a:r>
            <a:rPr kumimoji="1" lang="ja-JP" altLang="en-US" sz="1100">
              <a:solidFill>
                <a:schemeClr val="dk1"/>
              </a:solidFill>
              <a:effectLst/>
              <a:latin typeface="+mn-lt"/>
              <a:ea typeface="+mn-ea"/>
              <a:cs typeface="+mn-cs"/>
            </a:rPr>
            <a:t>ポイント減少</a:t>
          </a:r>
          <a:r>
            <a:rPr kumimoji="1" lang="ja-JP" altLang="ja-JP" sz="1100">
              <a:solidFill>
                <a:schemeClr val="dk1"/>
              </a:solidFill>
              <a:effectLst/>
              <a:latin typeface="+mn-lt"/>
              <a:ea typeface="+mn-ea"/>
              <a:cs typeface="+mn-cs"/>
            </a:rPr>
            <a:t>となった。財政調整基金残高および実質収支額については，それぞれ</a:t>
          </a:r>
          <a:r>
            <a:rPr kumimoji="1" lang="en-US" altLang="ja-JP" sz="1100">
              <a:solidFill>
                <a:schemeClr val="dk1"/>
              </a:solidFill>
              <a:effectLst/>
              <a:latin typeface="+mn-lt"/>
              <a:ea typeface="+mn-ea"/>
              <a:cs typeface="+mn-cs"/>
            </a:rPr>
            <a:t>0.27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の増となっている。</a:t>
          </a:r>
          <a:endParaRPr lang="ja-JP" altLang="ja-JP" sz="1400">
            <a:effectLst/>
          </a:endParaRPr>
        </a:p>
        <a:p>
          <a:r>
            <a:rPr kumimoji="1" lang="ja-JP" altLang="ja-JP" sz="1100">
              <a:solidFill>
                <a:schemeClr val="dk1"/>
              </a:solidFill>
              <a:effectLst/>
              <a:latin typeface="+mn-lt"/>
              <a:ea typeface="+mn-ea"/>
              <a:cs typeface="+mn-cs"/>
            </a:rPr>
            <a:t>　今後は，標準財政規模と財政調整基金のバランスを考慮した基金の運用に努めていく。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年度以降，連結実質赤字比率は黒字が続いている状況にある。</a:t>
          </a:r>
          <a:endParaRPr lang="ja-JP" altLang="ja-JP" sz="18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年度は前年度と比較し，水道事業会計，下水道事業会計，一般会計等で剰余金が増加したこと等により黒字額合計の比率は増加している。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の額は，ここ数年横ばいから微減の傾向にある。ここ数年は臨時財政対策債の増減が全体の額にも少なからず影響を与えているものの，同時に算入公債費にも計上されているため実質公債費率自体には影響せず，その他も横ばいの傾向であることから，実質公債費率はほぼ同水準となっている。</a:t>
          </a:r>
          <a:endParaRPr lang="ja-JP" altLang="ja-JP" sz="1800">
            <a:effectLst/>
          </a:endParaRPr>
        </a:p>
        <a:p>
          <a:r>
            <a:rPr kumimoji="1" lang="ja-JP" altLang="ja-JP" sz="1400">
              <a:solidFill>
                <a:schemeClr val="dk1"/>
              </a:solidFill>
              <a:effectLst/>
              <a:latin typeface="+mn-lt"/>
              <a:ea typeface="+mn-ea"/>
              <a:cs typeface="+mn-cs"/>
            </a:rPr>
            <a:t>　今後も総合計画に掲げる健全な財政運営の実現のため，毎年度の新規市債発行額を，臨時財政対策債を除き予算総額の８％以内かつ元金償還額以内とするよう努めていく。</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一般会計等に係る地方債の現在高等は前年度と比較し若干増加しているが，公営企業債等繰入見込み額が減額に転じている状況である。</a:t>
          </a:r>
          <a:endParaRPr lang="ja-JP" altLang="ja-JP" sz="1800">
            <a:effectLst/>
          </a:endParaRPr>
        </a:p>
        <a:p>
          <a:r>
            <a:rPr kumimoji="1" lang="ja-JP" altLang="ja-JP" sz="1400">
              <a:solidFill>
                <a:schemeClr val="dk1"/>
              </a:solidFill>
              <a:effectLst/>
              <a:latin typeface="+mn-lt"/>
              <a:ea typeface="+mn-ea"/>
              <a:cs typeface="+mn-cs"/>
            </a:rPr>
            <a:t>　また，債務負担行為の支出予定額については，減少傾向にあるが，今後は指定管理期間の更新時期に差し掛かる公の施設が多くあるため，増加する見込みである。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114689418</v>
      </c>
      <c r="BO4" s="379"/>
      <c r="BP4" s="379"/>
      <c r="BQ4" s="379"/>
      <c r="BR4" s="379"/>
      <c r="BS4" s="379"/>
      <c r="BT4" s="379"/>
      <c r="BU4" s="380"/>
      <c r="BV4" s="378">
        <v>112499547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2.8</v>
      </c>
      <c r="CU4" s="556"/>
      <c r="CV4" s="556"/>
      <c r="CW4" s="556"/>
      <c r="CX4" s="556"/>
      <c r="CY4" s="556"/>
      <c r="CZ4" s="556"/>
      <c r="DA4" s="557"/>
      <c r="DB4" s="555">
        <v>2.2000000000000002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112572210</v>
      </c>
      <c r="BO5" s="384"/>
      <c r="BP5" s="384"/>
      <c r="BQ5" s="384"/>
      <c r="BR5" s="384"/>
      <c r="BS5" s="384"/>
      <c r="BT5" s="384"/>
      <c r="BU5" s="385"/>
      <c r="BV5" s="383">
        <v>110007418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94.6</v>
      </c>
      <c r="CU5" s="354"/>
      <c r="CV5" s="354"/>
      <c r="CW5" s="354"/>
      <c r="CX5" s="354"/>
      <c r="CY5" s="354"/>
      <c r="CZ5" s="354"/>
      <c r="DA5" s="355"/>
      <c r="DB5" s="353">
        <v>93.2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2117208</v>
      </c>
      <c r="BO6" s="384"/>
      <c r="BP6" s="384"/>
      <c r="BQ6" s="384"/>
      <c r="BR6" s="384"/>
      <c r="BS6" s="384"/>
      <c r="BT6" s="384"/>
      <c r="BU6" s="385"/>
      <c r="BV6" s="383">
        <v>2492129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v>
      </c>
      <c r="CU6" s="530"/>
      <c r="CV6" s="530"/>
      <c r="CW6" s="530"/>
      <c r="CX6" s="530"/>
      <c r="CY6" s="530"/>
      <c r="CZ6" s="530"/>
      <c r="DA6" s="531"/>
      <c r="DB6" s="529">
        <v>101.1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298388</v>
      </c>
      <c r="BO7" s="384"/>
      <c r="BP7" s="384"/>
      <c r="BQ7" s="384"/>
      <c r="BR7" s="384"/>
      <c r="BS7" s="384"/>
      <c r="BT7" s="384"/>
      <c r="BU7" s="385"/>
      <c r="BV7" s="383">
        <v>1036143</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64272557</v>
      </c>
      <c r="CU7" s="384"/>
      <c r="CV7" s="384"/>
      <c r="CW7" s="384"/>
      <c r="CX7" s="384"/>
      <c r="CY7" s="384"/>
      <c r="CZ7" s="384"/>
      <c r="DA7" s="385"/>
      <c r="DB7" s="383">
        <v>64995118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1818820</v>
      </c>
      <c r="BO8" s="384"/>
      <c r="BP8" s="384"/>
      <c r="BQ8" s="384"/>
      <c r="BR8" s="384"/>
      <c r="BS8" s="384"/>
      <c r="BT8" s="384"/>
      <c r="BU8" s="385"/>
      <c r="BV8" s="383">
        <v>1455986</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0.72</v>
      </c>
      <c r="CU8" s="493"/>
      <c r="CV8" s="493"/>
      <c r="CW8" s="493"/>
      <c r="CX8" s="493"/>
      <c r="CY8" s="493"/>
      <c r="CZ8" s="493"/>
      <c r="DA8" s="494"/>
      <c r="DB8" s="492">
        <v>0.69</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297631</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362834</v>
      </c>
      <c r="BO9" s="384"/>
      <c r="BP9" s="384"/>
      <c r="BQ9" s="384"/>
      <c r="BR9" s="384"/>
      <c r="BS9" s="384"/>
      <c r="BT9" s="384"/>
      <c r="BU9" s="385"/>
      <c r="BV9" s="383">
        <v>350017</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16.899999999999999</v>
      </c>
      <c r="CU9" s="354"/>
      <c r="CV9" s="354"/>
      <c r="CW9" s="354"/>
      <c r="CX9" s="354"/>
      <c r="CY9" s="354"/>
      <c r="CZ9" s="354"/>
      <c r="DA9" s="355"/>
      <c r="DB9" s="353">
        <v>17.600000000000001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298348</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1398418</v>
      </c>
      <c r="BO10" s="384"/>
      <c r="BP10" s="384"/>
      <c r="BQ10" s="384"/>
      <c r="BR10" s="384"/>
      <c r="BS10" s="384"/>
      <c r="BT10" s="384"/>
      <c r="BU10" s="385"/>
      <c r="BV10" s="383">
        <v>733954</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106</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294106</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1338881</v>
      </c>
      <c r="BO12" s="384"/>
      <c r="BP12" s="384"/>
      <c r="BQ12" s="384"/>
      <c r="BR12" s="384"/>
      <c r="BS12" s="384"/>
      <c r="BT12" s="384"/>
      <c r="BU12" s="385"/>
      <c r="BV12" s="383">
        <v>354</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292692</v>
      </c>
      <c r="S13" s="485"/>
      <c r="T13" s="485"/>
      <c r="U13" s="485"/>
      <c r="V13" s="486"/>
      <c r="W13" s="472" t="s">
        <v>120</v>
      </c>
      <c r="X13" s="396"/>
      <c r="Y13" s="396"/>
      <c r="Z13" s="396"/>
      <c r="AA13" s="396"/>
      <c r="AB13" s="397"/>
      <c r="AC13" s="359">
        <v>5016</v>
      </c>
      <c r="AD13" s="360"/>
      <c r="AE13" s="360"/>
      <c r="AF13" s="360"/>
      <c r="AG13" s="361"/>
      <c r="AH13" s="359">
        <v>6161</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422371</v>
      </c>
      <c r="BO13" s="384"/>
      <c r="BP13" s="384"/>
      <c r="BQ13" s="384"/>
      <c r="BR13" s="384"/>
      <c r="BS13" s="384"/>
      <c r="BT13" s="384"/>
      <c r="BU13" s="385"/>
      <c r="BV13" s="383">
        <v>1083617</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10.4</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295170</v>
      </c>
      <c r="S14" s="485"/>
      <c r="T14" s="485"/>
      <c r="U14" s="485"/>
      <c r="V14" s="486"/>
      <c r="W14" s="487"/>
      <c r="X14" s="399"/>
      <c r="Y14" s="399"/>
      <c r="Z14" s="399"/>
      <c r="AA14" s="399"/>
      <c r="AB14" s="400"/>
      <c r="AC14" s="477">
        <v>3.7</v>
      </c>
      <c r="AD14" s="478"/>
      <c r="AE14" s="478"/>
      <c r="AF14" s="478"/>
      <c r="AG14" s="479"/>
      <c r="AH14" s="477">
        <v>4.2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73</v>
      </c>
      <c r="CU14" s="456"/>
      <c r="CV14" s="456"/>
      <c r="CW14" s="456"/>
      <c r="CX14" s="456"/>
      <c r="CY14" s="456"/>
      <c r="CZ14" s="456"/>
      <c r="DA14" s="457"/>
      <c r="DB14" s="488">
        <v>75.599999999999994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293815</v>
      </c>
      <c r="S15" s="485"/>
      <c r="T15" s="485"/>
      <c r="U15" s="485"/>
      <c r="V15" s="486"/>
      <c r="W15" s="472" t="s">
        <v>126</v>
      </c>
      <c r="X15" s="396"/>
      <c r="Y15" s="396"/>
      <c r="Z15" s="396"/>
      <c r="AA15" s="396"/>
      <c r="AB15" s="397"/>
      <c r="AC15" s="359">
        <v>18242</v>
      </c>
      <c r="AD15" s="360"/>
      <c r="AE15" s="360"/>
      <c r="AF15" s="360"/>
      <c r="AG15" s="361"/>
      <c r="AH15" s="359">
        <v>20753</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35841835</v>
      </c>
      <c r="BO15" s="379"/>
      <c r="BP15" s="379"/>
      <c r="BQ15" s="379"/>
      <c r="BR15" s="379"/>
      <c r="BS15" s="379"/>
      <c r="BT15" s="379"/>
      <c r="BU15" s="380"/>
      <c r="BV15" s="378">
        <v>34801900</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13.5</v>
      </c>
      <c r="AD16" s="478"/>
      <c r="AE16" s="478"/>
      <c r="AF16" s="478"/>
      <c r="AG16" s="479"/>
      <c r="AH16" s="477">
        <v>14.2</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48633762</v>
      </c>
      <c r="BO16" s="384"/>
      <c r="BP16" s="384"/>
      <c r="BQ16" s="384"/>
      <c r="BR16" s="384"/>
      <c r="BS16" s="384"/>
      <c r="BT16" s="384"/>
      <c r="BU16" s="385"/>
      <c r="BV16" s="383">
        <v>48550628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6"/>
      <c r="Y17" s="396"/>
      <c r="Z17" s="396"/>
      <c r="AA17" s="396"/>
      <c r="AB17" s="397"/>
      <c r="AC17" s="359">
        <v>112277</v>
      </c>
      <c r="AD17" s="360"/>
      <c r="AE17" s="360"/>
      <c r="AF17" s="360"/>
      <c r="AG17" s="361"/>
      <c r="AH17" s="359">
        <v>117969</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46090108</v>
      </c>
      <c r="BO17" s="384"/>
      <c r="BP17" s="384"/>
      <c r="BQ17" s="384"/>
      <c r="BR17" s="384"/>
      <c r="BS17" s="384"/>
      <c r="BT17" s="384"/>
      <c r="BU17" s="385"/>
      <c r="BV17" s="383">
        <v>45230309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135</v>
      </c>
      <c r="C18" s="446"/>
      <c r="D18" s="446"/>
      <c r="E18" s="447"/>
      <c r="F18" s="447"/>
      <c r="G18" s="447"/>
      <c r="H18" s="447"/>
      <c r="I18" s="447"/>
      <c r="J18" s="447"/>
      <c r="K18" s="447"/>
      <c r="L18" s="448">
        <v>886.47</v>
      </c>
      <c r="M18" s="448"/>
      <c r="N18" s="448"/>
      <c r="O18" s="448"/>
      <c r="P18" s="448"/>
      <c r="Q18" s="448"/>
      <c r="R18" s="449"/>
      <c r="S18" s="449"/>
      <c r="T18" s="449"/>
      <c r="U18" s="449"/>
      <c r="V18" s="450"/>
      <c r="W18" s="464"/>
      <c r="X18" s="465"/>
      <c r="Y18" s="465"/>
      <c r="Z18" s="465"/>
      <c r="AA18" s="465"/>
      <c r="AB18" s="473"/>
      <c r="AC18" s="347">
        <v>82.8</v>
      </c>
      <c r="AD18" s="348"/>
      <c r="AE18" s="348"/>
      <c r="AF18" s="348"/>
      <c r="AG18" s="451"/>
      <c r="AH18" s="347">
        <v>80.900000000000006</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62376052</v>
      </c>
      <c r="BO18" s="384"/>
      <c r="BP18" s="384"/>
      <c r="BQ18" s="384"/>
      <c r="BR18" s="384"/>
      <c r="BS18" s="384"/>
      <c r="BT18" s="384"/>
      <c r="BU18" s="385"/>
      <c r="BV18" s="383">
        <v>61681274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137</v>
      </c>
      <c r="C19" s="446"/>
      <c r="D19" s="446"/>
      <c r="E19" s="447"/>
      <c r="F19" s="447"/>
      <c r="G19" s="447"/>
      <c r="H19" s="447"/>
      <c r="I19" s="447"/>
      <c r="J19" s="447"/>
      <c r="K19" s="447"/>
      <c r="L19" s="453">
        <v>336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74703173</v>
      </c>
      <c r="BO19" s="384"/>
      <c r="BP19" s="384"/>
      <c r="BQ19" s="384"/>
      <c r="BR19" s="384"/>
      <c r="BS19" s="384"/>
      <c r="BT19" s="384"/>
      <c r="BU19" s="385"/>
      <c r="BV19" s="383">
        <v>74195731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139</v>
      </c>
      <c r="C20" s="446"/>
      <c r="D20" s="446"/>
      <c r="E20" s="447"/>
      <c r="F20" s="447"/>
      <c r="G20" s="447"/>
      <c r="H20" s="447"/>
      <c r="I20" s="447"/>
      <c r="J20" s="447"/>
      <c r="K20" s="447"/>
      <c r="L20" s="453">
        <v>129718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132051241</v>
      </c>
      <c r="BO23" s="384"/>
      <c r="BP23" s="384"/>
      <c r="BQ23" s="384"/>
      <c r="BR23" s="384"/>
      <c r="BS23" s="384"/>
      <c r="BT23" s="384"/>
      <c r="BU23" s="385"/>
      <c r="BV23" s="383">
        <v>130695727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148</v>
      </c>
      <c r="F24" s="357"/>
      <c r="G24" s="357"/>
      <c r="H24" s="357"/>
      <c r="I24" s="357"/>
      <c r="J24" s="357"/>
      <c r="K24" s="358"/>
      <c r="L24" s="359">
        <v>1</v>
      </c>
      <c r="M24" s="360"/>
      <c r="N24" s="360"/>
      <c r="O24" s="360"/>
      <c r="P24" s="361"/>
      <c r="Q24" s="359">
        <v>11380</v>
      </c>
      <c r="R24" s="360"/>
      <c r="S24" s="360"/>
      <c r="T24" s="360"/>
      <c r="U24" s="360"/>
      <c r="V24" s="361"/>
      <c r="W24" s="425"/>
      <c r="X24" s="416"/>
      <c r="Y24" s="417"/>
      <c r="Z24" s="356" t="s">
        <v>149</v>
      </c>
      <c r="AA24" s="357"/>
      <c r="AB24" s="357"/>
      <c r="AC24" s="357"/>
      <c r="AD24" s="357"/>
      <c r="AE24" s="357"/>
      <c r="AF24" s="357"/>
      <c r="AG24" s="358"/>
      <c r="AH24" s="359">
        <v>1708</v>
      </c>
      <c r="AI24" s="360"/>
      <c r="AJ24" s="360"/>
      <c r="AK24" s="360"/>
      <c r="AL24" s="361"/>
      <c r="AM24" s="359">
        <v>5369952</v>
      </c>
      <c r="AN24" s="360"/>
      <c r="AO24" s="360"/>
      <c r="AP24" s="360"/>
      <c r="AQ24" s="360"/>
      <c r="AR24" s="361"/>
      <c r="AS24" s="359">
        <v>3144</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104791800</v>
      </c>
      <c r="BO24" s="384"/>
      <c r="BP24" s="384"/>
      <c r="BQ24" s="384"/>
      <c r="BR24" s="384"/>
      <c r="BS24" s="384"/>
      <c r="BT24" s="384"/>
      <c r="BU24" s="385"/>
      <c r="BV24" s="383">
        <v>103672202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151</v>
      </c>
      <c r="F25" s="357"/>
      <c r="G25" s="357"/>
      <c r="H25" s="357"/>
      <c r="I25" s="357"/>
      <c r="J25" s="357"/>
      <c r="K25" s="358"/>
      <c r="L25" s="359">
        <v>2</v>
      </c>
      <c r="M25" s="360"/>
      <c r="N25" s="360"/>
      <c r="O25" s="360"/>
      <c r="P25" s="361"/>
      <c r="Q25" s="359">
        <v>8820</v>
      </c>
      <c r="R25" s="360"/>
      <c r="S25" s="360"/>
      <c r="T25" s="360"/>
      <c r="U25" s="360"/>
      <c r="V25" s="361"/>
      <c r="W25" s="425"/>
      <c r="X25" s="416"/>
      <c r="Y25" s="417"/>
      <c r="Z25" s="356" t="s">
        <v>152</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22300127</v>
      </c>
      <c r="BO25" s="379"/>
      <c r="BP25" s="379"/>
      <c r="BQ25" s="379"/>
      <c r="BR25" s="379"/>
      <c r="BS25" s="379"/>
      <c r="BT25" s="379"/>
      <c r="BU25" s="380"/>
      <c r="BV25" s="378">
        <v>27737410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154</v>
      </c>
      <c r="F26" s="357"/>
      <c r="G26" s="357"/>
      <c r="H26" s="357"/>
      <c r="I26" s="357"/>
      <c r="J26" s="357"/>
      <c r="K26" s="358"/>
      <c r="L26" s="359">
        <v>1</v>
      </c>
      <c r="M26" s="360"/>
      <c r="N26" s="360"/>
      <c r="O26" s="360"/>
      <c r="P26" s="361"/>
      <c r="Q26" s="359">
        <v>7210</v>
      </c>
      <c r="R26" s="360"/>
      <c r="S26" s="360"/>
      <c r="T26" s="360"/>
      <c r="U26" s="360"/>
      <c r="V26" s="361"/>
      <c r="W26" s="425"/>
      <c r="X26" s="416"/>
      <c r="Y26" s="417"/>
      <c r="Z26" s="356" t="s">
        <v>155</v>
      </c>
      <c r="AA26" s="438"/>
      <c r="AB26" s="438"/>
      <c r="AC26" s="438"/>
      <c r="AD26" s="438"/>
      <c r="AE26" s="438"/>
      <c r="AF26" s="438"/>
      <c r="AG26" s="439"/>
      <c r="AH26" s="359">
        <v>263</v>
      </c>
      <c r="AI26" s="360"/>
      <c r="AJ26" s="360"/>
      <c r="AK26" s="360"/>
      <c r="AL26" s="361"/>
      <c r="AM26" s="359">
        <v>851331</v>
      </c>
      <c r="AN26" s="360"/>
      <c r="AO26" s="360"/>
      <c r="AP26" s="360"/>
      <c r="AQ26" s="360"/>
      <c r="AR26" s="361"/>
      <c r="AS26" s="359">
        <v>3237</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157</v>
      </c>
      <c r="F27" s="357"/>
      <c r="G27" s="357"/>
      <c r="H27" s="357"/>
      <c r="I27" s="357"/>
      <c r="J27" s="357"/>
      <c r="K27" s="358"/>
      <c r="L27" s="359">
        <v>1</v>
      </c>
      <c r="M27" s="360"/>
      <c r="N27" s="360"/>
      <c r="O27" s="360"/>
      <c r="P27" s="361"/>
      <c r="Q27" s="359">
        <v>7110</v>
      </c>
      <c r="R27" s="360"/>
      <c r="S27" s="360"/>
      <c r="T27" s="360"/>
      <c r="U27" s="360"/>
      <c r="V27" s="361"/>
      <c r="W27" s="425"/>
      <c r="X27" s="416"/>
      <c r="Y27" s="417"/>
      <c r="Z27" s="356" t="s">
        <v>158</v>
      </c>
      <c r="AA27" s="357"/>
      <c r="AB27" s="357"/>
      <c r="AC27" s="357"/>
      <c r="AD27" s="357"/>
      <c r="AE27" s="357"/>
      <c r="AF27" s="357"/>
      <c r="AG27" s="358"/>
      <c r="AH27" s="359">
        <v>71</v>
      </c>
      <c r="AI27" s="360"/>
      <c r="AJ27" s="360"/>
      <c r="AK27" s="360"/>
      <c r="AL27" s="361"/>
      <c r="AM27" s="359">
        <v>273165</v>
      </c>
      <c r="AN27" s="360"/>
      <c r="AO27" s="360"/>
      <c r="AP27" s="360"/>
      <c r="AQ27" s="360"/>
      <c r="AR27" s="361"/>
      <c r="AS27" s="359">
        <v>3847</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4797500</v>
      </c>
      <c r="BO27" s="387"/>
      <c r="BP27" s="387"/>
      <c r="BQ27" s="387"/>
      <c r="BR27" s="387"/>
      <c r="BS27" s="387"/>
      <c r="BT27" s="387"/>
      <c r="BU27" s="388"/>
      <c r="BV27" s="386">
        <v>4797500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160</v>
      </c>
      <c r="F28" s="357"/>
      <c r="G28" s="357"/>
      <c r="H28" s="357"/>
      <c r="I28" s="357"/>
      <c r="J28" s="357"/>
      <c r="K28" s="358"/>
      <c r="L28" s="359">
        <v>1</v>
      </c>
      <c r="M28" s="360"/>
      <c r="N28" s="360"/>
      <c r="O28" s="360"/>
      <c r="P28" s="361"/>
      <c r="Q28" s="359">
        <v>6450</v>
      </c>
      <c r="R28" s="360"/>
      <c r="S28" s="360"/>
      <c r="T28" s="360"/>
      <c r="U28" s="360"/>
      <c r="V28" s="361"/>
      <c r="W28" s="425"/>
      <c r="X28" s="416"/>
      <c r="Y28" s="417"/>
      <c r="Z28" s="356" t="s">
        <v>161</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10354631</v>
      </c>
      <c r="BO28" s="379"/>
      <c r="BP28" s="379"/>
      <c r="BQ28" s="379"/>
      <c r="BR28" s="379"/>
      <c r="BS28" s="379"/>
      <c r="BT28" s="379"/>
      <c r="BU28" s="380"/>
      <c r="BV28" s="378">
        <v>10295094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164</v>
      </c>
      <c r="F29" s="357"/>
      <c r="G29" s="357"/>
      <c r="H29" s="357"/>
      <c r="I29" s="357"/>
      <c r="J29" s="357"/>
      <c r="K29" s="358"/>
      <c r="L29" s="359">
        <v>36</v>
      </c>
      <c r="M29" s="360"/>
      <c r="N29" s="360"/>
      <c r="O29" s="360"/>
      <c r="P29" s="361"/>
      <c r="Q29" s="359">
        <v>6170</v>
      </c>
      <c r="R29" s="360"/>
      <c r="S29" s="360"/>
      <c r="T29" s="360"/>
      <c r="U29" s="360"/>
      <c r="V29" s="361"/>
      <c r="W29" s="426"/>
      <c r="X29" s="427"/>
      <c r="Y29" s="428"/>
      <c r="Z29" s="356" t="s">
        <v>165</v>
      </c>
      <c r="AA29" s="357"/>
      <c r="AB29" s="357"/>
      <c r="AC29" s="357"/>
      <c r="AD29" s="357"/>
      <c r="AE29" s="357"/>
      <c r="AF29" s="357"/>
      <c r="AG29" s="358"/>
      <c r="AH29" s="359">
        <v>1779</v>
      </c>
      <c r="AI29" s="360"/>
      <c r="AJ29" s="360"/>
      <c r="AK29" s="360"/>
      <c r="AL29" s="361"/>
      <c r="AM29" s="359">
        <v>5643117</v>
      </c>
      <c r="AN29" s="360"/>
      <c r="AO29" s="360"/>
      <c r="AP29" s="360"/>
      <c r="AQ29" s="360"/>
      <c r="AR29" s="361"/>
      <c r="AS29" s="359">
        <v>3172</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299417</v>
      </c>
      <c r="BO29" s="384"/>
      <c r="BP29" s="384"/>
      <c r="BQ29" s="384"/>
      <c r="BR29" s="384"/>
      <c r="BS29" s="384"/>
      <c r="BT29" s="384"/>
      <c r="BU29" s="385"/>
      <c r="BV29" s="383">
        <v>276250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100.2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2205257</v>
      </c>
      <c r="BO30" s="387"/>
      <c r="BP30" s="387"/>
      <c r="BQ30" s="387"/>
      <c r="BR30" s="387"/>
      <c r="BS30" s="387"/>
      <c r="BT30" s="387"/>
      <c r="BU30" s="388"/>
      <c r="BV30" s="386">
        <v>2186714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国民健康保険費特別会計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農業集落排水事業費特別会計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盛岡地区広域消防組合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（財）地場産業振興センター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母子父子寡婦福祉資金貸付事業費特別会計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介護保険費特別会計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公設浄化槽事業費特別会計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盛岡・紫波地区環境施設組合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盛岡まちづくり（株）</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土地取得事業費特別会計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後期高齢者医療費特別会計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中央卸売市場費特別会計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紫波・稗貫衛生処理組合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（財）盛岡観光コンベンション協会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盛岡地区衛生処理組合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たまやま振興</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盛岡市・矢巾町都市計画事業等組合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盛岡地区広域土地開発公社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矢櫃山造林一部組合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（株）盛岡地域交流センター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岩手・玉山環境組合</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（財）盛岡国際交流協会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盛岡北部行政事務組合</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（社）盛岡市社会福祉事業団</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岩手県後期高齢者医療広域連合</v>
      </c>
      <c r="BZ42" s="342"/>
      <c r="CA42" s="342"/>
      <c r="CB42" s="342"/>
      <c r="CC42" s="342"/>
      <c r="CD42" s="342"/>
      <c r="CE42" s="342"/>
      <c r="CF42" s="342"/>
      <c r="CG42" s="342"/>
      <c r="CH42" s="342"/>
      <c r="CI42" s="342"/>
      <c r="CJ42" s="342"/>
      <c r="CK42" s="342"/>
      <c r="CL42" s="342"/>
      <c r="CM42" s="342"/>
      <c r="CN42" s="165"/>
      <c r="CO42" s="343">
        <f t="shared" si="3"/>
        <v>31</v>
      </c>
      <c r="CP42" s="343"/>
      <c r="CQ42" s="342" t="str">
        <f>IF('各会計、関係団体の財政状況及び健全化判断比率'!BS15="","",'各会計、関係団体の財政状況及び健全化判断比率'!BS15)</f>
        <v>盛岡市勤労者福祉サービスセンター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岩手県市町村総合事務組合</v>
      </c>
      <c r="BZ43" s="342"/>
      <c r="CA43" s="342"/>
      <c r="CB43" s="342"/>
      <c r="CC43" s="342"/>
      <c r="CD43" s="342"/>
      <c r="CE43" s="342"/>
      <c r="CF43" s="342"/>
      <c r="CG43" s="342"/>
      <c r="CH43" s="342"/>
      <c r="CI43" s="342"/>
      <c r="CJ43" s="342"/>
      <c r="CK43" s="342"/>
      <c r="CL43" s="342"/>
      <c r="CM43" s="342"/>
      <c r="CN43" s="165"/>
      <c r="CO43" s="343">
        <f t="shared" si="3"/>
        <v>32</v>
      </c>
      <c r="CP43" s="343"/>
      <c r="CQ43" s="342" t="str">
        <f>IF('各会計、関係団体の財政状況及び健全化判断比率'!BS16="","",'各会計、関係団体の財政状況及び健全化判断比率'!BS16)</f>
        <v>（財）盛岡地区勤労者共同福祉センター</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203</v>
      </c>
      <c r="C5" s="676"/>
      <c r="D5" s="676"/>
      <c r="E5" s="676"/>
      <c r="F5" s="676"/>
      <c r="G5" s="676"/>
      <c r="H5" s="676"/>
      <c r="I5" s="676"/>
      <c r="J5" s="676"/>
      <c r="K5" s="676"/>
      <c r="L5" s="676"/>
      <c r="M5" s="676"/>
      <c r="N5" s="676"/>
      <c r="O5" s="676"/>
      <c r="P5" s="676"/>
      <c r="Q5" s="677"/>
      <c r="R5" s="638">
        <v>42142468</v>
      </c>
      <c r="S5" s="639"/>
      <c r="T5" s="639"/>
      <c r="U5" s="639"/>
      <c r="V5" s="639"/>
      <c r="W5" s="639"/>
      <c r="X5" s="639"/>
      <c r="Y5" s="686"/>
      <c r="Z5" s="699">
        <v>36.700000000000003</v>
      </c>
      <c r="AA5" s="699"/>
      <c r="AB5" s="699"/>
      <c r="AC5" s="699"/>
      <c r="AD5" s="700">
        <v>40077294</v>
      </c>
      <c r="AE5" s="700"/>
      <c r="AF5" s="700"/>
      <c r="AG5" s="700"/>
      <c r="AH5" s="700"/>
      <c r="AI5" s="700"/>
      <c r="AJ5" s="700"/>
      <c r="AK5" s="700"/>
      <c r="AL5" s="687">
        <v>65.5</v>
      </c>
      <c r="AM5" s="656"/>
      <c r="AN5" s="656"/>
      <c r="AO5" s="688"/>
      <c r="AP5" s="675" t="s">
        <v>204</v>
      </c>
      <c r="AQ5" s="676"/>
      <c r="AR5" s="676"/>
      <c r="AS5" s="676"/>
      <c r="AT5" s="676"/>
      <c r="AU5" s="676"/>
      <c r="AV5" s="676"/>
      <c r="AW5" s="676"/>
      <c r="AX5" s="676"/>
      <c r="AY5" s="676"/>
      <c r="AZ5" s="676"/>
      <c r="BA5" s="676"/>
      <c r="BB5" s="676"/>
      <c r="BC5" s="676"/>
      <c r="BD5" s="676"/>
      <c r="BE5" s="676"/>
      <c r="BF5" s="677"/>
      <c r="BG5" s="588">
        <v>40021422</v>
      </c>
      <c r="BH5" s="589"/>
      <c r="BI5" s="589"/>
      <c r="BJ5" s="589"/>
      <c r="BK5" s="589"/>
      <c r="BL5" s="589"/>
      <c r="BM5" s="589"/>
      <c r="BN5" s="590"/>
      <c r="BO5" s="641">
        <v>95</v>
      </c>
      <c r="BP5" s="641"/>
      <c r="BQ5" s="641"/>
      <c r="BR5" s="641"/>
      <c r="BS5" s="642">
        <v>740</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c r="B6" s="585" t="s">
        <v>208</v>
      </c>
      <c r="C6" s="586"/>
      <c r="D6" s="586"/>
      <c r="E6" s="586"/>
      <c r="F6" s="586"/>
      <c r="G6" s="586"/>
      <c r="H6" s="586"/>
      <c r="I6" s="586"/>
      <c r="J6" s="586"/>
      <c r="K6" s="586"/>
      <c r="L6" s="586"/>
      <c r="M6" s="586"/>
      <c r="N6" s="586"/>
      <c r="O6" s="586"/>
      <c r="P6" s="586"/>
      <c r="Q6" s="587"/>
      <c r="R6" s="588">
        <v>877023</v>
      </c>
      <c r="S6" s="589"/>
      <c r="T6" s="589"/>
      <c r="U6" s="589"/>
      <c r="V6" s="589"/>
      <c r="W6" s="589"/>
      <c r="X6" s="589"/>
      <c r="Y6" s="590"/>
      <c r="Z6" s="641">
        <v>0.8</v>
      </c>
      <c r="AA6" s="641"/>
      <c r="AB6" s="641"/>
      <c r="AC6" s="641"/>
      <c r="AD6" s="642">
        <v>877023</v>
      </c>
      <c r="AE6" s="642"/>
      <c r="AF6" s="642"/>
      <c r="AG6" s="642"/>
      <c r="AH6" s="642"/>
      <c r="AI6" s="642"/>
      <c r="AJ6" s="642"/>
      <c r="AK6" s="642"/>
      <c r="AL6" s="611">
        <v>1.4</v>
      </c>
      <c r="AM6" s="643"/>
      <c r="AN6" s="643"/>
      <c r="AO6" s="644"/>
      <c r="AP6" s="585" t="s">
        <v>209</v>
      </c>
      <c r="AQ6" s="586"/>
      <c r="AR6" s="586"/>
      <c r="AS6" s="586"/>
      <c r="AT6" s="586"/>
      <c r="AU6" s="586"/>
      <c r="AV6" s="586"/>
      <c r="AW6" s="586"/>
      <c r="AX6" s="586"/>
      <c r="AY6" s="586"/>
      <c r="AZ6" s="586"/>
      <c r="BA6" s="586"/>
      <c r="BB6" s="586"/>
      <c r="BC6" s="586"/>
      <c r="BD6" s="586"/>
      <c r="BE6" s="586"/>
      <c r="BF6" s="587"/>
      <c r="BG6" s="588">
        <v>40021422</v>
      </c>
      <c r="BH6" s="589"/>
      <c r="BI6" s="589"/>
      <c r="BJ6" s="589"/>
      <c r="BK6" s="589"/>
      <c r="BL6" s="589"/>
      <c r="BM6" s="589"/>
      <c r="BN6" s="590"/>
      <c r="BO6" s="641">
        <v>95</v>
      </c>
      <c r="BP6" s="641"/>
      <c r="BQ6" s="641"/>
      <c r="BR6" s="641"/>
      <c r="BS6" s="642">
        <v>740</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714275</v>
      </c>
      <c r="CS6" s="589"/>
      <c r="CT6" s="589"/>
      <c r="CU6" s="589"/>
      <c r="CV6" s="589"/>
      <c r="CW6" s="589"/>
      <c r="CX6" s="589"/>
      <c r="CY6" s="590"/>
      <c r="CZ6" s="641">
        <v>0.6</v>
      </c>
      <c r="DA6" s="641"/>
      <c r="DB6" s="641"/>
      <c r="DC6" s="641"/>
      <c r="DD6" s="594" t="s">
        <v>211</v>
      </c>
      <c r="DE6" s="589"/>
      <c r="DF6" s="589"/>
      <c r="DG6" s="589"/>
      <c r="DH6" s="589"/>
      <c r="DI6" s="589"/>
      <c r="DJ6" s="589"/>
      <c r="DK6" s="589"/>
      <c r="DL6" s="589"/>
      <c r="DM6" s="589"/>
      <c r="DN6" s="589"/>
      <c r="DO6" s="589"/>
      <c r="DP6" s="590"/>
      <c r="DQ6" s="594">
        <v>707861</v>
      </c>
      <c r="DR6" s="589"/>
      <c r="DS6" s="589"/>
      <c r="DT6" s="589"/>
      <c r="DU6" s="589"/>
      <c r="DV6" s="589"/>
      <c r="DW6" s="589"/>
      <c r="DX6" s="589"/>
      <c r="DY6" s="589"/>
      <c r="DZ6" s="589"/>
      <c r="EA6" s="589"/>
      <c r="EB6" s="589"/>
      <c r="EC6" s="624"/>
    </row>
    <row r="7" spans="2:143" ht="11.25" customHeight="1">
      <c r="B7" s="585" t="s">
        <v>212</v>
      </c>
      <c r="C7" s="586"/>
      <c r="D7" s="586"/>
      <c r="E7" s="586"/>
      <c r="F7" s="586"/>
      <c r="G7" s="586"/>
      <c r="H7" s="586"/>
      <c r="I7" s="586"/>
      <c r="J7" s="586"/>
      <c r="K7" s="586"/>
      <c r="L7" s="586"/>
      <c r="M7" s="586"/>
      <c r="N7" s="586"/>
      <c r="O7" s="586"/>
      <c r="P7" s="586"/>
      <c r="Q7" s="587"/>
      <c r="R7" s="588">
        <v>68986</v>
      </c>
      <c r="S7" s="589"/>
      <c r="T7" s="589"/>
      <c r="U7" s="589"/>
      <c r="V7" s="589"/>
      <c r="W7" s="589"/>
      <c r="X7" s="589"/>
      <c r="Y7" s="590"/>
      <c r="Z7" s="641">
        <v>0.1</v>
      </c>
      <c r="AA7" s="641"/>
      <c r="AB7" s="641"/>
      <c r="AC7" s="641"/>
      <c r="AD7" s="642">
        <v>68986</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20643115</v>
      </c>
      <c r="BH7" s="589"/>
      <c r="BI7" s="589"/>
      <c r="BJ7" s="589"/>
      <c r="BK7" s="589"/>
      <c r="BL7" s="589"/>
      <c r="BM7" s="589"/>
      <c r="BN7" s="590"/>
      <c r="BO7" s="641">
        <v>49</v>
      </c>
      <c r="BP7" s="641"/>
      <c r="BQ7" s="641"/>
      <c r="BR7" s="641"/>
      <c r="BS7" s="642">
        <v>740</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10570148</v>
      </c>
      <c r="CS7" s="589"/>
      <c r="CT7" s="589"/>
      <c r="CU7" s="589"/>
      <c r="CV7" s="589"/>
      <c r="CW7" s="589"/>
      <c r="CX7" s="589"/>
      <c r="CY7" s="590"/>
      <c r="CZ7" s="641">
        <v>9.4</v>
      </c>
      <c r="DA7" s="641"/>
      <c r="DB7" s="641"/>
      <c r="DC7" s="641"/>
      <c r="DD7" s="594">
        <v>65958</v>
      </c>
      <c r="DE7" s="589"/>
      <c r="DF7" s="589"/>
      <c r="DG7" s="589"/>
      <c r="DH7" s="589"/>
      <c r="DI7" s="589"/>
      <c r="DJ7" s="589"/>
      <c r="DK7" s="589"/>
      <c r="DL7" s="589"/>
      <c r="DM7" s="589"/>
      <c r="DN7" s="589"/>
      <c r="DO7" s="589"/>
      <c r="DP7" s="590"/>
      <c r="DQ7" s="594">
        <v>9322194</v>
      </c>
      <c r="DR7" s="589"/>
      <c r="DS7" s="589"/>
      <c r="DT7" s="589"/>
      <c r="DU7" s="589"/>
      <c r="DV7" s="589"/>
      <c r="DW7" s="589"/>
      <c r="DX7" s="589"/>
      <c r="DY7" s="589"/>
      <c r="DZ7" s="589"/>
      <c r="EA7" s="589"/>
      <c r="EB7" s="589"/>
      <c r="EC7" s="624"/>
    </row>
    <row r="8" spans="2:143" ht="11.25" customHeight="1">
      <c r="B8" s="585" t="s">
        <v>215</v>
      </c>
      <c r="C8" s="586"/>
      <c r="D8" s="586"/>
      <c r="E8" s="586"/>
      <c r="F8" s="586"/>
      <c r="G8" s="586"/>
      <c r="H8" s="586"/>
      <c r="I8" s="586"/>
      <c r="J8" s="586"/>
      <c r="K8" s="586"/>
      <c r="L8" s="586"/>
      <c r="M8" s="586"/>
      <c r="N8" s="586"/>
      <c r="O8" s="586"/>
      <c r="P8" s="586"/>
      <c r="Q8" s="587"/>
      <c r="R8" s="588">
        <v>127954</v>
      </c>
      <c r="S8" s="589"/>
      <c r="T8" s="589"/>
      <c r="U8" s="589"/>
      <c r="V8" s="589"/>
      <c r="W8" s="589"/>
      <c r="X8" s="589"/>
      <c r="Y8" s="590"/>
      <c r="Z8" s="641">
        <v>0.1</v>
      </c>
      <c r="AA8" s="641"/>
      <c r="AB8" s="641"/>
      <c r="AC8" s="641"/>
      <c r="AD8" s="642">
        <v>127954</v>
      </c>
      <c r="AE8" s="642"/>
      <c r="AF8" s="642"/>
      <c r="AG8" s="642"/>
      <c r="AH8" s="642"/>
      <c r="AI8" s="642"/>
      <c r="AJ8" s="642"/>
      <c r="AK8" s="642"/>
      <c r="AL8" s="611">
        <v>0.2</v>
      </c>
      <c r="AM8" s="643"/>
      <c r="AN8" s="643"/>
      <c r="AO8" s="644"/>
      <c r="AP8" s="585" t="s">
        <v>216</v>
      </c>
      <c r="AQ8" s="586"/>
      <c r="AR8" s="586"/>
      <c r="AS8" s="586"/>
      <c r="AT8" s="586"/>
      <c r="AU8" s="586"/>
      <c r="AV8" s="586"/>
      <c r="AW8" s="586"/>
      <c r="AX8" s="586"/>
      <c r="AY8" s="586"/>
      <c r="AZ8" s="586"/>
      <c r="BA8" s="586"/>
      <c r="BB8" s="586"/>
      <c r="BC8" s="586"/>
      <c r="BD8" s="586"/>
      <c r="BE8" s="586"/>
      <c r="BF8" s="587"/>
      <c r="BG8" s="588">
        <v>505435</v>
      </c>
      <c r="BH8" s="589"/>
      <c r="BI8" s="589"/>
      <c r="BJ8" s="589"/>
      <c r="BK8" s="589"/>
      <c r="BL8" s="589"/>
      <c r="BM8" s="589"/>
      <c r="BN8" s="590"/>
      <c r="BO8" s="641">
        <v>1.2</v>
      </c>
      <c r="BP8" s="641"/>
      <c r="BQ8" s="641"/>
      <c r="BR8" s="641"/>
      <c r="BS8" s="594" t="s">
        <v>108</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41836449</v>
      </c>
      <c r="CS8" s="589"/>
      <c r="CT8" s="589"/>
      <c r="CU8" s="589"/>
      <c r="CV8" s="589"/>
      <c r="CW8" s="589"/>
      <c r="CX8" s="589"/>
      <c r="CY8" s="590"/>
      <c r="CZ8" s="641">
        <v>37.200000000000003</v>
      </c>
      <c r="DA8" s="641"/>
      <c r="DB8" s="641"/>
      <c r="DC8" s="641"/>
      <c r="DD8" s="594">
        <v>172906</v>
      </c>
      <c r="DE8" s="589"/>
      <c r="DF8" s="589"/>
      <c r="DG8" s="589"/>
      <c r="DH8" s="589"/>
      <c r="DI8" s="589"/>
      <c r="DJ8" s="589"/>
      <c r="DK8" s="589"/>
      <c r="DL8" s="589"/>
      <c r="DM8" s="589"/>
      <c r="DN8" s="589"/>
      <c r="DO8" s="589"/>
      <c r="DP8" s="590"/>
      <c r="DQ8" s="594">
        <v>19807638</v>
      </c>
      <c r="DR8" s="589"/>
      <c r="DS8" s="589"/>
      <c r="DT8" s="589"/>
      <c r="DU8" s="589"/>
      <c r="DV8" s="589"/>
      <c r="DW8" s="589"/>
      <c r="DX8" s="589"/>
      <c r="DY8" s="589"/>
      <c r="DZ8" s="589"/>
      <c r="EA8" s="589"/>
      <c r="EB8" s="589"/>
      <c r="EC8" s="624"/>
    </row>
    <row r="9" spans="2:143" ht="11.25" customHeight="1">
      <c r="B9" s="585" t="s">
        <v>218</v>
      </c>
      <c r="C9" s="586"/>
      <c r="D9" s="586"/>
      <c r="E9" s="586"/>
      <c r="F9" s="586"/>
      <c r="G9" s="586"/>
      <c r="H9" s="586"/>
      <c r="I9" s="586"/>
      <c r="J9" s="586"/>
      <c r="K9" s="586"/>
      <c r="L9" s="586"/>
      <c r="M9" s="586"/>
      <c r="N9" s="586"/>
      <c r="O9" s="586"/>
      <c r="P9" s="586"/>
      <c r="Q9" s="587"/>
      <c r="R9" s="588">
        <v>107104</v>
      </c>
      <c r="S9" s="589"/>
      <c r="T9" s="589"/>
      <c r="U9" s="589"/>
      <c r="V9" s="589"/>
      <c r="W9" s="589"/>
      <c r="X9" s="589"/>
      <c r="Y9" s="590"/>
      <c r="Z9" s="641">
        <v>0.1</v>
      </c>
      <c r="AA9" s="641"/>
      <c r="AB9" s="641"/>
      <c r="AC9" s="641"/>
      <c r="AD9" s="642">
        <v>107104</v>
      </c>
      <c r="AE9" s="642"/>
      <c r="AF9" s="642"/>
      <c r="AG9" s="642"/>
      <c r="AH9" s="642"/>
      <c r="AI9" s="642"/>
      <c r="AJ9" s="642"/>
      <c r="AK9" s="642"/>
      <c r="AL9" s="611">
        <v>0.2</v>
      </c>
      <c r="AM9" s="643"/>
      <c r="AN9" s="643"/>
      <c r="AO9" s="644"/>
      <c r="AP9" s="585" t="s">
        <v>219</v>
      </c>
      <c r="AQ9" s="586"/>
      <c r="AR9" s="586"/>
      <c r="AS9" s="586"/>
      <c r="AT9" s="586"/>
      <c r="AU9" s="586"/>
      <c r="AV9" s="586"/>
      <c r="AW9" s="586"/>
      <c r="AX9" s="586"/>
      <c r="AY9" s="586"/>
      <c r="AZ9" s="586"/>
      <c r="BA9" s="586"/>
      <c r="BB9" s="586"/>
      <c r="BC9" s="586"/>
      <c r="BD9" s="586"/>
      <c r="BE9" s="586"/>
      <c r="BF9" s="587"/>
      <c r="BG9" s="588">
        <v>15289430</v>
      </c>
      <c r="BH9" s="589"/>
      <c r="BI9" s="589"/>
      <c r="BJ9" s="589"/>
      <c r="BK9" s="589"/>
      <c r="BL9" s="589"/>
      <c r="BM9" s="589"/>
      <c r="BN9" s="590"/>
      <c r="BO9" s="641">
        <v>36.299999999999997</v>
      </c>
      <c r="BP9" s="641"/>
      <c r="BQ9" s="641"/>
      <c r="BR9" s="641"/>
      <c r="BS9" s="594" t="s">
        <v>108</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8490486</v>
      </c>
      <c r="CS9" s="589"/>
      <c r="CT9" s="589"/>
      <c r="CU9" s="589"/>
      <c r="CV9" s="589"/>
      <c r="CW9" s="589"/>
      <c r="CX9" s="589"/>
      <c r="CY9" s="590"/>
      <c r="CZ9" s="641">
        <v>7.5</v>
      </c>
      <c r="DA9" s="641"/>
      <c r="DB9" s="641"/>
      <c r="DC9" s="641"/>
      <c r="DD9" s="594">
        <v>281962</v>
      </c>
      <c r="DE9" s="589"/>
      <c r="DF9" s="589"/>
      <c r="DG9" s="589"/>
      <c r="DH9" s="589"/>
      <c r="DI9" s="589"/>
      <c r="DJ9" s="589"/>
      <c r="DK9" s="589"/>
      <c r="DL9" s="589"/>
      <c r="DM9" s="589"/>
      <c r="DN9" s="589"/>
      <c r="DO9" s="589"/>
      <c r="DP9" s="590"/>
      <c r="DQ9" s="594">
        <v>7302282</v>
      </c>
      <c r="DR9" s="589"/>
      <c r="DS9" s="589"/>
      <c r="DT9" s="589"/>
      <c r="DU9" s="589"/>
      <c r="DV9" s="589"/>
      <c r="DW9" s="589"/>
      <c r="DX9" s="589"/>
      <c r="DY9" s="589"/>
      <c r="DZ9" s="589"/>
      <c r="EA9" s="589"/>
      <c r="EB9" s="589"/>
      <c r="EC9" s="624"/>
    </row>
    <row r="10" spans="2:143" ht="11.25" customHeight="1">
      <c r="B10" s="585" t="s">
        <v>221</v>
      </c>
      <c r="C10" s="586"/>
      <c r="D10" s="586"/>
      <c r="E10" s="586"/>
      <c r="F10" s="586"/>
      <c r="G10" s="586"/>
      <c r="H10" s="586"/>
      <c r="I10" s="586"/>
      <c r="J10" s="586"/>
      <c r="K10" s="586"/>
      <c r="L10" s="586"/>
      <c r="M10" s="586"/>
      <c r="N10" s="586"/>
      <c r="O10" s="586"/>
      <c r="P10" s="586"/>
      <c r="Q10" s="587"/>
      <c r="R10" s="588">
        <v>5745216</v>
      </c>
      <c r="S10" s="589"/>
      <c r="T10" s="589"/>
      <c r="U10" s="589"/>
      <c r="V10" s="589"/>
      <c r="W10" s="589"/>
      <c r="X10" s="589"/>
      <c r="Y10" s="590"/>
      <c r="Z10" s="641">
        <v>5</v>
      </c>
      <c r="AA10" s="641"/>
      <c r="AB10" s="641"/>
      <c r="AC10" s="641"/>
      <c r="AD10" s="642">
        <v>5745216</v>
      </c>
      <c r="AE10" s="642"/>
      <c r="AF10" s="642"/>
      <c r="AG10" s="642"/>
      <c r="AH10" s="642"/>
      <c r="AI10" s="642"/>
      <c r="AJ10" s="642"/>
      <c r="AK10" s="642"/>
      <c r="AL10" s="611">
        <v>9.4</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1105401</v>
      </c>
      <c r="BH10" s="589"/>
      <c r="BI10" s="589"/>
      <c r="BJ10" s="589"/>
      <c r="BK10" s="589"/>
      <c r="BL10" s="589"/>
      <c r="BM10" s="589"/>
      <c r="BN10" s="590"/>
      <c r="BO10" s="641">
        <v>2.6</v>
      </c>
      <c r="BP10" s="641"/>
      <c r="BQ10" s="641"/>
      <c r="BR10" s="641"/>
      <c r="BS10" s="594" t="s">
        <v>108</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443550</v>
      </c>
      <c r="CS10" s="589"/>
      <c r="CT10" s="589"/>
      <c r="CU10" s="589"/>
      <c r="CV10" s="589"/>
      <c r="CW10" s="589"/>
      <c r="CX10" s="589"/>
      <c r="CY10" s="590"/>
      <c r="CZ10" s="641">
        <v>0.4</v>
      </c>
      <c r="DA10" s="641"/>
      <c r="DB10" s="641"/>
      <c r="DC10" s="641"/>
      <c r="DD10" s="594" t="s">
        <v>108</v>
      </c>
      <c r="DE10" s="589"/>
      <c r="DF10" s="589"/>
      <c r="DG10" s="589"/>
      <c r="DH10" s="589"/>
      <c r="DI10" s="589"/>
      <c r="DJ10" s="589"/>
      <c r="DK10" s="589"/>
      <c r="DL10" s="589"/>
      <c r="DM10" s="589"/>
      <c r="DN10" s="589"/>
      <c r="DO10" s="589"/>
      <c r="DP10" s="590"/>
      <c r="DQ10" s="594">
        <v>149845</v>
      </c>
      <c r="DR10" s="589"/>
      <c r="DS10" s="589"/>
      <c r="DT10" s="589"/>
      <c r="DU10" s="589"/>
      <c r="DV10" s="589"/>
      <c r="DW10" s="589"/>
      <c r="DX10" s="589"/>
      <c r="DY10" s="589"/>
      <c r="DZ10" s="589"/>
      <c r="EA10" s="589"/>
      <c r="EB10" s="589"/>
      <c r="EC10" s="624"/>
    </row>
    <row r="11" spans="2:143" ht="11.25" customHeight="1">
      <c r="B11" s="585" t="s">
        <v>224</v>
      </c>
      <c r="C11" s="586"/>
      <c r="D11" s="586"/>
      <c r="E11" s="586"/>
      <c r="F11" s="586"/>
      <c r="G11" s="586"/>
      <c r="H11" s="586"/>
      <c r="I11" s="586"/>
      <c r="J11" s="586"/>
      <c r="K11" s="586"/>
      <c r="L11" s="586"/>
      <c r="M11" s="586"/>
      <c r="N11" s="586"/>
      <c r="O11" s="586"/>
      <c r="P11" s="586"/>
      <c r="Q11" s="587"/>
      <c r="R11" s="588">
        <v>27127</v>
      </c>
      <c r="S11" s="589"/>
      <c r="T11" s="589"/>
      <c r="U11" s="589"/>
      <c r="V11" s="589"/>
      <c r="W11" s="589"/>
      <c r="X11" s="589"/>
      <c r="Y11" s="590"/>
      <c r="Z11" s="641">
        <v>0</v>
      </c>
      <c r="AA11" s="641"/>
      <c r="AB11" s="641"/>
      <c r="AC11" s="641"/>
      <c r="AD11" s="642">
        <v>27127</v>
      </c>
      <c r="AE11" s="642"/>
      <c r="AF11" s="642"/>
      <c r="AG11" s="642"/>
      <c r="AH11" s="642"/>
      <c r="AI11" s="642"/>
      <c r="AJ11" s="642"/>
      <c r="AK11" s="642"/>
      <c r="AL11" s="611">
        <v>0</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3742849</v>
      </c>
      <c r="BH11" s="589"/>
      <c r="BI11" s="589"/>
      <c r="BJ11" s="589"/>
      <c r="BK11" s="589"/>
      <c r="BL11" s="589"/>
      <c r="BM11" s="589"/>
      <c r="BN11" s="590"/>
      <c r="BO11" s="641">
        <v>8.9</v>
      </c>
      <c r="BP11" s="641"/>
      <c r="BQ11" s="641"/>
      <c r="BR11" s="641"/>
      <c r="BS11" s="594">
        <v>740</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1948915</v>
      </c>
      <c r="CS11" s="589"/>
      <c r="CT11" s="589"/>
      <c r="CU11" s="589"/>
      <c r="CV11" s="589"/>
      <c r="CW11" s="589"/>
      <c r="CX11" s="589"/>
      <c r="CY11" s="590"/>
      <c r="CZ11" s="641">
        <v>1.7</v>
      </c>
      <c r="DA11" s="641"/>
      <c r="DB11" s="641"/>
      <c r="DC11" s="641"/>
      <c r="DD11" s="594">
        <v>187971</v>
      </c>
      <c r="DE11" s="589"/>
      <c r="DF11" s="589"/>
      <c r="DG11" s="589"/>
      <c r="DH11" s="589"/>
      <c r="DI11" s="589"/>
      <c r="DJ11" s="589"/>
      <c r="DK11" s="589"/>
      <c r="DL11" s="589"/>
      <c r="DM11" s="589"/>
      <c r="DN11" s="589"/>
      <c r="DO11" s="589"/>
      <c r="DP11" s="590"/>
      <c r="DQ11" s="594">
        <v>1341646</v>
      </c>
      <c r="DR11" s="589"/>
      <c r="DS11" s="589"/>
      <c r="DT11" s="589"/>
      <c r="DU11" s="589"/>
      <c r="DV11" s="589"/>
      <c r="DW11" s="589"/>
      <c r="DX11" s="589"/>
      <c r="DY11" s="589"/>
      <c r="DZ11" s="589"/>
      <c r="EA11" s="589"/>
      <c r="EB11" s="589"/>
      <c r="EC11" s="624"/>
    </row>
    <row r="12" spans="2:143" ht="11.25" customHeight="1">
      <c r="B12" s="585" t="s">
        <v>227</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16724712</v>
      </c>
      <c r="BH12" s="589"/>
      <c r="BI12" s="589"/>
      <c r="BJ12" s="589"/>
      <c r="BK12" s="589"/>
      <c r="BL12" s="589"/>
      <c r="BM12" s="589"/>
      <c r="BN12" s="590"/>
      <c r="BO12" s="641">
        <v>39.700000000000003</v>
      </c>
      <c r="BP12" s="641"/>
      <c r="BQ12" s="641"/>
      <c r="BR12" s="641"/>
      <c r="BS12" s="594" t="s">
        <v>108</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2398528</v>
      </c>
      <c r="CS12" s="589"/>
      <c r="CT12" s="589"/>
      <c r="CU12" s="589"/>
      <c r="CV12" s="589"/>
      <c r="CW12" s="589"/>
      <c r="CX12" s="589"/>
      <c r="CY12" s="590"/>
      <c r="CZ12" s="641">
        <v>2.1</v>
      </c>
      <c r="DA12" s="641"/>
      <c r="DB12" s="641"/>
      <c r="DC12" s="641"/>
      <c r="DD12" s="594">
        <v>37169</v>
      </c>
      <c r="DE12" s="589"/>
      <c r="DF12" s="589"/>
      <c r="DG12" s="589"/>
      <c r="DH12" s="589"/>
      <c r="DI12" s="589"/>
      <c r="DJ12" s="589"/>
      <c r="DK12" s="589"/>
      <c r="DL12" s="589"/>
      <c r="DM12" s="589"/>
      <c r="DN12" s="589"/>
      <c r="DO12" s="589"/>
      <c r="DP12" s="590"/>
      <c r="DQ12" s="594">
        <v>1957313</v>
      </c>
      <c r="DR12" s="589"/>
      <c r="DS12" s="589"/>
      <c r="DT12" s="589"/>
      <c r="DU12" s="589"/>
      <c r="DV12" s="589"/>
      <c r="DW12" s="589"/>
      <c r="DX12" s="589"/>
      <c r="DY12" s="589"/>
      <c r="DZ12" s="589"/>
      <c r="EA12" s="589"/>
      <c r="EB12" s="589"/>
      <c r="EC12" s="624"/>
    </row>
    <row r="13" spans="2:143" ht="11.25" customHeight="1">
      <c r="B13" s="585" t="s">
        <v>230</v>
      </c>
      <c r="C13" s="586"/>
      <c r="D13" s="586"/>
      <c r="E13" s="586"/>
      <c r="F13" s="586"/>
      <c r="G13" s="586"/>
      <c r="H13" s="586"/>
      <c r="I13" s="586"/>
      <c r="J13" s="586"/>
      <c r="K13" s="586"/>
      <c r="L13" s="586"/>
      <c r="M13" s="586"/>
      <c r="N13" s="586"/>
      <c r="O13" s="586"/>
      <c r="P13" s="586"/>
      <c r="Q13" s="587"/>
      <c r="R13" s="588">
        <v>108906</v>
      </c>
      <c r="S13" s="589"/>
      <c r="T13" s="589"/>
      <c r="U13" s="589"/>
      <c r="V13" s="589"/>
      <c r="W13" s="589"/>
      <c r="X13" s="589"/>
      <c r="Y13" s="590"/>
      <c r="Z13" s="641">
        <v>0.1</v>
      </c>
      <c r="AA13" s="641"/>
      <c r="AB13" s="641"/>
      <c r="AC13" s="641"/>
      <c r="AD13" s="642">
        <v>108906</v>
      </c>
      <c r="AE13" s="642"/>
      <c r="AF13" s="642"/>
      <c r="AG13" s="642"/>
      <c r="AH13" s="642"/>
      <c r="AI13" s="642"/>
      <c r="AJ13" s="642"/>
      <c r="AK13" s="642"/>
      <c r="AL13" s="611">
        <v>0.2</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16506468</v>
      </c>
      <c r="BH13" s="589"/>
      <c r="BI13" s="589"/>
      <c r="BJ13" s="589"/>
      <c r="BK13" s="589"/>
      <c r="BL13" s="589"/>
      <c r="BM13" s="589"/>
      <c r="BN13" s="590"/>
      <c r="BO13" s="641">
        <v>39.200000000000003</v>
      </c>
      <c r="BP13" s="641"/>
      <c r="BQ13" s="641"/>
      <c r="BR13" s="641"/>
      <c r="BS13" s="594" t="s">
        <v>108</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16880649</v>
      </c>
      <c r="CS13" s="589"/>
      <c r="CT13" s="589"/>
      <c r="CU13" s="589"/>
      <c r="CV13" s="589"/>
      <c r="CW13" s="589"/>
      <c r="CX13" s="589"/>
      <c r="CY13" s="590"/>
      <c r="CZ13" s="641">
        <v>15</v>
      </c>
      <c r="DA13" s="641"/>
      <c r="DB13" s="641"/>
      <c r="DC13" s="641"/>
      <c r="DD13" s="594">
        <v>9780808</v>
      </c>
      <c r="DE13" s="589"/>
      <c r="DF13" s="589"/>
      <c r="DG13" s="589"/>
      <c r="DH13" s="589"/>
      <c r="DI13" s="589"/>
      <c r="DJ13" s="589"/>
      <c r="DK13" s="589"/>
      <c r="DL13" s="589"/>
      <c r="DM13" s="589"/>
      <c r="DN13" s="589"/>
      <c r="DO13" s="589"/>
      <c r="DP13" s="590"/>
      <c r="DQ13" s="594">
        <v>8052309</v>
      </c>
      <c r="DR13" s="589"/>
      <c r="DS13" s="589"/>
      <c r="DT13" s="589"/>
      <c r="DU13" s="589"/>
      <c r="DV13" s="589"/>
      <c r="DW13" s="589"/>
      <c r="DX13" s="589"/>
      <c r="DY13" s="589"/>
      <c r="DZ13" s="589"/>
      <c r="EA13" s="589"/>
      <c r="EB13" s="589"/>
      <c r="EC13" s="624"/>
    </row>
    <row r="14" spans="2:143" ht="11.25" customHeight="1">
      <c r="B14" s="585" t="s">
        <v>233</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475698</v>
      </c>
      <c r="BH14" s="589"/>
      <c r="BI14" s="589"/>
      <c r="BJ14" s="589"/>
      <c r="BK14" s="589"/>
      <c r="BL14" s="589"/>
      <c r="BM14" s="589"/>
      <c r="BN14" s="590"/>
      <c r="BO14" s="641">
        <v>1.1000000000000001</v>
      </c>
      <c r="BP14" s="641"/>
      <c r="BQ14" s="641"/>
      <c r="BR14" s="641"/>
      <c r="BS14" s="594" t="s">
        <v>108</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3313545</v>
      </c>
      <c r="CS14" s="589"/>
      <c r="CT14" s="589"/>
      <c r="CU14" s="589"/>
      <c r="CV14" s="589"/>
      <c r="CW14" s="589"/>
      <c r="CX14" s="589"/>
      <c r="CY14" s="590"/>
      <c r="CZ14" s="641">
        <v>2.9</v>
      </c>
      <c r="DA14" s="641"/>
      <c r="DB14" s="641"/>
      <c r="DC14" s="641"/>
      <c r="DD14" s="594">
        <v>60674</v>
      </c>
      <c r="DE14" s="589"/>
      <c r="DF14" s="589"/>
      <c r="DG14" s="589"/>
      <c r="DH14" s="589"/>
      <c r="DI14" s="589"/>
      <c r="DJ14" s="589"/>
      <c r="DK14" s="589"/>
      <c r="DL14" s="589"/>
      <c r="DM14" s="589"/>
      <c r="DN14" s="589"/>
      <c r="DO14" s="589"/>
      <c r="DP14" s="590"/>
      <c r="DQ14" s="594">
        <v>3246406</v>
      </c>
      <c r="DR14" s="589"/>
      <c r="DS14" s="589"/>
      <c r="DT14" s="589"/>
      <c r="DU14" s="589"/>
      <c r="DV14" s="589"/>
      <c r="DW14" s="589"/>
      <c r="DX14" s="589"/>
      <c r="DY14" s="589"/>
      <c r="DZ14" s="589"/>
      <c r="EA14" s="589"/>
      <c r="EB14" s="589"/>
      <c r="EC14" s="624"/>
    </row>
    <row r="15" spans="2:143" ht="11.25" customHeight="1">
      <c r="B15" s="585" t="s">
        <v>236</v>
      </c>
      <c r="C15" s="586"/>
      <c r="D15" s="586"/>
      <c r="E15" s="586"/>
      <c r="F15" s="586"/>
      <c r="G15" s="586"/>
      <c r="H15" s="586"/>
      <c r="I15" s="586"/>
      <c r="J15" s="586"/>
      <c r="K15" s="586"/>
      <c r="L15" s="586"/>
      <c r="M15" s="586"/>
      <c r="N15" s="586"/>
      <c r="O15" s="586"/>
      <c r="P15" s="586"/>
      <c r="Q15" s="587"/>
      <c r="R15" s="588">
        <v>120226</v>
      </c>
      <c r="S15" s="589"/>
      <c r="T15" s="589"/>
      <c r="U15" s="589"/>
      <c r="V15" s="589"/>
      <c r="W15" s="589"/>
      <c r="X15" s="589"/>
      <c r="Y15" s="590"/>
      <c r="Z15" s="641">
        <v>0.1</v>
      </c>
      <c r="AA15" s="641"/>
      <c r="AB15" s="641"/>
      <c r="AC15" s="641"/>
      <c r="AD15" s="642">
        <v>120226</v>
      </c>
      <c r="AE15" s="642"/>
      <c r="AF15" s="642"/>
      <c r="AG15" s="642"/>
      <c r="AH15" s="642"/>
      <c r="AI15" s="642"/>
      <c r="AJ15" s="642"/>
      <c r="AK15" s="642"/>
      <c r="AL15" s="611">
        <v>0.2</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2177897</v>
      </c>
      <c r="BH15" s="589"/>
      <c r="BI15" s="589"/>
      <c r="BJ15" s="589"/>
      <c r="BK15" s="589"/>
      <c r="BL15" s="589"/>
      <c r="BM15" s="589"/>
      <c r="BN15" s="590"/>
      <c r="BO15" s="641">
        <v>5.2</v>
      </c>
      <c r="BP15" s="641"/>
      <c r="BQ15" s="641"/>
      <c r="BR15" s="641"/>
      <c r="BS15" s="594" t="s">
        <v>108</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12933190</v>
      </c>
      <c r="CS15" s="589"/>
      <c r="CT15" s="589"/>
      <c r="CU15" s="589"/>
      <c r="CV15" s="589"/>
      <c r="CW15" s="589"/>
      <c r="CX15" s="589"/>
      <c r="CY15" s="590"/>
      <c r="CZ15" s="641">
        <v>11.5</v>
      </c>
      <c r="DA15" s="641"/>
      <c r="DB15" s="641"/>
      <c r="DC15" s="641"/>
      <c r="DD15" s="594">
        <v>4763730</v>
      </c>
      <c r="DE15" s="589"/>
      <c r="DF15" s="589"/>
      <c r="DG15" s="589"/>
      <c r="DH15" s="589"/>
      <c r="DI15" s="589"/>
      <c r="DJ15" s="589"/>
      <c r="DK15" s="589"/>
      <c r="DL15" s="589"/>
      <c r="DM15" s="589"/>
      <c r="DN15" s="589"/>
      <c r="DO15" s="589"/>
      <c r="DP15" s="590"/>
      <c r="DQ15" s="594">
        <v>7984740</v>
      </c>
      <c r="DR15" s="589"/>
      <c r="DS15" s="589"/>
      <c r="DT15" s="589"/>
      <c r="DU15" s="589"/>
      <c r="DV15" s="589"/>
      <c r="DW15" s="589"/>
      <c r="DX15" s="589"/>
      <c r="DY15" s="589"/>
      <c r="DZ15" s="589"/>
      <c r="EA15" s="589"/>
      <c r="EB15" s="589"/>
      <c r="EC15" s="624"/>
    </row>
    <row r="16" spans="2:143" ht="11.25" customHeight="1">
      <c r="B16" s="585" t="s">
        <v>239</v>
      </c>
      <c r="C16" s="586"/>
      <c r="D16" s="586"/>
      <c r="E16" s="586"/>
      <c r="F16" s="586"/>
      <c r="G16" s="586"/>
      <c r="H16" s="586"/>
      <c r="I16" s="586"/>
      <c r="J16" s="586"/>
      <c r="K16" s="586"/>
      <c r="L16" s="586"/>
      <c r="M16" s="586"/>
      <c r="N16" s="586"/>
      <c r="O16" s="586"/>
      <c r="P16" s="586"/>
      <c r="Q16" s="587"/>
      <c r="R16" s="588">
        <v>15238281</v>
      </c>
      <c r="S16" s="589"/>
      <c r="T16" s="589"/>
      <c r="U16" s="589"/>
      <c r="V16" s="589"/>
      <c r="W16" s="589"/>
      <c r="X16" s="589"/>
      <c r="Y16" s="590"/>
      <c r="Z16" s="641">
        <v>13.3</v>
      </c>
      <c r="AA16" s="641"/>
      <c r="AB16" s="641"/>
      <c r="AC16" s="641"/>
      <c r="AD16" s="642">
        <v>13405347</v>
      </c>
      <c r="AE16" s="642"/>
      <c r="AF16" s="642"/>
      <c r="AG16" s="642"/>
      <c r="AH16" s="642"/>
      <c r="AI16" s="642"/>
      <c r="AJ16" s="642"/>
      <c r="AK16" s="642"/>
      <c r="AL16" s="611">
        <v>21.9</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112776</v>
      </c>
      <c r="CS16" s="589"/>
      <c r="CT16" s="589"/>
      <c r="CU16" s="589"/>
      <c r="CV16" s="589"/>
      <c r="CW16" s="589"/>
      <c r="CX16" s="589"/>
      <c r="CY16" s="590"/>
      <c r="CZ16" s="641">
        <v>0.1</v>
      </c>
      <c r="DA16" s="641"/>
      <c r="DB16" s="641"/>
      <c r="DC16" s="641"/>
      <c r="DD16" s="594" t="s">
        <v>108</v>
      </c>
      <c r="DE16" s="589"/>
      <c r="DF16" s="589"/>
      <c r="DG16" s="589"/>
      <c r="DH16" s="589"/>
      <c r="DI16" s="589"/>
      <c r="DJ16" s="589"/>
      <c r="DK16" s="589"/>
      <c r="DL16" s="589"/>
      <c r="DM16" s="589"/>
      <c r="DN16" s="589"/>
      <c r="DO16" s="589"/>
      <c r="DP16" s="590"/>
      <c r="DQ16" s="594">
        <v>70175</v>
      </c>
      <c r="DR16" s="589"/>
      <c r="DS16" s="589"/>
      <c r="DT16" s="589"/>
      <c r="DU16" s="589"/>
      <c r="DV16" s="589"/>
      <c r="DW16" s="589"/>
      <c r="DX16" s="589"/>
      <c r="DY16" s="589"/>
      <c r="DZ16" s="589"/>
      <c r="EA16" s="589"/>
      <c r="EB16" s="589"/>
      <c r="EC16" s="624"/>
    </row>
    <row r="17" spans="2:133" ht="11.25" customHeight="1">
      <c r="B17" s="585" t="s">
        <v>242</v>
      </c>
      <c r="C17" s="586"/>
      <c r="D17" s="586"/>
      <c r="E17" s="586"/>
      <c r="F17" s="586"/>
      <c r="G17" s="586"/>
      <c r="H17" s="586"/>
      <c r="I17" s="586"/>
      <c r="J17" s="586"/>
      <c r="K17" s="586"/>
      <c r="L17" s="586"/>
      <c r="M17" s="586"/>
      <c r="N17" s="586"/>
      <c r="O17" s="586"/>
      <c r="P17" s="586"/>
      <c r="Q17" s="587"/>
      <c r="R17" s="588">
        <v>13405347</v>
      </c>
      <c r="S17" s="589"/>
      <c r="T17" s="589"/>
      <c r="U17" s="589"/>
      <c r="V17" s="589"/>
      <c r="W17" s="589"/>
      <c r="X17" s="589"/>
      <c r="Y17" s="590"/>
      <c r="Z17" s="641">
        <v>11.7</v>
      </c>
      <c r="AA17" s="641"/>
      <c r="AB17" s="641"/>
      <c r="AC17" s="641"/>
      <c r="AD17" s="642">
        <v>13405347</v>
      </c>
      <c r="AE17" s="642"/>
      <c r="AF17" s="642"/>
      <c r="AG17" s="642"/>
      <c r="AH17" s="642"/>
      <c r="AI17" s="642"/>
      <c r="AJ17" s="642"/>
      <c r="AK17" s="642"/>
      <c r="AL17" s="611">
        <v>21.9</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12929699</v>
      </c>
      <c r="CS17" s="589"/>
      <c r="CT17" s="589"/>
      <c r="CU17" s="589"/>
      <c r="CV17" s="589"/>
      <c r="CW17" s="589"/>
      <c r="CX17" s="589"/>
      <c r="CY17" s="590"/>
      <c r="CZ17" s="641">
        <v>11.5</v>
      </c>
      <c r="DA17" s="641"/>
      <c r="DB17" s="641"/>
      <c r="DC17" s="641"/>
      <c r="DD17" s="594" t="s">
        <v>108</v>
      </c>
      <c r="DE17" s="589"/>
      <c r="DF17" s="589"/>
      <c r="DG17" s="589"/>
      <c r="DH17" s="589"/>
      <c r="DI17" s="589"/>
      <c r="DJ17" s="589"/>
      <c r="DK17" s="589"/>
      <c r="DL17" s="589"/>
      <c r="DM17" s="589"/>
      <c r="DN17" s="589"/>
      <c r="DO17" s="589"/>
      <c r="DP17" s="590"/>
      <c r="DQ17" s="594">
        <v>12643556</v>
      </c>
      <c r="DR17" s="589"/>
      <c r="DS17" s="589"/>
      <c r="DT17" s="589"/>
      <c r="DU17" s="589"/>
      <c r="DV17" s="589"/>
      <c r="DW17" s="589"/>
      <c r="DX17" s="589"/>
      <c r="DY17" s="589"/>
      <c r="DZ17" s="589"/>
      <c r="EA17" s="589"/>
      <c r="EB17" s="589"/>
      <c r="EC17" s="624"/>
    </row>
    <row r="18" spans="2:133" ht="11.25" customHeight="1">
      <c r="B18" s="585" t="s">
        <v>245</v>
      </c>
      <c r="C18" s="586"/>
      <c r="D18" s="586"/>
      <c r="E18" s="586"/>
      <c r="F18" s="586"/>
      <c r="G18" s="586"/>
      <c r="H18" s="586"/>
      <c r="I18" s="586"/>
      <c r="J18" s="586"/>
      <c r="K18" s="586"/>
      <c r="L18" s="586"/>
      <c r="M18" s="586"/>
      <c r="N18" s="586"/>
      <c r="O18" s="586"/>
      <c r="P18" s="586"/>
      <c r="Q18" s="587"/>
      <c r="R18" s="588">
        <v>1440374</v>
      </c>
      <c r="S18" s="589"/>
      <c r="T18" s="589"/>
      <c r="U18" s="589"/>
      <c r="V18" s="589"/>
      <c r="W18" s="589"/>
      <c r="X18" s="589"/>
      <c r="Y18" s="590"/>
      <c r="Z18" s="641">
        <v>1.3</v>
      </c>
      <c r="AA18" s="641"/>
      <c r="AB18" s="641"/>
      <c r="AC18" s="641"/>
      <c r="AD18" s="642" t="s">
        <v>108</v>
      </c>
      <c r="AE18" s="642"/>
      <c r="AF18" s="642"/>
      <c r="AG18" s="642"/>
      <c r="AH18" s="642"/>
      <c r="AI18" s="642"/>
      <c r="AJ18" s="642"/>
      <c r="AK18" s="642"/>
      <c r="AL18" s="611" t="s">
        <v>108</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248</v>
      </c>
      <c r="C19" s="586"/>
      <c r="D19" s="586"/>
      <c r="E19" s="586"/>
      <c r="F19" s="586"/>
      <c r="G19" s="586"/>
      <c r="H19" s="586"/>
      <c r="I19" s="586"/>
      <c r="J19" s="586"/>
      <c r="K19" s="586"/>
      <c r="L19" s="586"/>
      <c r="M19" s="586"/>
      <c r="N19" s="586"/>
      <c r="O19" s="586"/>
      <c r="P19" s="586"/>
      <c r="Q19" s="587"/>
      <c r="R19" s="588">
        <v>392560</v>
      </c>
      <c r="S19" s="589"/>
      <c r="T19" s="589"/>
      <c r="U19" s="589"/>
      <c r="V19" s="589"/>
      <c r="W19" s="589"/>
      <c r="X19" s="589"/>
      <c r="Y19" s="590"/>
      <c r="Z19" s="641">
        <v>0.3</v>
      </c>
      <c r="AA19" s="641"/>
      <c r="AB19" s="641"/>
      <c r="AC19" s="641"/>
      <c r="AD19" s="642" t="s">
        <v>108</v>
      </c>
      <c r="AE19" s="642"/>
      <c r="AF19" s="642"/>
      <c r="AG19" s="642"/>
      <c r="AH19" s="642"/>
      <c r="AI19" s="642"/>
      <c r="AJ19" s="642"/>
      <c r="AK19" s="642"/>
      <c r="AL19" s="611" t="s">
        <v>108</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2121046</v>
      </c>
      <c r="BH19" s="589"/>
      <c r="BI19" s="589"/>
      <c r="BJ19" s="589"/>
      <c r="BK19" s="589"/>
      <c r="BL19" s="589"/>
      <c r="BM19" s="589"/>
      <c r="BN19" s="590"/>
      <c r="BO19" s="641">
        <v>5</v>
      </c>
      <c r="BP19" s="641"/>
      <c r="BQ19" s="641"/>
      <c r="BR19" s="641"/>
      <c r="BS19" s="594" t="s">
        <v>108</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251</v>
      </c>
      <c r="C20" s="586"/>
      <c r="D20" s="586"/>
      <c r="E20" s="586"/>
      <c r="F20" s="586"/>
      <c r="G20" s="586"/>
      <c r="H20" s="586"/>
      <c r="I20" s="586"/>
      <c r="J20" s="586"/>
      <c r="K20" s="586"/>
      <c r="L20" s="586"/>
      <c r="M20" s="586"/>
      <c r="N20" s="586"/>
      <c r="O20" s="586"/>
      <c r="P20" s="586"/>
      <c r="Q20" s="587"/>
      <c r="R20" s="588">
        <v>64563291</v>
      </c>
      <c r="S20" s="589"/>
      <c r="T20" s="589"/>
      <c r="U20" s="589"/>
      <c r="V20" s="589"/>
      <c r="W20" s="589"/>
      <c r="X20" s="589"/>
      <c r="Y20" s="590"/>
      <c r="Z20" s="641">
        <v>56.3</v>
      </c>
      <c r="AA20" s="641"/>
      <c r="AB20" s="641"/>
      <c r="AC20" s="641"/>
      <c r="AD20" s="642">
        <v>60665183</v>
      </c>
      <c r="AE20" s="642"/>
      <c r="AF20" s="642"/>
      <c r="AG20" s="642"/>
      <c r="AH20" s="642"/>
      <c r="AI20" s="642"/>
      <c r="AJ20" s="642"/>
      <c r="AK20" s="642"/>
      <c r="AL20" s="611">
        <v>99.2</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2121046</v>
      </c>
      <c r="BH20" s="589"/>
      <c r="BI20" s="589"/>
      <c r="BJ20" s="589"/>
      <c r="BK20" s="589"/>
      <c r="BL20" s="589"/>
      <c r="BM20" s="589"/>
      <c r="BN20" s="590"/>
      <c r="BO20" s="641">
        <v>5</v>
      </c>
      <c r="BP20" s="641"/>
      <c r="BQ20" s="641"/>
      <c r="BR20" s="641"/>
      <c r="BS20" s="594" t="s">
        <v>108</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112572210</v>
      </c>
      <c r="CS20" s="589"/>
      <c r="CT20" s="589"/>
      <c r="CU20" s="589"/>
      <c r="CV20" s="589"/>
      <c r="CW20" s="589"/>
      <c r="CX20" s="589"/>
      <c r="CY20" s="590"/>
      <c r="CZ20" s="641">
        <v>100</v>
      </c>
      <c r="DA20" s="641"/>
      <c r="DB20" s="641"/>
      <c r="DC20" s="641"/>
      <c r="DD20" s="594">
        <v>15351178</v>
      </c>
      <c r="DE20" s="589"/>
      <c r="DF20" s="589"/>
      <c r="DG20" s="589"/>
      <c r="DH20" s="589"/>
      <c r="DI20" s="589"/>
      <c r="DJ20" s="589"/>
      <c r="DK20" s="589"/>
      <c r="DL20" s="589"/>
      <c r="DM20" s="589"/>
      <c r="DN20" s="589"/>
      <c r="DO20" s="589"/>
      <c r="DP20" s="590"/>
      <c r="DQ20" s="594">
        <v>72585965</v>
      </c>
      <c r="DR20" s="589"/>
      <c r="DS20" s="589"/>
      <c r="DT20" s="589"/>
      <c r="DU20" s="589"/>
      <c r="DV20" s="589"/>
      <c r="DW20" s="589"/>
      <c r="DX20" s="589"/>
      <c r="DY20" s="589"/>
      <c r="DZ20" s="589"/>
      <c r="EA20" s="589"/>
      <c r="EB20" s="589"/>
      <c r="EC20" s="624"/>
    </row>
    <row r="21" spans="2:133" ht="11.25" customHeight="1">
      <c r="B21" s="585" t="s">
        <v>254</v>
      </c>
      <c r="C21" s="586"/>
      <c r="D21" s="586"/>
      <c r="E21" s="586"/>
      <c r="F21" s="586"/>
      <c r="G21" s="586"/>
      <c r="H21" s="586"/>
      <c r="I21" s="586"/>
      <c r="J21" s="586"/>
      <c r="K21" s="586"/>
      <c r="L21" s="586"/>
      <c r="M21" s="586"/>
      <c r="N21" s="586"/>
      <c r="O21" s="586"/>
      <c r="P21" s="586"/>
      <c r="Q21" s="587"/>
      <c r="R21" s="588">
        <v>66468</v>
      </c>
      <c r="S21" s="589"/>
      <c r="T21" s="589"/>
      <c r="U21" s="589"/>
      <c r="V21" s="589"/>
      <c r="W21" s="589"/>
      <c r="X21" s="589"/>
      <c r="Y21" s="590"/>
      <c r="Z21" s="641">
        <v>0.1</v>
      </c>
      <c r="AA21" s="641"/>
      <c r="AB21" s="641"/>
      <c r="AC21" s="641"/>
      <c r="AD21" s="642">
        <v>66468</v>
      </c>
      <c r="AE21" s="642"/>
      <c r="AF21" s="642"/>
      <c r="AG21" s="642"/>
      <c r="AH21" s="642"/>
      <c r="AI21" s="642"/>
      <c r="AJ21" s="642"/>
      <c r="AK21" s="642"/>
      <c r="AL21" s="611">
        <v>0.1</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v>55872</v>
      </c>
      <c r="BH21" s="589"/>
      <c r="BI21" s="589"/>
      <c r="BJ21" s="589"/>
      <c r="BK21" s="589"/>
      <c r="BL21" s="589"/>
      <c r="BM21" s="589"/>
      <c r="BN21" s="590"/>
      <c r="BO21" s="641">
        <v>0.1</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256</v>
      </c>
      <c r="C22" s="586"/>
      <c r="D22" s="586"/>
      <c r="E22" s="586"/>
      <c r="F22" s="586"/>
      <c r="G22" s="586"/>
      <c r="H22" s="586"/>
      <c r="I22" s="586"/>
      <c r="J22" s="586"/>
      <c r="K22" s="586"/>
      <c r="L22" s="586"/>
      <c r="M22" s="586"/>
      <c r="N22" s="586"/>
      <c r="O22" s="586"/>
      <c r="P22" s="586"/>
      <c r="Q22" s="587"/>
      <c r="R22" s="588">
        <v>1498370</v>
      </c>
      <c r="S22" s="589"/>
      <c r="T22" s="589"/>
      <c r="U22" s="589"/>
      <c r="V22" s="589"/>
      <c r="W22" s="589"/>
      <c r="X22" s="589"/>
      <c r="Y22" s="590"/>
      <c r="Z22" s="641">
        <v>1.3</v>
      </c>
      <c r="AA22" s="641"/>
      <c r="AB22" s="641"/>
      <c r="AC22" s="641"/>
      <c r="AD22" s="642" t="s">
        <v>108</v>
      </c>
      <c r="AE22" s="642"/>
      <c r="AF22" s="642"/>
      <c r="AG22" s="642"/>
      <c r="AH22" s="642"/>
      <c r="AI22" s="642"/>
      <c r="AJ22" s="642"/>
      <c r="AK22" s="642"/>
      <c r="AL22" s="611" t="s">
        <v>108</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1320294</v>
      </c>
      <c r="S23" s="589"/>
      <c r="T23" s="589"/>
      <c r="U23" s="589"/>
      <c r="V23" s="589"/>
      <c r="W23" s="589"/>
      <c r="X23" s="589"/>
      <c r="Y23" s="590"/>
      <c r="Z23" s="641">
        <v>1.2</v>
      </c>
      <c r="AA23" s="641"/>
      <c r="AB23" s="641"/>
      <c r="AC23" s="641"/>
      <c r="AD23" s="642">
        <v>146691</v>
      </c>
      <c r="AE23" s="642"/>
      <c r="AF23" s="642"/>
      <c r="AG23" s="642"/>
      <c r="AH23" s="642"/>
      <c r="AI23" s="642"/>
      <c r="AJ23" s="642"/>
      <c r="AK23" s="642"/>
      <c r="AL23" s="611">
        <v>0.2</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v>2065174</v>
      </c>
      <c r="BH23" s="589"/>
      <c r="BI23" s="589"/>
      <c r="BJ23" s="589"/>
      <c r="BK23" s="589"/>
      <c r="BL23" s="589"/>
      <c r="BM23" s="589"/>
      <c r="BN23" s="590"/>
      <c r="BO23" s="641">
        <v>4.9000000000000004</v>
      </c>
      <c r="BP23" s="641"/>
      <c r="BQ23" s="641"/>
      <c r="BR23" s="641"/>
      <c r="BS23" s="594" t="s">
        <v>108</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536631</v>
      </c>
      <c r="S24" s="589"/>
      <c r="T24" s="589"/>
      <c r="U24" s="589"/>
      <c r="V24" s="589"/>
      <c r="W24" s="589"/>
      <c r="X24" s="589"/>
      <c r="Y24" s="590"/>
      <c r="Z24" s="641">
        <v>0.5</v>
      </c>
      <c r="AA24" s="641"/>
      <c r="AB24" s="641"/>
      <c r="AC24" s="641"/>
      <c r="AD24" s="642">
        <v>938</v>
      </c>
      <c r="AE24" s="642"/>
      <c r="AF24" s="642"/>
      <c r="AG24" s="642"/>
      <c r="AH24" s="642"/>
      <c r="AI24" s="642"/>
      <c r="AJ24" s="642"/>
      <c r="AK24" s="642"/>
      <c r="AL24" s="611">
        <v>0</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58076010</v>
      </c>
      <c r="CS24" s="639"/>
      <c r="CT24" s="639"/>
      <c r="CU24" s="639"/>
      <c r="CV24" s="639"/>
      <c r="CW24" s="639"/>
      <c r="CX24" s="639"/>
      <c r="CY24" s="686"/>
      <c r="CZ24" s="690">
        <v>51.6</v>
      </c>
      <c r="DA24" s="691"/>
      <c r="DB24" s="691"/>
      <c r="DC24" s="692"/>
      <c r="DD24" s="685">
        <v>36608294</v>
      </c>
      <c r="DE24" s="639"/>
      <c r="DF24" s="639"/>
      <c r="DG24" s="639"/>
      <c r="DH24" s="639"/>
      <c r="DI24" s="639"/>
      <c r="DJ24" s="639"/>
      <c r="DK24" s="686"/>
      <c r="DL24" s="685">
        <v>36201541</v>
      </c>
      <c r="DM24" s="639"/>
      <c r="DN24" s="639"/>
      <c r="DO24" s="639"/>
      <c r="DP24" s="639"/>
      <c r="DQ24" s="639"/>
      <c r="DR24" s="639"/>
      <c r="DS24" s="639"/>
      <c r="DT24" s="639"/>
      <c r="DU24" s="639"/>
      <c r="DV24" s="686"/>
      <c r="DW24" s="687">
        <v>54.9</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20213448</v>
      </c>
      <c r="S25" s="589"/>
      <c r="T25" s="589"/>
      <c r="U25" s="589"/>
      <c r="V25" s="589"/>
      <c r="W25" s="589"/>
      <c r="X25" s="589"/>
      <c r="Y25" s="590"/>
      <c r="Z25" s="641">
        <v>17.600000000000001</v>
      </c>
      <c r="AA25" s="641"/>
      <c r="AB25" s="641"/>
      <c r="AC25" s="641"/>
      <c r="AD25" s="642" t="s">
        <v>108</v>
      </c>
      <c r="AE25" s="642"/>
      <c r="AF25" s="642"/>
      <c r="AG25" s="642"/>
      <c r="AH25" s="642"/>
      <c r="AI25" s="642"/>
      <c r="AJ25" s="642"/>
      <c r="AK25" s="642"/>
      <c r="AL25" s="611" t="s">
        <v>108</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16535196</v>
      </c>
      <c r="CS25" s="607"/>
      <c r="CT25" s="607"/>
      <c r="CU25" s="607"/>
      <c r="CV25" s="607"/>
      <c r="CW25" s="607"/>
      <c r="CX25" s="607"/>
      <c r="CY25" s="608"/>
      <c r="CZ25" s="591">
        <v>14.7</v>
      </c>
      <c r="DA25" s="609"/>
      <c r="DB25" s="609"/>
      <c r="DC25" s="610"/>
      <c r="DD25" s="594">
        <v>15206028</v>
      </c>
      <c r="DE25" s="607"/>
      <c r="DF25" s="607"/>
      <c r="DG25" s="607"/>
      <c r="DH25" s="607"/>
      <c r="DI25" s="607"/>
      <c r="DJ25" s="607"/>
      <c r="DK25" s="608"/>
      <c r="DL25" s="594">
        <v>14802764</v>
      </c>
      <c r="DM25" s="607"/>
      <c r="DN25" s="607"/>
      <c r="DO25" s="607"/>
      <c r="DP25" s="607"/>
      <c r="DQ25" s="607"/>
      <c r="DR25" s="607"/>
      <c r="DS25" s="607"/>
      <c r="DT25" s="607"/>
      <c r="DU25" s="607"/>
      <c r="DV25" s="608"/>
      <c r="DW25" s="611">
        <v>22.5</v>
      </c>
      <c r="DX25" s="612"/>
      <c r="DY25" s="612"/>
      <c r="DZ25" s="612"/>
      <c r="EA25" s="612"/>
      <c r="EB25" s="612"/>
      <c r="EC25" s="613"/>
    </row>
    <row r="26" spans="2:133" ht="11.25" customHeight="1">
      <c r="B26" s="679" t="s">
        <v>272</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10469232</v>
      </c>
      <c r="CS26" s="589"/>
      <c r="CT26" s="589"/>
      <c r="CU26" s="589"/>
      <c r="CV26" s="589"/>
      <c r="CW26" s="589"/>
      <c r="CX26" s="589"/>
      <c r="CY26" s="590"/>
      <c r="CZ26" s="591">
        <v>9.3000000000000007</v>
      </c>
      <c r="DA26" s="609"/>
      <c r="DB26" s="609"/>
      <c r="DC26" s="610"/>
      <c r="DD26" s="594">
        <v>9462840</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7224233</v>
      </c>
      <c r="S27" s="589"/>
      <c r="T27" s="589"/>
      <c r="U27" s="589"/>
      <c r="V27" s="589"/>
      <c r="W27" s="589"/>
      <c r="X27" s="589"/>
      <c r="Y27" s="590"/>
      <c r="Z27" s="641">
        <v>6.3</v>
      </c>
      <c r="AA27" s="641"/>
      <c r="AB27" s="641"/>
      <c r="AC27" s="641"/>
      <c r="AD27" s="642" t="s">
        <v>108</v>
      </c>
      <c r="AE27" s="642"/>
      <c r="AF27" s="642"/>
      <c r="AG27" s="642"/>
      <c r="AH27" s="642"/>
      <c r="AI27" s="642"/>
      <c r="AJ27" s="642"/>
      <c r="AK27" s="642"/>
      <c r="AL27" s="611" t="s">
        <v>108</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42142468</v>
      </c>
      <c r="BH27" s="589"/>
      <c r="BI27" s="589"/>
      <c r="BJ27" s="589"/>
      <c r="BK27" s="589"/>
      <c r="BL27" s="589"/>
      <c r="BM27" s="589"/>
      <c r="BN27" s="590"/>
      <c r="BO27" s="641">
        <v>100</v>
      </c>
      <c r="BP27" s="641"/>
      <c r="BQ27" s="641"/>
      <c r="BR27" s="641"/>
      <c r="BS27" s="594">
        <v>740</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28611177</v>
      </c>
      <c r="CS27" s="607"/>
      <c r="CT27" s="607"/>
      <c r="CU27" s="607"/>
      <c r="CV27" s="607"/>
      <c r="CW27" s="607"/>
      <c r="CX27" s="607"/>
      <c r="CY27" s="608"/>
      <c r="CZ27" s="591">
        <v>25.4</v>
      </c>
      <c r="DA27" s="609"/>
      <c r="DB27" s="609"/>
      <c r="DC27" s="610"/>
      <c r="DD27" s="594">
        <v>8758772</v>
      </c>
      <c r="DE27" s="607"/>
      <c r="DF27" s="607"/>
      <c r="DG27" s="607"/>
      <c r="DH27" s="607"/>
      <c r="DI27" s="607"/>
      <c r="DJ27" s="607"/>
      <c r="DK27" s="608"/>
      <c r="DL27" s="594">
        <v>8755283</v>
      </c>
      <c r="DM27" s="607"/>
      <c r="DN27" s="607"/>
      <c r="DO27" s="607"/>
      <c r="DP27" s="607"/>
      <c r="DQ27" s="607"/>
      <c r="DR27" s="607"/>
      <c r="DS27" s="607"/>
      <c r="DT27" s="607"/>
      <c r="DU27" s="607"/>
      <c r="DV27" s="608"/>
      <c r="DW27" s="611">
        <v>13.3</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517499</v>
      </c>
      <c r="S28" s="589"/>
      <c r="T28" s="589"/>
      <c r="U28" s="589"/>
      <c r="V28" s="589"/>
      <c r="W28" s="589"/>
      <c r="X28" s="589"/>
      <c r="Y28" s="590"/>
      <c r="Z28" s="641">
        <v>0.5</v>
      </c>
      <c r="AA28" s="641"/>
      <c r="AB28" s="641"/>
      <c r="AC28" s="641"/>
      <c r="AD28" s="642">
        <v>148858</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12929637</v>
      </c>
      <c r="CS28" s="589"/>
      <c r="CT28" s="589"/>
      <c r="CU28" s="589"/>
      <c r="CV28" s="589"/>
      <c r="CW28" s="589"/>
      <c r="CX28" s="589"/>
      <c r="CY28" s="590"/>
      <c r="CZ28" s="591">
        <v>11.5</v>
      </c>
      <c r="DA28" s="609"/>
      <c r="DB28" s="609"/>
      <c r="DC28" s="610"/>
      <c r="DD28" s="594">
        <v>12643494</v>
      </c>
      <c r="DE28" s="589"/>
      <c r="DF28" s="589"/>
      <c r="DG28" s="589"/>
      <c r="DH28" s="589"/>
      <c r="DI28" s="589"/>
      <c r="DJ28" s="589"/>
      <c r="DK28" s="590"/>
      <c r="DL28" s="594">
        <v>12643494</v>
      </c>
      <c r="DM28" s="589"/>
      <c r="DN28" s="589"/>
      <c r="DO28" s="589"/>
      <c r="DP28" s="589"/>
      <c r="DQ28" s="589"/>
      <c r="DR28" s="589"/>
      <c r="DS28" s="589"/>
      <c r="DT28" s="589"/>
      <c r="DU28" s="589"/>
      <c r="DV28" s="590"/>
      <c r="DW28" s="611">
        <v>19.2</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12894</v>
      </c>
      <c r="S29" s="589"/>
      <c r="T29" s="589"/>
      <c r="U29" s="589"/>
      <c r="V29" s="589"/>
      <c r="W29" s="589"/>
      <c r="X29" s="589"/>
      <c r="Y29" s="590"/>
      <c r="Z29" s="641">
        <v>0</v>
      </c>
      <c r="AA29" s="641"/>
      <c r="AB29" s="641"/>
      <c r="AC29" s="641"/>
      <c r="AD29" s="642" t="s">
        <v>108</v>
      </c>
      <c r="AE29" s="642"/>
      <c r="AF29" s="642"/>
      <c r="AG29" s="642"/>
      <c r="AH29" s="642"/>
      <c r="AI29" s="642"/>
      <c r="AJ29" s="642"/>
      <c r="AK29" s="642"/>
      <c r="AL29" s="611" t="s">
        <v>108</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12920704</v>
      </c>
      <c r="CS29" s="607"/>
      <c r="CT29" s="607"/>
      <c r="CU29" s="607"/>
      <c r="CV29" s="607"/>
      <c r="CW29" s="607"/>
      <c r="CX29" s="607"/>
      <c r="CY29" s="608"/>
      <c r="CZ29" s="591">
        <v>11.5</v>
      </c>
      <c r="DA29" s="609"/>
      <c r="DB29" s="609"/>
      <c r="DC29" s="610"/>
      <c r="DD29" s="594">
        <v>12634561</v>
      </c>
      <c r="DE29" s="607"/>
      <c r="DF29" s="607"/>
      <c r="DG29" s="607"/>
      <c r="DH29" s="607"/>
      <c r="DI29" s="607"/>
      <c r="DJ29" s="607"/>
      <c r="DK29" s="608"/>
      <c r="DL29" s="594">
        <v>12634561</v>
      </c>
      <c r="DM29" s="607"/>
      <c r="DN29" s="607"/>
      <c r="DO29" s="607"/>
      <c r="DP29" s="607"/>
      <c r="DQ29" s="607"/>
      <c r="DR29" s="607"/>
      <c r="DS29" s="607"/>
      <c r="DT29" s="607"/>
      <c r="DU29" s="607"/>
      <c r="DV29" s="608"/>
      <c r="DW29" s="611">
        <v>19.2</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1642460</v>
      </c>
      <c r="S30" s="589"/>
      <c r="T30" s="589"/>
      <c r="U30" s="589"/>
      <c r="V30" s="589"/>
      <c r="W30" s="589"/>
      <c r="X30" s="589"/>
      <c r="Y30" s="590"/>
      <c r="Z30" s="641">
        <v>1.4</v>
      </c>
      <c r="AA30" s="641"/>
      <c r="AB30" s="641"/>
      <c r="AC30" s="641"/>
      <c r="AD30" s="642" t="s">
        <v>108</v>
      </c>
      <c r="AE30" s="642"/>
      <c r="AF30" s="642"/>
      <c r="AG30" s="642"/>
      <c r="AH30" s="642"/>
      <c r="AI30" s="642"/>
      <c r="AJ30" s="642"/>
      <c r="AK30" s="642"/>
      <c r="AL30" s="611" t="s">
        <v>108</v>
      </c>
      <c r="AM30" s="643"/>
      <c r="AN30" s="643"/>
      <c r="AO30" s="644"/>
      <c r="AP30" s="666" t="s">
        <v>286</v>
      </c>
      <c r="AQ30" s="667"/>
      <c r="AR30" s="667"/>
      <c r="AS30" s="667"/>
      <c r="AT30" s="672" t="s">
        <v>287</v>
      </c>
      <c r="AU30" s="182"/>
      <c r="AV30" s="182"/>
      <c r="AW30" s="182"/>
      <c r="AX30" s="675" t="s">
        <v>165</v>
      </c>
      <c r="AY30" s="676"/>
      <c r="AZ30" s="676"/>
      <c r="BA30" s="676"/>
      <c r="BB30" s="676"/>
      <c r="BC30" s="676"/>
      <c r="BD30" s="676"/>
      <c r="BE30" s="676"/>
      <c r="BF30" s="677"/>
      <c r="BG30" s="654">
        <v>98.9</v>
      </c>
      <c r="BH30" s="655"/>
      <c r="BI30" s="655"/>
      <c r="BJ30" s="655"/>
      <c r="BK30" s="655"/>
      <c r="BL30" s="655"/>
      <c r="BM30" s="656">
        <v>95.9</v>
      </c>
      <c r="BN30" s="655"/>
      <c r="BO30" s="655"/>
      <c r="BP30" s="655"/>
      <c r="BQ30" s="657"/>
      <c r="BR30" s="654">
        <v>98.6</v>
      </c>
      <c r="BS30" s="655"/>
      <c r="BT30" s="655"/>
      <c r="BU30" s="655"/>
      <c r="BV30" s="655"/>
      <c r="BW30" s="655"/>
      <c r="BX30" s="656">
        <v>95.4</v>
      </c>
      <c r="BY30" s="655"/>
      <c r="BZ30" s="655"/>
      <c r="CA30" s="655"/>
      <c r="CB30" s="657"/>
      <c r="CD30" s="660"/>
      <c r="CE30" s="661"/>
      <c r="CF30" s="625" t="s">
        <v>288</v>
      </c>
      <c r="CG30" s="622"/>
      <c r="CH30" s="622"/>
      <c r="CI30" s="622"/>
      <c r="CJ30" s="622"/>
      <c r="CK30" s="622"/>
      <c r="CL30" s="622"/>
      <c r="CM30" s="622"/>
      <c r="CN30" s="622"/>
      <c r="CO30" s="622"/>
      <c r="CP30" s="622"/>
      <c r="CQ30" s="623"/>
      <c r="CR30" s="588">
        <v>11488288</v>
      </c>
      <c r="CS30" s="589"/>
      <c r="CT30" s="589"/>
      <c r="CU30" s="589"/>
      <c r="CV30" s="589"/>
      <c r="CW30" s="589"/>
      <c r="CX30" s="589"/>
      <c r="CY30" s="590"/>
      <c r="CZ30" s="591">
        <v>10.199999999999999</v>
      </c>
      <c r="DA30" s="609"/>
      <c r="DB30" s="609"/>
      <c r="DC30" s="610"/>
      <c r="DD30" s="594">
        <v>11239959</v>
      </c>
      <c r="DE30" s="589"/>
      <c r="DF30" s="589"/>
      <c r="DG30" s="589"/>
      <c r="DH30" s="589"/>
      <c r="DI30" s="589"/>
      <c r="DJ30" s="589"/>
      <c r="DK30" s="590"/>
      <c r="DL30" s="594">
        <v>11239959</v>
      </c>
      <c r="DM30" s="589"/>
      <c r="DN30" s="589"/>
      <c r="DO30" s="589"/>
      <c r="DP30" s="589"/>
      <c r="DQ30" s="589"/>
      <c r="DR30" s="589"/>
      <c r="DS30" s="589"/>
      <c r="DT30" s="589"/>
      <c r="DU30" s="589"/>
      <c r="DV30" s="590"/>
      <c r="DW30" s="611">
        <v>17.100000000000001</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2492129</v>
      </c>
      <c r="S31" s="589"/>
      <c r="T31" s="589"/>
      <c r="U31" s="589"/>
      <c r="V31" s="589"/>
      <c r="W31" s="589"/>
      <c r="X31" s="589"/>
      <c r="Y31" s="590"/>
      <c r="Z31" s="641">
        <v>2.2000000000000002</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99.1</v>
      </c>
      <c r="BH31" s="607"/>
      <c r="BI31" s="607"/>
      <c r="BJ31" s="607"/>
      <c r="BK31" s="607"/>
      <c r="BL31" s="607"/>
      <c r="BM31" s="643">
        <v>96.6</v>
      </c>
      <c r="BN31" s="653"/>
      <c r="BO31" s="653"/>
      <c r="BP31" s="653"/>
      <c r="BQ31" s="617"/>
      <c r="BR31" s="652">
        <v>98.8</v>
      </c>
      <c r="BS31" s="607"/>
      <c r="BT31" s="607"/>
      <c r="BU31" s="607"/>
      <c r="BV31" s="607"/>
      <c r="BW31" s="607"/>
      <c r="BX31" s="643">
        <v>96.6</v>
      </c>
      <c r="BY31" s="653"/>
      <c r="BZ31" s="653"/>
      <c r="CA31" s="653"/>
      <c r="CB31" s="617"/>
      <c r="CD31" s="660"/>
      <c r="CE31" s="661"/>
      <c r="CF31" s="625" t="s">
        <v>292</v>
      </c>
      <c r="CG31" s="622"/>
      <c r="CH31" s="622"/>
      <c r="CI31" s="622"/>
      <c r="CJ31" s="622"/>
      <c r="CK31" s="622"/>
      <c r="CL31" s="622"/>
      <c r="CM31" s="622"/>
      <c r="CN31" s="622"/>
      <c r="CO31" s="622"/>
      <c r="CP31" s="622"/>
      <c r="CQ31" s="623"/>
      <c r="CR31" s="588">
        <v>1432416</v>
      </c>
      <c r="CS31" s="607"/>
      <c r="CT31" s="607"/>
      <c r="CU31" s="607"/>
      <c r="CV31" s="607"/>
      <c r="CW31" s="607"/>
      <c r="CX31" s="607"/>
      <c r="CY31" s="608"/>
      <c r="CZ31" s="591">
        <v>1.3</v>
      </c>
      <c r="DA31" s="609"/>
      <c r="DB31" s="609"/>
      <c r="DC31" s="610"/>
      <c r="DD31" s="594">
        <v>1394602</v>
      </c>
      <c r="DE31" s="607"/>
      <c r="DF31" s="607"/>
      <c r="DG31" s="607"/>
      <c r="DH31" s="607"/>
      <c r="DI31" s="607"/>
      <c r="DJ31" s="607"/>
      <c r="DK31" s="608"/>
      <c r="DL31" s="594">
        <v>1394602</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1757899</v>
      </c>
      <c r="S32" s="589"/>
      <c r="T32" s="589"/>
      <c r="U32" s="589"/>
      <c r="V32" s="589"/>
      <c r="W32" s="589"/>
      <c r="X32" s="589"/>
      <c r="Y32" s="590"/>
      <c r="Z32" s="641">
        <v>1.5</v>
      </c>
      <c r="AA32" s="641"/>
      <c r="AB32" s="641"/>
      <c r="AC32" s="641"/>
      <c r="AD32" s="642">
        <v>116745</v>
      </c>
      <c r="AE32" s="642"/>
      <c r="AF32" s="642"/>
      <c r="AG32" s="642"/>
      <c r="AH32" s="642"/>
      <c r="AI32" s="642"/>
      <c r="AJ32" s="642"/>
      <c r="AK32" s="642"/>
      <c r="AL32" s="611">
        <v>0.2</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98.6</v>
      </c>
      <c r="BH32" s="573"/>
      <c r="BI32" s="573"/>
      <c r="BJ32" s="573"/>
      <c r="BK32" s="573"/>
      <c r="BL32" s="573"/>
      <c r="BM32" s="636">
        <v>94.7</v>
      </c>
      <c r="BN32" s="573"/>
      <c r="BO32" s="573"/>
      <c r="BP32" s="573"/>
      <c r="BQ32" s="630"/>
      <c r="BR32" s="651">
        <v>98.3</v>
      </c>
      <c r="BS32" s="573"/>
      <c r="BT32" s="573"/>
      <c r="BU32" s="573"/>
      <c r="BV32" s="573"/>
      <c r="BW32" s="573"/>
      <c r="BX32" s="636">
        <v>93.6</v>
      </c>
      <c r="BY32" s="573"/>
      <c r="BZ32" s="573"/>
      <c r="CA32" s="573"/>
      <c r="CB32" s="630"/>
      <c r="CD32" s="662"/>
      <c r="CE32" s="663"/>
      <c r="CF32" s="625" t="s">
        <v>295</v>
      </c>
      <c r="CG32" s="622"/>
      <c r="CH32" s="622"/>
      <c r="CI32" s="622"/>
      <c r="CJ32" s="622"/>
      <c r="CK32" s="622"/>
      <c r="CL32" s="622"/>
      <c r="CM32" s="622"/>
      <c r="CN32" s="622"/>
      <c r="CO32" s="622"/>
      <c r="CP32" s="622"/>
      <c r="CQ32" s="623"/>
      <c r="CR32" s="588">
        <v>8933</v>
      </c>
      <c r="CS32" s="589"/>
      <c r="CT32" s="589"/>
      <c r="CU32" s="589"/>
      <c r="CV32" s="589"/>
      <c r="CW32" s="589"/>
      <c r="CX32" s="589"/>
      <c r="CY32" s="590"/>
      <c r="CZ32" s="591">
        <v>0</v>
      </c>
      <c r="DA32" s="609"/>
      <c r="DB32" s="609"/>
      <c r="DC32" s="610"/>
      <c r="DD32" s="594">
        <v>8933</v>
      </c>
      <c r="DE32" s="589"/>
      <c r="DF32" s="589"/>
      <c r="DG32" s="589"/>
      <c r="DH32" s="589"/>
      <c r="DI32" s="589"/>
      <c r="DJ32" s="589"/>
      <c r="DK32" s="590"/>
      <c r="DL32" s="594">
        <v>8933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12843802</v>
      </c>
      <c r="S33" s="589"/>
      <c r="T33" s="589"/>
      <c r="U33" s="589"/>
      <c r="V33" s="589"/>
      <c r="W33" s="589"/>
      <c r="X33" s="589"/>
      <c r="Y33" s="590"/>
      <c r="Z33" s="641">
        <v>11.2</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39032246</v>
      </c>
      <c r="CS33" s="607"/>
      <c r="CT33" s="607"/>
      <c r="CU33" s="607"/>
      <c r="CV33" s="607"/>
      <c r="CW33" s="607"/>
      <c r="CX33" s="607"/>
      <c r="CY33" s="608"/>
      <c r="CZ33" s="591">
        <v>34.700000000000003</v>
      </c>
      <c r="DA33" s="609"/>
      <c r="DB33" s="609"/>
      <c r="DC33" s="610"/>
      <c r="DD33" s="594">
        <v>33842843</v>
      </c>
      <c r="DE33" s="607"/>
      <c r="DF33" s="607"/>
      <c r="DG33" s="607"/>
      <c r="DH33" s="607"/>
      <c r="DI33" s="607"/>
      <c r="DJ33" s="607"/>
      <c r="DK33" s="608"/>
      <c r="DL33" s="594">
        <v>26174511</v>
      </c>
      <c r="DM33" s="607"/>
      <c r="DN33" s="607"/>
      <c r="DO33" s="607"/>
      <c r="DP33" s="607"/>
      <c r="DQ33" s="607"/>
      <c r="DR33" s="607"/>
      <c r="DS33" s="607"/>
      <c r="DT33" s="607"/>
      <c r="DU33" s="607"/>
      <c r="DV33" s="608"/>
      <c r="DW33" s="611">
        <v>39.700000000000003</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13431888</v>
      </c>
      <c r="CS34" s="589"/>
      <c r="CT34" s="589"/>
      <c r="CU34" s="589"/>
      <c r="CV34" s="589"/>
      <c r="CW34" s="589"/>
      <c r="CX34" s="589"/>
      <c r="CY34" s="590"/>
      <c r="CZ34" s="591">
        <v>11.9</v>
      </c>
      <c r="DA34" s="609"/>
      <c r="DB34" s="609"/>
      <c r="DC34" s="610"/>
      <c r="DD34" s="594">
        <v>11166439</v>
      </c>
      <c r="DE34" s="589"/>
      <c r="DF34" s="589"/>
      <c r="DG34" s="589"/>
      <c r="DH34" s="589"/>
      <c r="DI34" s="589"/>
      <c r="DJ34" s="589"/>
      <c r="DK34" s="590"/>
      <c r="DL34" s="594">
        <v>9682991</v>
      </c>
      <c r="DM34" s="589"/>
      <c r="DN34" s="589"/>
      <c r="DO34" s="589"/>
      <c r="DP34" s="589"/>
      <c r="DQ34" s="589"/>
      <c r="DR34" s="589"/>
      <c r="DS34" s="589"/>
      <c r="DT34" s="589"/>
      <c r="DU34" s="589"/>
      <c r="DV34" s="590"/>
      <c r="DW34" s="611">
        <v>14.7</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4777102</v>
      </c>
      <c r="S35" s="589"/>
      <c r="T35" s="589"/>
      <c r="U35" s="589"/>
      <c r="V35" s="589"/>
      <c r="W35" s="589"/>
      <c r="X35" s="589"/>
      <c r="Y35" s="590"/>
      <c r="Z35" s="641">
        <v>4.2</v>
      </c>
      <c r="AA35" s="641"/>
      <c r="AB35" s="641"/>
      <c r="AC35" s="641"/>
      <c r="AD35" s="642" t="s">
        <v>108</v>
      </c>
      <c r="AE35" s="642"/>
      <c r="AF35" s="642"/>
      <c r="AG35" s="642"/>
      <c r="AH35" s="642"/>
      <c r="AI35" s="642"/>
      <c r="AJ35" s="642"/>
      <c r="AK35" s="642"/>
      <c r="AL35" s="611" t="s">
        <v>108</v>
      </c>
      <c r="AM35" s="643"/>
      <c r="AN35" s="643"/>
      <c r="AO35" s="644"/>
      <c r="AP35" s="186"/>
      <c r="AQ35" s="645" t="s">
        <v>303</v>
      </c>
      <c r="AR35" s="646"/>
      <c r="AS35" s="646"/>
      <c r="AT35" s="646"/>
      <c r="AU35" s="646"/>
      <c r="AV35" s="646"/>
      <c r="AW35" s="646"/>
      <c r="AX35" s="646"/>
      <c r="AY35" s="647"/>
      <c r="AZ35" s="638">
        <v>14141318</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434622</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832549</v>
      </c>
      <c r="CS35" s="607"/>
      <c r="CT35" s="607"/>
      <c r="CU35" s="607"/>
      <c r="CV35" s="607"/>
      <c r="CW35" s="607"/>
      <c r="CX35" s="607"/>
      <c r="CY35" s="608"/>
      <c r="CZ35" s="591">
        <v>0.7</v>
      </c>
      <c r="DA35" s="609"/>
      <c r="DB35" s="609"/>
      <c r="DC35" s="610"/>
      <c r="DD35" s="594">
        <v>782199</v>
      </c>
      <c r="DE35" s="607"/>
      <c r="DF35" s="607"/>
      <c r="DG35" s="607"/>
      <c r="DH35" s="607"/>
      <c r="DI35" s="607"/>
      <c r="DJ35" s="607"/>
      <c r="DK35" s="608"/>
      <c r="DL35" s="594">
        <v>782199</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114689418</v>
      </c>
      <c r="S36" s="629"/>
      <c r="T36" s="629"/>
      <c r="U36" s="629"/>
      <c r="V36" s="629"/>
      <c r="W36" s="629"/>
      <c r="X36" s="629"/>
      <c r="Y36" s="632"/>
      <c r="Z36" s="633">
        <v>100</v>
      </c>
      <c r="AA36" s="633"/>
      <c r="AB36" s="633"/>
      <c r="AC36" s="633"/>
      <c r="AD36" s="634">
        <v>61144883</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3852430</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-165537</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12724624</v>
      </c>
      <c r="CS36" s="589"/>
      <c r="CT36" s="589"/>
      <c r="CU36" s="589"/>
      <c r="CV36" s="589"/>
      <c r="CW36" s="589"/>
      <c r="CX36" s="589"/>
      <c r="CY36" s="590"/>
      <c r="CZ36" s="591">
        <v>11.3</v>
      </c>
      <c r="DA36" s="609"/>
      <c r="DB36" s="609"/>
      <c r="DC36" s="610"/>
      <c r="DD36" s="594">
        <v>11849810</v>
      </c>
      <c r="DE36" s="589"/>
      <c r="DF36" s="589"/>
      <c r="DG36" s="589"/>
      <c r="DH36" s="589"/>
      <c r="DI36" s="589"/>
      <c r="DJ36" s="589"/>
      <c r="DK36" s="590"/>
      <c r="DL36" s="594">
        <v>9459987</v>
      </c>
      <c r="DM36" s="589"/>
      <c r="DN36" s="589"/>
      <c r="DO36" s="589"/>
      <c r="DP36" s="589"/>
      <c r="DQ36" s="589"/>
      <c r="DR36" s="589"/>
      <c r="DS36" s="589"/>
      <c r="DT36" s="589"/>
      <c r="DU36" s="589"/>
      <c r="DV36" s="590"/>
      <c r="DW36" s="611">
        <v>14.4</v>
      </c>
      <c r="DX36" s="612"/>
      <c r="DY36" s="612"/>
      <c r="DZ36" s="612"/>
      <c r="EA36" s="612"/>
      <c r="EB36" s="612"/>
      <c r="EC36" s="613"/>
    </row>
    <row r="37" spans="2:133" ht="11.25" customHeight="1">
      <c r="AQ37" s="614" t="s">
        <v>310</v>
      </c>
      <c r="AR37" s="615"/>
      <c r="AS37" s="615"/>
      <c r="AT37" s="615"/>
      <c r="AU37" s="615"/>
      <c r="AV37" s="615"/>
      <c r="AW37" s="615"/>
      <c r="AX37" s="615"/>
      <c r="AY37" s="616"/>
      <c r="AZ37" s="588">
        <v>913077</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38921</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4364672</v>
      </c>
      <c r="CS37" s="607"/>
      <c r="CT37" s="607"/>
      <c r="CU37" s="607"/>
      <c r="CV37" s="607"/>
      <c r="CW37" s="607"/>
      <c r="CX37" s="607"/>
      <c r="CY37" s="608"/>
      <c r="CZ37" s="591">
        <v>3.9</v>
      </c>
      <c r="DA37" s="609"/>
      <c r="DB37" s="609"/>
      <c r="DC37" s="610"/>
      <c r="DD37" s="594">
        <v>4364672</v>
      </c>
      <c r="DE37" s="607"/>
      <c r="DF37" s="607"/>
      <c r="DG37" s="607"/>
      <c r="DH37" s="607"/>
      <c r="DI37" s="607"/>
      <c r="DJ37" s="607"/>
      <c r="DK37" s="608"/>
      <c r="DL37" s="594">
        <v>4239784</v>
      </c>
      <c r="DM37" s="607"/>
      <c r="DN37" s="607"/>
      <c r="DO37" s="607"/>
      <c r="DP37" s="607"/>
      <c r="DQ37" s="607"/>
      <c r="DR37" s="607"/>
      <c r="DS37" s="607"/>
      <c r="DT37" s="607"/>
      <c r="DU37" s="607"/>
      <c r="DV37" s="608"/>
      <c r="DW37" s="611">
        <v>6.4</v>
      </c>
      <c r="DX37" s="612"/>
      <c r="DY37" s="612"/>
      <c r="DZ37" s="612"/>
      <c r="EA37" s="612"/>
      <c r="EB37" s="612"/>
      <c r="EC37" s="613"/>
    </row>
    <row r="38" spans="2:133" ht="11.25" customHeight="1">
      <c r="AQ38" s="614" t="s">
        <v>313</v>
      </c>
      <c r="AR38" s="615"/>
      <c r="AS38" s="615"/>
      <c r="AT38" s="615"/>
      <c r="AU38" s="615"/>
      <c r="AV38" s="615"/>
      <c r="AW38" s="615"/>
      <c r="AX38" s="615"/>
      <c r="AY38" s="616"/>
      <c r="AZ38" s="588">
        <v>709353</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60478</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9708644</v>
      </c>
      <c r="CS38" s="589"/>
      <c r="CT38" s="589"/>
      <c r="CU38" s="589"/>
      <c r="CV38" s="589"/>
      <c r="CW38" s="589"/>
      <c r="CX38" s="589"/>
      <c r="CY38" s="590"/>
      <c r="CZ38" s="591">
        <v>8.6</v>
      </c>
      <c r="DA38" s="609"/>
      <c r="DB38" s="609"/>
      <c r="DC38" s="610"/>
      <c r="DD38" s="594">
        <v>8245860</v>
      </c>
      <c r="DE38" s="589"/>
      <c r="DF38" s="589"/>
      <c r="DG38" s="589"/>
      <c r="DH38" s="589"/>
      <c r="DI38" s="589"/>
      <c r="DJ38" s="589"/>
      <c r="DK38" s="590"/>
      <c r="DL38" s="594">
        <v>6249334</v>
      </c>
      <c r="DM38" s="589"/>
      <c r="DN38" s="589"/>
      <c r="DO38" s="589"/>
      <c r="DP38" s="589"/>
      <c r="DQ38" s="589"/>
      <c r="DR38" s="589"/>
      <c r="DS38" s="589"/>
      <c r="DT38" s="589"/>
      <c r="DU38" s="589"/>
      <c r="DV38" s="590"/>
      <c r="DW38" s="611">
        <v>9.5</v>
      </c>
      <c r="DX38" s="612"/>
      <c r="DY38" s="612"/>
      <c r="DZ38" s="612"/>
      <c r="EA38" s="612"/>
      <c r="EB38" s="612"/>
      <c r="EC38" s="613"/>
    </row>
    <row r="39" spans="2:133" ht="11.25" customHeight="1">
      <c r="AQ39" s="614" t="s">
        <v>316</v>
      </c>
      <c r="AR39" s="615"/>
      <c r="AS39" s="615"/>
      <c r="AT39" s="615"/>
      <c r="AU39" s="615"/>
      <c r="AV39" s="615"/>
      <c r="AW39" s="615"/>
      <c r="AX39" s="615"/>
      <c r="AY39" s="616"/>
      <c r="AZ39" s="588">
        <v>140586</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94</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1660845</v>
      </c>
      <c r="CS39" s="607"/>
      <c r="CT39" s="607"/>
      <c r="CU39" s="607"/>
      <c r="CV39" s="607"/>
      <c r="CW39" s="607"/>
      <c r="CX39" s="607"/>
      <c r="CY39" s="608"/>
      <c r="CZ39" s="591">
        <v>1.5</v>
      </c>
      <c r="DA39" s="609"/>
      <c r="DB39" s="609"/>
      <c r="DC39" s="610"/>
      <c r="DD39" s="594">
        <v>1605280</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2089587</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120</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673696</v>
      </c>
      <c r="CS40" s="589"/>
      <c r="CT40" s="589"/>
      <c r="CU40" s="589"/>
      <c r="CV40" s="589"/>
      <c r="CW40" s="589"/>
      <c r="CX40" s="589"/>
      <c r="CY40" s="590"/>
      <c r="CZ40" s="591">
        <v>0.6</v>
      </c>
      <c r="DA40" s="609"/>
      <c r="DB40" s="609"/>
      <c r="DC40" s="610"/>
      <c r="DD40" s="594">
        <v>193255</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6436285</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318</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15463954</v>
      </c>
      <c r="CS42" s="589"/>
      <c r="CT42" s="589"/>
      <c r="CU42" s="589"/>
      <c r="CV42" s="589"/>
      <c r="CW42" s="589"/>
      <c r="CX42" s="589"/>
      <c r="CY42" s="590"/>
      <c r="CZ42" s="591">
        <v>13.7</v>
      </c>
      <c r="DA42" s="592"/>
      <c r="DB42" s="592"/>
      <c r="DC42" s="593"/>
      <c r="DD42" s="594">
        <v>2134828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510767</v>
      </c>
      <c r="CS43" s="607"/>
      <c r="CT43" s="607"/>
      <c r="CU43" s="607"/>
      <c r="CV43" s="607"/>
      <c r="CW43" s="607"/>
      <c r="CX43" s="607"/>
      <c r="CY43" s="608"/>
      <c r="CZ43" s="591">
        <v>0.5</v>
      </c>
      <c r="DA43" s="609"/>
      <c r="DB43" s="609"/>
      <c r="DC43" s="610"/>
      <c r="DD43" s="594">
        <v>428605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15351178</v>
      </c>
      <c r="CS44" s="589"/>
      <c r="CT44" s="589"/>
      <c r="CU44" s="589"/>
      <c r="CV44" s="589"/>
      <c r="CW44" s="589"/>
      <c r="CX44" s="589"/>
      <c r="CY44" s="590"/>
      <c r="CZ44" s="591">
        <v>13.6</v>
      </c>
      <c r="DA44" s="592"/>
      <c r="DB44" s="592"/>
      <c r="DC44" s="593"/>
      <c r="DD44" s="594">
        <v>2064653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9295621</v>
      </c>
      <c r="CS45" s="607"/>
      <c r="CT45" s="607"/>
      <c r="CU45" s="607"/>
      <c r="CV45" s="607"/>
      <c r="CW45" s="607"/>
      <c r="CX45" s="607"/>
      <c r="CY45" s="608"/>
      <c r="CZ45" s="591">
        <v>8.3000000000000007</v>
      </c>
      <c r="DA45" s="609"/>
      <c r="DB45" s="609"/>
      <c r="DC45" s="610"/>
      <c r="DD45" s="594">
        <v>498902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6015552</v>
      </c>
      <c r="CS46" s="589"/>
      <c r="CT46" s="589"/>
      <c r="CU46" s="589"/>
      <c r="CV46" s="589"/>
      <c r="CW46" s="589"/>
      <c r="CX46" s="589"/>
      <c r="CY46" s="590"/>
      <c r="CZ46" s="591">
        <v>5.3</v>
      </c>
      <c r="DA46" s="592"/>
      <c r="DB46" s="592"/>
      <c r="DC46" s="593"/>
      <c r="DD46" s="594">
        <v>1560846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v>112776</v>
      </c>
      <c r="CS47" s="607"/>
      <c r="CT47" s="607"/>
      <c r="CU47" s="607"/>
      <c r="CV47" s="607"/>
      <c r="CW47" s="607"/>
      <c r="CX47" s="607"/>
      <c r="CY47" s="608"/>
      <c r="CZ47" s="591">
        <v>0.1</v>
      </c>
      <c r="DA47" s="609"/>
      <c r="DB47" s="609"/>
      <c r="DC47" s="610"/>
      <c r="DD47" s="594">
        <v>70175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112572210</v>
      </c>
      <c r="CS49" s="573"/>
      <c r="CT49" s="573"/>
      <c r="CU49" s="573"/>
      <c r="CV49" s="573"/>
      <c r="CW49" s="573"/>
      <c r="CX49" s="573"/>
      <c r="CY49" s="574"/>
      <c r="CZ49" s="575">
        <v>100</v>
      </c>
      <c r="DA49" s="576"/>
      <c r="DB49" s="576"/>
      <c r="DC49" s="577"/>
      <c r="DD49" s="578">
        <v>72585965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359</v>
      </c>
      <c r="C7" s="1047"/>
      <c r="D7" s="1047"/>
      <c r="E7" s="1047"/>
      <c r="F7" s="1047"/>
      <c r="G7" s="1047"/>
      <c r="H7" s="1047"/>
      <c r="I7" s="1047"/>
      <c r="J7" s="1047"/>
      <c r="K7" s="1047"/>
      <c r="L7" s="1047"/>
      <c r="M7" s="1047"/>
      <c r="N7" s="1047"/>
      <c r="O7" s="1047"/>
      <c r="P7" s="1048"/>
      <c r="Q7" s="1100">
        <v>114576</v>
      </c>
      <c r="R7" s="1101"/>
      <c r="S7" s="1101"/>
      <c r="T7" s="1101"/>
      <c r="U7" s="1101"/>
      <c r="V7" s="1101">
        <v>112589</v>
      </c>
      <c r="W7" s="1101"/>
      <c r="X7" s="1101"/>
      <c r="Y7" s="1101"/>
      <c r="Z7" s="1101"/>
      <c r="AA7" s="1101">
        <v>1988</v>
      </c>
      <c r="AB7" s="1101"/>
      <c r="AC7" s="1101"/>
      <c r="AD7" s="1101"/>
      <c r="AE7" s="1102"/>
      <c r="AF7" s="1103">
        <v>1690</v>
      </c>
      <c r="AG7" s="1104"/>
      <c r="AH7" s="1104"/>
      <c r="AI7" s="1104"/>
      <c r="AJ7" s="1105"/>
      <c r="AK7" s="1087">
        <v>81</v>
      </c>
      <c r="AL7" s="1088"/>
      <c r="AM7" s="1088"/>
      <c r="AN7" s="1088"/>
      <c r="AO7" s="1088"/>
      <c r="AP7" s="1088">
        <v>132097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536</v>
      </c>
      <c r="BT7" s="1092"/>
      <c r="BU7" s="1092"/>
      <c r="BV7" s="1092"/>
      <c r="BW7" s="1092"/>
      <c r="BX7" s="1092"/>
      <c r="BY7" s="1092"/>
      <c r="BZ7" s="1092"/>
      <c r="CA7" s="1092"/>
      <c r="CB7" s="1092"/>
      <c r="CC7" s="1092"/>
      <c r="CD7" s="1092"/>
      <c r="CE7" s="1092"/>
      <c r="CF7" s="1092"/>
      <c r="CG7" s="1093"/>
      <c r="CH7" s="1084">
        <v>-2</v>
      </c>
      <c r="CI7" s="1085"/>
      <c r="CJ7" s="1085"/>
      <c r="CK7" s="1085"/>
      <c r="CL7" s="1086"/>
      <c r="CM7" s="1084">
        <v>640</v>
      </c>
      <c r="CN7" s="1085"/>
      <c r="CO7" s="1085"/>
      <c r="CP7" s="1085"/>
      <c r="CQ7" s="1086"/>
      <c r="CR7" s="1084">
        <v>27</v>
      </c>
      <c r="CS7" s="1085"/>
      <c r="CT7" s="1085"/>
      <c r="CU7" s="1085"/>
      <c r="CV7" s="1086"/>
      <c r="CW7" s="1084">
        <v>45</v>
      </c>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360</v>
      </c>
      <c r="C8" s="1028"/>
      <c r="D8" s="1028"/>
      <c r="E8" s="1028"/>
      <c r="F8" s="1028"/>
      <c r="G8" s="1028"/>
      <c r="H8" s="1028"/>
      <c r="I8" s="1028"/>
      <c r="J8" s="1028"/>
      <c r="K8" s="1028"/>
      <c r="L8" s="1028"/>
      <c r="M8" s="1028"/>
      <c r="N8" s="1028"/>
      <c r="O8" s="1028"/>
      <c r="P8" s="1029"/>
      <c r="Q8" s="1039">
        <v>163</v>
      </c>
      <c r="R8" s="1040"/>
      <c r="S8" s="1040"/>
      <c r="T8" s="1040"/>
      <c r="U8" s="1040"/>
      <c r="V8" s="1040">
        <v>35</v>
      </c>
      <c r="W8" s="1040"/>
      <c r="X8" s="1040"/>
      <c r="Y8" s="1040"/>
      <c r="Z8" s="1040"/>
      <c r="AA8" s="1040">
        <v>128</v>
      </c>
      <c r="AB8" s="1040"/>
      <c r="AC8" s="1040"/>
      <c r="AD8" s="1040"/>
      <c r="AE8" s="1041"/>
      <c r="AF8" s="1033">
        <v>128</v>
      </c>
      <c r="AG8" s="1034"/>
      <c r="AH8" s="1034"/>
      <c r="AI8" s="1034"/>
      <c r="AJ8" s="1035"/>
      <c r="AK8" s="1082"/>
      <c r="AL8" s="1083"/>
      <c r="AM8" s="1083"/>
      <c r="AN8" s="1083"/>
      <c r="AO8" s="1083"/>
      <c r="AP8" s="1083">
        <v>86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3</v>
      </c>
      <c r="CI8" s="986"/>
      <c r="CJ8" s="986"/>
      <c r="CK8" s="986"/>
      <c r="CL8" s="987"/>
      <c r="CM8" s="985">
        <v>97</v>
      </c>
      <c r="CN8" s="986"/>
      <c r="CO8" s="986"/>
      <c r="CP8" s="986"/>
      <c r="CQ8" s="987"/>
      <c r="CR8" s="985">
        <v>10</v>
      </c>
      <c r="CS8" s="986"/>
      <c r="CT8" s="986"/>
      <c r="CU8" s="986"/>
      <c r="CV8" s="987"/>
      <c r="CW8" s="985">
        <v>1</v>
      </c>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361</v>
      </c>
      <c r="C9" s="1028"/>
      <c r="D9" s="1028"/>
      <c r="E9" s="1028"/>
      <c r="F9" s="1028"/>
      <c r="G9" s="1028"/>
      <c r="H9" s="1028"/>
      <c r="I9" s="1028"/>
      <c r="J9" s="1028"/>
      <c r="K9" s="1028"/>
      <c r="L9" s="1028"/>
      <c r="M9" s="1028"/>
      <c r="N9" s="1028"/>
      <c r="O9" s="1028"/>
      <c r="P9" s="1029"/>
      <c r="Q9" s="1039">
        <v>113</v>
      </c>
      <c r="R9" s="1040"/>
      <c r="S9" s="1040"/>
      <c r="T9" s="1040"/>
      <c r="U9" s="1040"/>
      <c r="V9" s="1040">
        <v>113</v>
      </c>
      <c r="W9" s="1040"/>
      <c r="X9" s="1040"/>
      <c r="Y9" s="1040"/>
      <c r="Z9" s="1040"/>
      <c r="AA9" s="1040" t="s">
        <v>562</v>
      </c>
      <c r="AB9" s="1040"/>
      <c r="AC9" s="1040"/>
      <c r="AD9" s="1040"/>
      <c r="AE9" s="1041"/>
      <c r="AF9" s="1033" t="s">
        <v>108</v>
      </c>
      <c r="AG9" s="1034"/>
      <c r="AH9" s="1034"/>
      <c r="AI9" s="1034"/>
      <c r="AJ9" s="1035"/>
      <c r="AK9" s="1082"/>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538</v>
      </c>
      <c r="BT9" s="1011"/>
      <c r="BU9" s="1011"/>
      <c r="BV9" s="1011"/>
      <c r="BW9" s="1011"/>
      <c r="BX9" s="1011"/>
      <c r="BY9" s="1011"/>
      <c r="BZ9" s="1011"/>
      <c r="CA9" s="1011"/>
      <c r="CB9" s="1011"/>
      <c r="CC9" s="1011"/>
      <c r="CD9" s="1011"/>
      <c r="CE9" s="1011"/>
      <c r="CF9" s="1011"/>
      <c r="CG9" s="1012"/>
      <c r="CH9" s="985">
        <v>1</v>
      </c>
      <c r="CI9" s="986"/>
      <c r="CJ9" s="986"/>
      <c r="CK9" s="986"/>
      <c r="CL9" s="987"/>
      <c r="CM9" s="985">
        <v>358</v>
      </c>
      <c r="CN9" s="986"/>
      <c r="CO9" s="986"/>
      <c r="CP9" s="986"/>
      <c r="CQ9" s="987"/>
      <c r="CR9" s="985">
        <v>95</v>
      </c>
      <c r="CS9" s="986"/>
      <c r="CT9" s="986"/>
      <c r="CU9" s="986"/>
      <c r="CV9" s="987"/>
      <c r="CW9" s="985">
        <v>47</v>
      </c>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539</v>
      </c>
      <c r="BT10" s="1011"/>
      <c r="BU10" s="1011"/>
      <c r="BV10" s="1011"/>
      <c r="BW10" s="1011"/>
      <c r="BX10" s="1011"/>
      <c r="BY10" s="1011"/>
      <c r="BZ10" s="1011"/>
      <c r="CA10" s="1011"/>
      <c r="CB10" s="1011"/>
      <c r="CC10" s="1011"/>
      <c r="CD10" s="1011"/>
      <c r="CE10" s="1011"/>
      <c r="CF10" s="1011"/>
      <c r="CG10" s="1012"/>
      <c r="CH10" s="985">
        <v>-11</v>
      </c>
      <c r="CI10" s="986"/>
      <c r="CJ10" s="986"/>
      <c r="CK10" s="986"/>
      <c r="CL10" s="987"/>
      <c r="CM10" s="985">
        <v>22</v>
      </c>
      <c r="CN10" s="986"/>
      <c r="CO10" s="986"/>
      <c r="CP10" s="986"/>
      <c r="CQ10" s="987"/>
      <c r="CR10" s="985">
        <v>55</v>
      </c>
      <c r="CS10" s="986"/>
      <c r="CT10" s="986"/>
      <c r="CU10" s="986"/>
      <c r="CV10" s="987"/>
      <c r="CW10" s="985">
        <v>0</v>
      </c>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540</v>
      </c>
      <c r="BT11" s="1011"/>
      <c r="BU11" s="1011"/>
      <c r="BV11" s="1011"/>
      <c r="BW11" s="1011"/>
      <c r="BX11" s="1011"/>
      <c r="BY11" s="1011"/>
      <c r="BZ11" s="1011"/>
      <c r="CA11" s="1011"/>
      <c r="CB11" s="1011"/>
      <c r="CC11" s="1011"/>
      <c r="CD11" s="1011"/>
      <c r="CE11" s="1011"/>
      <c r="CF11" s="1011"/>
      <c r="CG11" s="1012"/>
      <c r="CH11" s="985">
        <v>-1</v>
      </c>
      <c r="CI11" s="986"/>
      <c r="CJ11" s="986"/>
      <c r="CK11" s="986"/>
      <c r="CL11" s="987"/>
      <c r="CM11" s="985">
        <v>350</v>
      </c>
      <c r="CN11" s="986"/>
      <c r="CO11" s="986"/>
      <c r="CP11" s="986"/>
      <c r="CQ11" s="987"/>
      <c r="CR11" s="985">
        <v>11</v>
      </c>
      <c r="CS11" s="986"/>
      <c r="CT11" s="986"/>
      <c r="CU11" s="986"/>
      <c r="CV11" s="987"/>
      <c r="CW11" s="985">
        <v>0</v>
      </c>
      <c r="CX11" s="986"/>
      <c r="CY11" s="986"/>
      <c r="CZ11" s="986"/>
      <c r="DA11" s="987"/>
      <c r="DB11" s="985">
        <v>59</v>
      </c>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541</v>
      </c>
      <c r="BT12" s="1011"/>
      <c r="BU12" s="1011"/>
      <c r="BV12" s="1011"/>
      <c r="BW12" s="1011"/>
      <c r="BX12" s="1011"/>
      <c r="BY12" s="1011"/>
      <c r="BZ12" s="1011"/>
      <c r="CA12" s="1011"/>
      <c r="CB12" s="1011"/>
      <c r="CC12" s="1011"/>
      <c r="CD12" s="1011"/>
      <c r="CE12" s="1011"/>
      <c r="CF12" s="1011"/>
      <c r="CG12" s="1012"/>
      <c r="CH12" s="985">
        <v>252</v>
      </c>
      <c r="CI12" s="986"/>
      <c r="CJ12" s="986"/>
      <c r="CK12" s="986"/>
      <c r="CL12" s="987"/>
      <c r="CM12" s="985">
        <v>4395</v>
      </c>
      <c r="CN12" s="986"/>
      <c r="CO12" s="986"/>
      <c r="CP12" s="986"/>
      <c r="CQ12" s="987"/>
      <c r="CR12" s="985">
        <v>2600</v>
      </c>
      <c r="CS12" s="986"/>
      <c r="CT12" s="986"/>
      <c r="CU12" s="986"/>
      <c r="CV12" s="987"/>
      <c r="CW12" s="985">
        <v>0</v>
      </c>
      <c r="CX12" s="986"/>
      <c r="CY12" s="986"/>
      <c r="CZ12" s="986"/>
      <c r="DA12" s="987"/>
      <c r="DB12" s="985"/>
      <c r="DC12" s="986"/>
      <c r="DD12" s="986"/>
      <c r="DE12" s="986"/>
      <c r="DF12" s="987"/>
      <c r="DG12" s="985"/>
      <c r="DH12" s="986"/>
      <c r="DI12" s="986"/>
      <c r="DJ12" s="986"/>
      <c r="DK12" s="987"/>
      <c r="DL12" s="985">
        <v>219</v>
      </c>
      <c r="DM12" s="986"/>
      <c r="DN12" s="986"/>
      <c r="DO12" s="986"/>
      <c r="DP12" s="987"/>
      <c r="DQ12" s="985">
        <v>22</v>
      </c>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542</v>
      </c>
      <c r="BT13" s="1011"/>
      <c r="BU13" s="1011"/>
      <c r="BV13" s="1011"/>
      <c r="BW13" s="1011"/>
      <c r="BX13" s="1011"/>
      <c r="BY13" s="1011"/>
      <c r="BZ13" s="1011"/>
      <c r="CA13" s="1011"/>
      <c r="CB13" s="1011"/>
      <c r="CC13" s="1011"/>
      <c r="CD13" s="1011"/>
      <c r="CE13" s="1011"/>
      <c r="CF13" s="1011"/>
      <c r="CG13" s="1012"/>
      <c r="CH13" s="985">
        <v>-1</v>
      </c>
      <c r="CI13" s="986"/>
      <c r="CJ13" s="986"/>
      <c r="CK13" s="986"/>
      <c r="CL13" s="987"/>
      <c r="CM13" s="985">
        <v>102</v>
      </c>
      <c r="CN13" s="986"/>
      <c r="CO13" s="986"/>
      <c r="CP13" s="986"/>
      <c r="CQ13" s="987"/>
      <c r="CR13" s="985">
        <v>100</v>
      </c>
      <c r="CS13" s="986"/>
      <c r="CT13" s="986"/>
      <c r="CU13" s="986"/>
      <c r="CV13" s="987"/>
      <c r="CW13" s="985">
        <v>5</v>
      </c>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543</v>
      </c>
      <c r="BT14" s="1011"/>
      <c r="BU14" s="1011"/>
      <c r="BV14" s="1011"/>
      <c r="BW14" s="1011"/>
      <c r="BX14" s="1011"/>
      <c r="BY14" s="1011"/>
      <c r="BZ14" s="1011"/>
      <c r="CA14" s="1011"/>
      <c r="CB14" s="1011"/>
      <c r="CC14" s="1011"/>
      <c r="CD14" s="1011"/>
      <c r="CE14" s="1011"/>
      <c r="CF14" s="1011"/>
      <c r="CG14" s="1012"/>
      <c r="CH14" s="985">
        <v>-15</v>
      </c>
      <c r="CI14" s="986"/>
      <c r="CJ14" s="986"/>
      <c r="CK14" s="986"/>
      <c r="CL14" s="987"/>
      <c r="CM14" s="985">
        <v>837</v>
      </c>
      <c r="CN14" s="986"/>
      <c r="CO14" s="986"/>
      <c r="CP14" s="986"/>
      <c r="CQ14" s="987"/>
      <c r="CR14" s="985">
        <v>3</v>
      </c>
      <c r="CS14" s="986"/>
      <c r="CT14" s="986"/>
      <c r="CU14" s="986"/>
      <c r="CV14" s="987"/>
      <c r="CW14" s="985">
        <v>62</v>
      </c>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544</v>
      </c>
      <c r="BT15" s="1011"/>
      <c r="BU15" s="1011"/>
      <c r="BV15" s="1011"/>
      <c r="BW15" s="1011"/>
      <c r="BX15" s="1011"/>
      <c r="BY15" s="1011"/>
      <c r="BZ15" s="1011"/>
      <c r="CA15" s="1011"/>
      <c r="CB15" s="1011"/>
      <c r="CC15" s="1011"/>
      <c r="CD15" s="1011"/>
      <c r="CE15" s="1011"/>
      <c r="CF15" s="1011"/>
      <c r="CG15" s="1012"/>
      <c r="CH15" s="985">
        <v>1</v>
      </c>
      <c r="CI15" s="986"/>
      <c r="CJ15" s="986"/>
      <c r="CK15" s="986"/>
      <c r="CL15" s="987"/>
      <c r="CM15" s="985">
        <v>162</v>
      </c>
      <c r="CN15" s="986"/>
      <c r="CO15" s="986"/>
      <c r="CP15" s="986"/>
      <c r="CQ15" s="987"/>
      <c r="CR15" s="985">
        <v>100</v>
      </c>
      <c r="CS15" s="986"/>
      <c r="CT15" s="986"/>
      <c r="CU15" s="986"/>
      <c r="CV15" s="987"/>
      <c r="CW15" s="985">
        <v>10</v>
      </c>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545</v>
      </c>
      <c r="BT16" s="1011"/>
      <c r="BU16" s="1011"/>
      <c r="BV16" s="1011"/>
      <c r="BW16" s="1011"/>
      <c r="BX16" s="1011"/>
      <c r="BY16" s="1011"/>
      <c r="BZ16" s="1011"/>
      <c r="CA16" s="1011"/>
      <c r="CB16" s="1011"/>
      <c r="CC16" s="1011"/>
      <c r="CD16" s="1011"/>
      <c r="CE16" s="1011"/>
      <c r="CF16" s="1011"/>
      <c r="CG16" s="1012"/>
      <c r="CH16" s="985">
        <v>2</v>
      </c>
      <c r="CI16" s="986"/>
      <c r="CJ16" s="986"/>
      <c r="CK16" s="986"/>
      <c r="CL16" s="987"/>
      <c r="CM16" s="985">
        <v>86</v>
      </c>
      <c r="CN16" s="986"/>
      <c r="CO16" s="986"/>
      <c r="CP16" s="986"/>
      <c r="CQ16" s="987"/>
      <c r="CR16" s="985">
        <v>1</v>
      </c>
      <c r="CS16" s="986"/>
      <c r="CT16" s="986"/>
      <c r="CU16" s="986"/>
      <c r="CV16" s="987"/>
      <c r="CW16" s="985">
        <v>0</v>
      </c>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546</v>
      </c>
      <c r="BT17" s="1011"/>
      <c r="BU17" s="1011"/>
      <c r="BV17" s="1011"/>
      <c r="BW17" s="1011"/>
      <c r="BX17" s="1011"/>
      <c r="BY17" s="1011"/>
      <c r="BZ17" s="1011"/>
      <c r="CA17" s="1011"/>
      <c r="CB17" s="1011"/>
      <c r="CC17" s="1011"/>
      <c r="CD17" s="1011"/>
      <c r="CE17" s="1011"/>
      <c r="CF17" s="1011"/>
      <c r="CG17" s="1012"/>
      <c r="CH17" s="985">
        <v>2</v>
      </c>
      <c r="CI17" s="986"/>
      <c r="CJ17" s="986"/>
      <c r="CK17" s="986"/>
      <c r="CL17" s="987"/>
      <c r="CM17" s="985">
        <v>73</v>
      </c>
      <c r="CN17" s="986"/>
      <c r="CO17" s="986"/>
      <c r="CP17" s="986"/>
      <c r="CQ17" s="987"/>
      <c r="CR17" s="985">
        <v>5</v>
      </c>
      <c r="CS17" s="986"/>
      <c r="CT17" s="986"/>
      <c r="CU17" s="986"/>
      <c r="CV17" s="987"/>
      <c r="CW17" s="985">
        <v>0</v>
      </c>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547</v>
      </c>
      <c r="BT18" s="1011"/>
      <c r="BU18" s="1011"/>
      <c r="BV18" s="1011"/>
      <c r="BW18" s="1011"/>
      <c r="BX18" s="1011"/>
      <c r="BY18" s="1011"/>
      <c r="BZ18" s="1011"/>
      <c r="CA18" s="1011"/>
      <c r="CB18" s="1011"/>
      <c r="CC18" s="1011"/>
      <c r="CD18" s="1011"/>
      <c r="CE18" s="1011"/>
      <c r="CF18" s="1011"/>
      <c r="CG18" s="1012"/>
      <c r="CH18" s="985">
        <v>3</v>
      </c>
      <c r="CI18" s="986"/>
      <c r="CJ18" s="986"/>
      <c r="CK18" s="986"/>
      <c r="CL18" s="987"/>
      <c r="CM18" s="985">
        <v>21</v>
      </c>
      <c r="CN18" s="986"/>
      <c r="CO18" s="986"/>
      <c r="CP18" s="986"/>
      <c r="CQ18" s="987"/>
      <c r="CR18" s="985">
        <v>3</v>
      </c>
      <c r="CS18" s="986"/>
      <c r="CT18" s="986"/>
      <c r="CU18" s="986"/>
      <c r="CV18" s="987"/>
      <c r="CW18" s="985">
        <v>0</v>
      </c>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t="s">
        <v>548</v>
      </c>
      <c r="BT19" s="1011"/>
      <c r="BU19" s="1011"/>
      <c r="BV19" s="1011"/>
      <c r="BW19" s="1011"/>
      <c r="BX19" s="1011"/>
      <c r="BY19" s="1011"/>
      <c r="BZ19" s="1011"/>
      <c r="CA19" s="1011"/>
      <c r="CB19" s="1011"/>
      <c r="CC19" s="1011"/>
      <c r="CD19" s="1011"/>
      <c r="CE19" s="1011"/>
      <c r="CF19" s="1011"/>
      <c r="CG19" s="1012"/>
      <c r="CH19" s="985">
        <v>19</v>
      </c>
      <c r="CI19" s="986"/>
      <c r="CJ19" s="986"/>
      <c r="CK19" s="986"/>
      <c r="CL19" s="987"/>
      <c r="CM19" s="985">
        <v>110</v>
      </c>
      <c r="CN19" s="986"/>
      <c r="CO19" s="986"/>
      <c r="CP19" s="986"/>
      <c r="CQ19" s="987"/>
      <c r="CR19" s="985">
        <v>30</v>
      </c>
      <c r="CS19" s="986"/>
      <c r="CT19" s="986"/>
      <c r="CU19" s="986"/>
      <c r="CV19" s="987"/>
      <c r="CW19" s="985">
        <v>23</v>
      </c>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t="s">
        <v>549</v>
      </c>
      <c r="BT20" s="1011"/>
      <c r="BU20" s="1011"/>
      <c r="BV20" s="1011"/>
      <c r="BW20" s="1011"/>
      <c r="BX20" s="1011"/>
      <c r="BY20" s="1011"/>
      <c r="BZ20" s="1011"/>
      <c r="CA20" s="1011"/>
      <c r="CB20" s="1011"/>
      <c r="CC20" s="1011"/>
      <c r="CD20" s="1011"/>
      <c r="CE20" s="1011"/>
      <c r="CF20" s="1011"/>
      <c r="CG20" s="1012"/>
      <c r="CH20" s="985">
        <v>0</v>
      </c>
      <c r="CI20" s="986"/>
      <c r="CJ20" s="986"/>
      <c r="CK20" s="986"/>
      <c r="CL20" s="987"/>
      <c r="CM20" s="985">
        <v>139</v>
      </c>
      <c r="CN20" s="986"/>
      <c r="CO20" s="986"/>
      <c r="CP20" s="986"/>
      <c r="CQ20" s="987"/>
      <c r="CR20" s="985">
        <v>99</v>
      </c>
      <c r="CS20" s="986"/>
      <c r="CT20" s="986"/>
      <c r="CU20" s="986"/>
      <c r="CV20" s="987"/>
      <c r="CW20" s="985">
        <v>1</v>
      </c>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t="s">
        <v>550</v>
      </c>
      <c r="BT21" s="1011"/>
      <c r="BU21" s="1011"/>
      <c r="BV21" s="1011"/>
      <c r="BW21" s="1011"/>
      <c r="BX21" s="1011"/>
      <c r="BY21" s="1011"/>
      <c r="BZ21" s="1011"/>
      <c r="CA21" s="1011"/>
      <c r="CB21" s="1011"/>
      <c r="CC21" s="1011"/>
      <c r="CD21" s="1011"/>
      <c r="CE21" s="1011"/>
      <c r="CF21" s="1011"/>
      <c r="CG21" s="1012"/>
      <c r="CH21" s="985">
        <v>-4</v>
      </c>
      <c r="CI21" s="986"/>
      <c r="CJ21" s="986"/>
      <c r="CK21" s="986"/>
      <c r="CL21" s="987"/>
      <c r="CM21" s="985">
        <v>342</v>
      </c>
      <c r="CN21" s="986"/>
      <c r="CO21" s="986"/>
      <c r="CP21" s="986"/>
      <c r="CQ21" s="987"/>
      <c r="CR21" s="985">
        <v>100</v>
      </c>
      <c r="CS21" s="986"/>
      <c r="CT21" s="986"/>
      <c r="CU21" s="986"/>
      <c r="CV21" s="987"/>
      <c r="CW21" s="985">
        <v>113</v>
      </c>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t="s">
        <v>551</v>
      </c>
      <c r="BT22" s="1011"/>
      <c r="BU22" s="1011"/>
      <c r="BV22" s="1011"/>
      <c r="BW22" s="1011"/>
      <c r="BX22" s="1011"/>
      <c r="BY22" s="1011"/>
      <c r="BZ22" s="1011"/>
      <c r="CA22" s="1011"/>
      <c r="CB22" s="1011"/>
      <c r="CC22" s="1011"/>
      <c r="CD22" s="1011"/>
      <c r="CE22" s="1011"/>
      <c r="CF22" s="1011"/>
      <c r="CG22" s="1012"/>
      <c r="CH22" s="985">
        <v>12</v>
      </c>
      <c r="CI22" s="986"/>
      <c r="CJ22" s="986"/>
      <c r="CK22" s="986"/>
      <c r="CL22" s="987"/>
      <c r="CM22" s="985">
        <v>293</v>
      </c>
      <c r="CN22" s="986"/>
      <c r="CO22" s="986"/>
      <c r="CP22" s="986"/>
      <c r="CQ22" s="987"/>
      <c r="CR22" s="985">
        <v>101</v>
      </c>
      <c r="CS22" s="986"/>
      <c r="CT22" s="986"/>
      <c r="CU22" s="986"/>
      <c r="CV22" s="987"/>
      <c r="CW22" s="985">
        <v>41</v>
      </c>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114852</v>
      </c>
      <c r="R23" s="1065"/>
      <c r="S23" s="1065"/>
      <c r="T23" s="1065"/>
      <c r="U23" s="1065"/>
      <c r="V23" s="1065">
        <v>112737</v>
      </c>
      <c r="W23" s="1065"/>
      <c r="X23" s="1065"/>
      <c r="Y23" s="1065"/>
      <c r="Z23" s="1065"/>
      <c r="AA23" s="1065">
        <v>2116</v>
      </c>
      <c r="AB23" s="1065"/>
      <c r="AC23" s="1065"/>
      <c r="AD23" s="1065"/>
      <c r="AE23" s="1066"/>
      <c r="AF23" s="1067">
        <v>1819</v>
      </c>
      <c r="AG23" s="1065"/>
      <c r="AH23" s="1065"/>
      <c r="AI23" s="1065"/>
      <c r="AJ23" s="1068"/>
      <c r="AK23" s="1069"/>
      <c r="AL23" s="1070"/>
      <c r="AM23" s="1070"/>
      <c r="AN23" s="1070"/>
      <c r="AO23" s="1070"/>
      <c r="AP23" s="1065">
        <v>132183</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32267</v>
      </c>
      <c r="R28" s="1050"/>
      <c r="S28" s="1050"/>
      <c r="T28" s="1050"/>
      <c r="U28" s="1050"/>
      <c r="V28" s="1050">
        <v>31832</v>
      </c>
      <c r="W28" s="1050"/>
      <c r="X28" s="1050"/>
      <c r="Y28" s="1050"/>
      <c r="Z28" s="1050"/>
      <c r="AA28" s="1050">
        <v>435</v>
      </c>
      <c r="AB28" s="1050"/>
      <c r="AC28" s="1050"/>
      <c r="AD28" s="1050"/>
      <c r="AE28" s="1051"/>
      <c r="AF28" s="1052">
        <v>435</v>
      </c>
      <c r="AG28" s="1050"/>
      <c r="AH28" s="1050"/>
      <c r="AI28" s="1050"/>
      <c r="AJ28" s="1053"/>
      <c r="AK28" s="1054">
        <v>2090</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376</v>
      </c>
      <c r="C29" s="1028"/>
      <c r="D29" s="1028"/>
      <c r="E29" s="1028"/>
      <c r="F29" s="1028"/>
      <c r="G29" s="1028"/>
      <c r="H29" s="1028"/>
      <c r="I29" s="1028"/>
      <c r="J29" s="1028"/>
      <c r="K29" s="1028"/>
      <c r="L29" s="1028"/>
      <c r="M29" s="1028"/>
      <c r="N29" s="1028"/>
      <c r="O29" s="1028"/>
      <c r="P29" s="1029"/>
      <c r="Q29" s="1039">
        <v>23436</v>
      </c>
      <c r="R29" s="1040"/>
      <c r="S29" s="1040"/>
      <c r="T29" s="1040"/>
      <c r="U29" s="1040"/>
      <c r="V29" s="1040">
        <v>23422</v>
      </c>
      <c r="W29" s="1040"/>
      <c r="X29" s="1040"/>
      <c r="Y29" s="1040"/>
      <c r="Z29" s="1040"/>
      <c r="AA29" s="1040">
        <v>14</v>
      </c>
      <c r="AB29" s="1040"/>
      <c r="AC29" s="1040"/>
      <c r="AD29" s="1040"/>
      <c r="AE29" s="1041"/>
      <c r="AF29" s="1033">
        <v>14</v>
      </c>
      <c r="AG29" s="1034"/>
      <c r="AH29" s="1034"/>
      <c r="AI29" s="1034"/>
      <c r="AJ29" s="1035"/>
      <c r="AK29" s="976">
        <v>3308</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377</v>
      </c>
      <c r="C30" s="1028"/>
      <c r="D30" s="1028"/>
      <c r="E30" s="1028"/>
      <c r="F30" s="1028"/>
      <c r="G30" s="1028"/>
      <c r="H30" s="1028"/>
      <c r="I30" s="1028"/>
      <c r="J30" s="1028"/>
      <c r="K30" s="1028"/>
      <c r="L30" s="1028"/>
      <c r="M30" s="1028"/>
      <c r="N30" s="1028"/>
      <c r="O30" s="1028"/>
      <c r="P30" s="1029"/>
      <c r="Q30" s="1039">
        <v>2784</v>
      </c>
      <c r="R30" s="1040"/>
      <c r="S30" s="1040"/>
      <c r="T30" s="1040"/>
      <c r="U30" s="1040"/>
      <c r="V30" s="1040">
        <v>2776</v>
      </c>
      <c r="W30" s="1040"/>
      <c r="X30" s="1040"/>
      <c r="Y30" s="1040"/>
      <c r="Z30" s="1040"/>
      <c r="AA30" s="1040">
        <v>8</v>
      </c>
      <c r="AB30" s="1040"/>
      <c r="AC30" s="1040"/>
      <c r="AD30" s="1040"/>
      <c r="AE30" s="1041"/>
      <c r="AF30" s="1033">
        <v>8</v>
      </c>
      <c r="AG30" s="1034"/>
      <c r="AH30" s="1034"/>
      <c r="AI30" s="1034"/>
      <c r="AJ30" s="1035"/>
      <c r="AK30" s="976">
        <v>3081</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378</v>
      </c>
      <c r="C31" s="1028"/>
      <c r="D31" s="1028"/>
      <c r="E31" s="1028"/>
      <c r="F31" s="1028"/>
      <c r="G31" s="1028"/>
      <c r="H31" s="1028"/>
      <c r="I31" s="1028"/>
      <c r="J31" s="1028"/>
      <c r="K31" s="1028"/>
      <c r="L31" s="1028"/>
      <c r="M31" s="1028"/>
      <c r="N31" s="1028"/>
      <c r="O31" s="1028"/>
      <c r="P31" s="1029"/>
      <c r="Q31" s="1039">
        <v>7520</v>
      </c>
      <c r="R31" s="1040"/>
      <c r="S31" s="1040"/>
      <c r="T31" s="1040"/>
      <c r="U31" s="1040"/>
      <c r="V31" s="1040">
        <v>5561</v>
      </c>
      <c r="W31" s="1040"/>
      <c r="X31" s="1040"/>
      <c r="Y31" s="1040"/>
      <c r="Z31" s="1040"/>
      <c r="AA31" s="1040">
        <v>1959</v>
      </c>
      <c r="AB31" s="1040"/>
      <c r="AC31" s="1040"/>
      <c r="AD31" s="1040"/>
      <c r="AE31" s="1041"/>
      <c r="AF31" s="1033">
        <v>10993</v>
      </c>
      <c r="AG31" s="1034"/>
      <c r="AH31" s="1034"/>
      <c r="AI31" s="1034"/>
      <c r="AJ31" s="1035"/>
      <c r="AK31" s="976">
        <v>141</v>
      </c>
      <c r="AL31" s="967"/>
      <c r="AM31" s="967"/>
      <c r="AN31" s="967"/>
      <c r="AO31" s="967"/>
      <c r="AP31" s="967">
        <v>13702</v>
      </c>
      <c r="AQ31" s="967"/>
      <c r="AR31" s="967"/>
      <c r="AS31" s="967"/>
      <c r="AT31" s="967"/>
      <c r="AU31" s="967">
        <v>219</v>
      </c>
      <c r="AV31" s="967"/>
      <c r="AW31" s="967"/>
      <c r="AX31" s="967"/>
      <c r="AY31" s="967"/>
      <c r="AZ31" s="1038"/>
      <c r="BA31" s="1038"/>
      <c r="BB31" s="1038"/>
      <c r="BC31" s="1038"/>
      <c r="BD31" s="1038"/>
      <c r="BE31" s="1022" t="s">
        <v>379</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380</v>
      </c>
      <c r="C32" s="1028"/>
      <c r="D32" s="1028"/>
      <c r="E32" s="1028"/>
      <c r="F32" s="1028"/>
      <c r="G32" s="1028"/>
      <c r="H32" s="1028"/>
      <c r="I32" s="1028"/>
      <c r="J32" s="1028"/>
      <c r="K32" s="1028"/>
      <c r="L32" s="1028"/>
      <c r="M32" s="1028"/>
      <c r="N32" s="1028"/>
      <c r="O32" s="1028"/>
      <c r="P32" s="1029"/>
      <c r="Q32" s="1039">
        <v>8278</v>
      </c>
      <c r="R32" s="1040"/>
      <c r="S32" s="1040"/>
      <c r="T32" s="1040"/>
      <c r="U32" s="1040"/>
      <c r="V32" s="1040">
        <v>7574</v>
      </c>
      <c r="W32" s="1040"/>
      <c r="X32" s="1040"/>
      <c r="Y32" s="1040"/>
      <c r="Z32" s="1040"/>
      <c r="AA32" s="1040">
        <v>704</v>
      </c>
      <c r="AB32" s="1040"/>
      <c r="AC32" s="1040"/>
      <c r="AD32" s="1040"/>
      <c r="AE32" s="1041"/>
      <c r="AF32" s="1033">
        <v>1881</v>
      </c>
      <c r="AG32" s="1034"/>
      <c r="AH32" s="1034"/>
      <c r="AI32" s="1034"/>
      <c r="AJ32" s="1035"/>
      <c r="AK32" s="976">
        <v>3379</v>
      </c>
      <c r="AL32" s="967"/>
      <c r="AM32" s="967"/>
      <c r="AN32" s="967"/>
      <c r="AO32" s="967"/>
      <c r="AP32" s="967">
        <v>44609</v>
      </c>
      <c r="AQ32" s="967"/>
      <c r="AR32" s="967"/>
      <c r="AS32" s="967"/>
      <c r="AT32" s="967"/>
      <c r="AU32" s="967">
        <v>21903</v>
      </c>
      <c r="AV32" s="967"/>
      <c r="AW32" s="967"/>
      <c r="AX32" s="967"/>
      <c r="AY32" s="967"/>
      <c r="AZ32" s="1038"/>
      <c r="BA32" s="1038"/>
      <c r="BB32" s="1038"/>
      <c r="BC32" s="1038"/>
      <c r="BD32" s="1038"/>
      <c r="BE32" s="1022" t="s">
        <v>379</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381</v>
      </c>
      <c r="C33" s="1028"/>
      <c r="D33" s="1028"/>
      <c r="E33" s="1028"/>
      <c r="F33" s="1028"/>
      <c r="G33" s="1028"/>
      <c r="H33" s="1028"/>
      <c r="I33" s="1028"/>
      <c r="J33" s="1028"/>
      <c r="K33" s="1028"/>
      <c r="L33" s="1028"/>
      <c r="M33" s="1028"/>
      <c r="N33" s="1028"/>
      <c r="O33" s="1028"/>
      <c r="P33" s="1029"/>
      <c r="Q33" s="1039">
        <v>3996</v>
      </c>
      <c r="R33" s="1040"/>
      <c r="S33" s="1040"/>
      <c r="T33" s="1040"/>
      <c r="U33" s="1040"/>
      <c r="V33" s="1040">
        <v>3833</v>
      </c>
      <c r="W33" s="1040"/>
      <c r="X33" s="1040"/>
      <c r="Y33" s="1040"/>
      <c r="Z33" s="1040"/>
      <c r="AA33" s="1040">
        <v>113</v>
      </c>
      <c r="AB33" s="1040"/>
      <c r="AC33" s="1040"/>
      <c r="AD33" s="1040"/>
      <c r="AE33" s="1041"/>
      <c r="AF33" s="1033">
        <v>230</v>
      </c>
      <c r="AG33" s="1034"/>
      <c r="AH33" s="1034"/>
      <c r="AI33" s="1034"/>
      <c r="AJ33" s="1035"/>
      <c r="AK33" s="976">
        <v>913</v>
      </c>
      <c r="AL33" s="967"/>
      <c r="AM33" s="967"/>
      <c r="AN33" s="967"/>
      <c r="AO33" s="967"/>
      <c r="AP33" s="967">
        <v>5744</v>
      </c>
      <c r="AQ33" s="967"/>
      <c r="AR33" s="967"/>
      <c r="AS33" s="967"/>
      <c r="AT33" s="967"/>
      <c r="AU33" s="967">
        <v>3837</v>
      </c>
      <c r="AV33" s="967"/>
      <c r="AW33" s="967"/>
      <c r="AX33" s="967"/>
      <c r="AY33" s="967"/>
      <c r="AZ33" s="1038"/>
      <c r="BA33" s="1038"/>
      <c r="BB33" s="1038"/>
      <c r="BC33" s="1038"/>
      <c r="BD33" s="1038"/>
      <c r="BE33" s="1022" t="s">
        <v>379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382</v>
      </c>
      <c r="C34" s="1028"/>
      <c r="D34" s="1028"/>
      <c r="E34" s="1028"/>
      <c r="F34" s="1028"/>
      <c r="G34" s="1028"/>
      <c r="H34" s="1028"/>
      <c r="I34" s="1028"/>
      <c r="J34" s="1028"/>
      <c r="K34" s="1028"/>
      <c r="L34" s="1028"/>
      <c r="M34" s="1028"/>
      <c r="N34" s="1028"/>
      <c r="O34" s="1028"/>
      <c r="P34" s="1029"/>
      <c r="Q34" s="1039">
        <v>534</v>
      </c>
      <c r="R34" s="1040"/>
      <c r="S34" s="1040"/>
      <c r="T34" s="1040"/>
      <c r="U34" s="1040"/>
      <c r="V34" s="1040">
        <v>525</v>
      </c>
      <c r="W34" s="1040"/>
      <c r="X34" s="1040"/>
      <c r="Y34" s="1040"/>
      <c r="Z34" s="1040"/>
      <c r="AA34" s="1040">
        <v>9</v>
      </c>
      <c r="AB34" s="1040"/>
      <c r="AC34" s="1040"/>
      <c r="AD34" s="1040"/>
      <c r="AE34" s="1041"/>
      <c r="AF34" s="1033">
        <v>9</v>
      </c>
      <c r="AG34" s="1034"/>
      <c r="AH34" s="1034"/>
      <c r="AI34" s="1034"/>
      <c r="AJ34" s="1035"/>
      <c r="AK34" s="976">
        <v>473</v>
      </c>
      <c r="AL34" s="967"/>
      <c r="AM34" s="967"/>
      <c r="AN34" s="967"/>
      <c r="AO34" s="967"/>
      <c r="AP34" s="967">
        <v>3802</v>
      </c>
      <c r="AQ34" s="967"/>
      <c r="AR34" s="967"/>
      <c r="AS34" s="967"/>
      <c r="AT34" s="967"/>
      <c r="AU34" s="967">
        <v>3433</v>
      </c>
      <c r="AV34" s="967"/>
      <c r="AW34" s="967"/>
      <c r="AX34" s="967"/>
      <c r="AY34" s="967"/>
      <c r="AZ34" s="1038"/>
      <c r="BA34" s="1038"/>
      <c r="BB34" s="1038"/>
      <c r="BC34" s="1038"/>
      <c r="BD34" s="1038"/>
      <c r="BE34" s="1022" t="s">
        <v>383</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384</v>
      </c>
      <c r="C35" s="1028"/>
      <c r="D35" s="1028"/>
      <c r="E35" s="1028"/>
      <c r="F35" s="1028"/>
      <c r="G35" s="1028"/>
      <c r="H35" s="1028"/>
      <c r="I35" s="1028"/>
      <c r="J35" s="1028"/>
      <c r="K35" s="1028"/>
      <c r="L35" s="1028"/>
      <c r="M35" s="1028"/>
      <c r="N35" s="1028"/>
      <c r="O35" s="1028"/>
      <c r="P35" s="1029"/>
      <c r="Q35" s="1039">
        <v>23</v>
      </c>
      <c r="R35" s="1040"/>
      <c r="S35" s="1040"/>
      <c r="T35" s="1040"/>
      <c r="U35" s="1040"/>
      <c r="V35" s="1040">
        <v>23</v>
      </c>
      <c r="W35" s="1040"/>
      <c r="X35" s="1040"/>
      <c r="Y35" s="1040"/>
      <c r="Z35" s="1040"/>
      <c r="AA35" s="1040">
        <v>0</v>
      </c>
      <c r="AB35" s="1040"/>
      <c r="AC35" s="1040"/>
      <c r="AD35" s="1040"/>
      <c r="AE35" s="1041"/>
      <c r="AF35" s="1033">
        <v>0</v>
      </c>
      <c r="AG35" s="1034"/>
      <c r="AH35" s="1034"/>
      <c r="AI35" s="1034"/>
      <c r="AJ35" s="1035"/>
      <c r="AK35" s="976">
        <v>0</v>
      </c>
      <c r="AL35" s="967"/>
      <c r="AM35" s="967"/>
      <c r="AN35" s="967"/>
      <c r="AO35" s="967"/>
      <c r="AP35" s="967">
        <v>75</v>
      </c>
      <c r="AQ35" s="967"/>
      <c r="AR35" s="967"/>
      <c r="AS35" s="967"/>
      <c r="AT35" s="967"/>
      <c r="AU35" s="967">
        <v>27</v>
      </c>
      <c r="AV35" s="967"/>
      <c r="AW35" s="967"/>
      <c r="AX35" s="967"/>
      <c r="AY35" s="967"/>
      <c r="AZ35" s="1038"/>
      <c r="BA35" s="1038"/>
      <c r="BB35" s="1038"/>
      <c r="BC35" s="1038"/>
      <c r="BD35" s="1038"/>
      <c r="BE35" s="1022" t="s">
        <v>383</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385</v>
      </c>
      <c r="C36" s="1028"/>
      <c r="D36" s="1028"/>
      <c r="E36" s="1028"/>
      <c r="F36" s="1028"/>
      <c r="G36" s="1028"/>
      <c r="H36" s="1028"/>
      <c r="I36" s="1028"/>
      <c r="J36" s="1028"/>
      <c r="K36" s="1028"/>
      <c r="L36" s="1028"/>
      <c r="M36" s="1028"/>
      <c r="N36" s="1028"/>
      <c r="O36" s="1028"/>
      <c r="P36" s="1029"/>
      <c r="Q36" s="1039">
        <v>1601</v>
      </c>
      <c r="R36" s="1040"/>
      <c r="S36" s="1040"/>
      <c r="T36" s="1040"/>
      <c r="U36" s="1040"/>
      <c r="V36" s="1040">
        <v>1560</v>
      </c>
      <c r="W36" s="1040"/>
      <c r="X36" s="1040"/>
      <c r="Y36" s="1040"/>
      <c r="Z36" s="1040"/>
      <c r="AA36" s="1040">
        <v>1</v>
      </c>
      <c r="AB36" s="1040"/>
      <c r="AC36" s="1040"/>
      <c r="AD36" s="1040"/>
      <c r="AE36" s="1041"/>
      <c r="AF36" s="1033">
        <v>1</v>
      </c>
      <c r="AG36" s="1034"/>
      <c r="AH36" s="1034"/>
      <c r="AI36" s="1034"/>
      <c r="AJ36" s="1035"/>
      <c r="AK36" s="976">
        <v>709</v>
      </c>
      <c r="AL36" s="967"/>
      <c r="AM36" s="967"/>
      <c r="AN36" s="967"/>
      <c r="AO36" s="967"/>
      <c r="AP36" s="967">
        <v>6593</v>
      </c>
      <c r="AQ36" s="967"/>
      <c r="AR36" s="967"/>
      <c r="AS36" s="967"/>
      <c r="AT36" s="967"/>
      <c r="AU36" s="967">
        <v>2936</v>
      </c>
      <c r="AV36" s="967"/>
      <c r="AW36" s="967"/>
      <c r="AX36" s="967"/>
      <c r="AY36" s="967"/>
      <c r="AZ36" s="1038"/>
      <c r="BA36" s="1038"/>
      <c r="BB36" s="1038"/>
      <c r="BC36" s="1038"/>
      <c r="BD36" s="1038"/>
      <c r="BE36" s="1022" t="s">
        <v>383</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13572</v>
      </c>
      <c r="AG63" s="955"/>
      <c r="AH63" s="955"/>
      <c r="AI63" s="955"/>
      <c r="AJ63" s="1020"/>
      <c r="AK63" s="1021"/>
      <c r="AL63" s="959"/>
      <c r="AM63" s="959"/>
      <c r="AN63" s="959"/>
      <c r="AO63" s="959"/>
      <c r="AP63" s="955">
        <v>74525</v>
      </c>
      <c r="AQ63" s="955"/>
      <c r="AR63" s="955"/>
      <c r="AS63" s="955"/>
      <c r="AT63" s="955"/>
      <c r="AU63" s="955">
        <v>32355</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390</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552</v>
      </c>
      <c r="C68" s="982"/>
      <c r="D68" s="982"/>
      <c r="E68" s="982"/>
      <c r="F68" s="982"/>
      <c r="G68" s="982"/>
      <c r="H68" s="982"/>
      <c r="I68" s="982"/>
      <c r="J68" s="982"/>
      <c r="K68" s="982"/>
      <c r="L68" s="982"/>
      <c r="M68" s="982"/>
      <c r="N68" s="982"/>
      <c r="O68" s="982"/>
      <c r="P68" s="983"/>
      <c r="Q68" s="984">
        <v>8939</v>
      </c>
      <c r="R68" s="978"/>
      <c r="S68" s="978"/>
      <c r="T68" s="978"/>
      <c r="U68" s="978"/>
      <c r="V68" s="978">
        <v>8879</v>
      </c>
      <c r="W68" s="978"/>
      <c r="X68" s="978"/>
      <c r="Y68" s="978"/>
      <c r="Z68" s="978"/>
      <c r="AA68" s="978">
        <v>60</v>
      </c>
      <c r="AB68" s="978"/>
      <c r="AC68" s="978"/>
      <c r="AD68" s="978"/>
      <c r="AE68" s="978"/>
      <c r="AF68" s="978">
        <v>60</v>
      </c>
      <c r="AG68" s="978"/>
      <c r="AH68" s="978"/>
      <c r="AI68" s="978"/>
      <c r="AJ68" s="978"/>
      <c r="AK68" s="978"/>
      <c r="AL68" s="978"/>
      <c r="AM68" s="978"/>
      <c r="AN68" s="978"/>
      <c r="AO68" s="978"/>
      <c r="AP68" s="978">
        <v>3643</v>
      </c>
      <c r="AQ68" s="978"/>
      <c r="AR68" s="978"/>
      <c r="AS68" s="978"/>
      <c r="AT68" s="978"/>
      <c r="AU68" s="978">
        <v>1451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553</v>
      </c>
      <c r="C69" s="971"/>
      <c r="D69" s="971"/>
      <c r="E69" s="971"/>
      <c r="F69" s="971"/>
      <c r="G69" s="971"/>
      <c r="H69" s="971"/>
      <c r="I69" s="971"/>
      <c r="J69" s="971"/>
      <c r="K69" s="971"/>
      <c r="L69" s="971"/>
      <c r="M69" s="971"/>
      <c r="N69" s="971"/>
      <c r="O69" s="971"/>
      <c r="P69" s="972"/>
      <c r="Q69" s="973">
        <v>2032</v>
      </c>
      <c r="R69" s="967"/>
      <c r="S69" s="967"/>
      <c r="T69" s="967"/>
      <c r="U69" s="967"/>
      <c r="V69" s="967">
        <v>1973</v>
      </c>
      <c r="W69" s="967"/>
      <c r="X69" s="967"/>
      <c r="Y69" s="967"/>
      <c r="Z69" s="967"/>
      <c r="AA69" s="967">
        <v>59</v>
      </c>
      <c r="AB69" s="967"/>
      <c r="AC69" s="967"/>
      <c r="AD69" s="967"/>
      <c r="AE69" s="967"/>
      <c r="AF69" s="967">
        <v>59</v>
      </c>
      <c r="AG69" s="967"/>
      <c r="AH69" s="967"/>
      <c r="AI69" s="967"/>
      <c r="AJ69" s="967"/>
      <c r="AK69" s="967"/>
      <c r="AL69" s="967"/>
      <c r="AM69" s="967"/>
      <c r="AN69" s="967"/>
      <c r="AO69" s="967"/>
      <c r="AP69" s="967">
        <v>1604</v>
      </c>
      <c r="AQ69" s="967"/>
      <c r="AR69" s="967"/>
      <c r="AS69" s="967"/>
      <c r="AT69" s="967"/>
      <c r="AU69" s="967">
        <v>415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554</v>
      </c>
      <c r="C70" s="971"/>
      <c r="D70" s="971"/>
      <c r="E70" s="971"/>
      <c r="F70" s="971"/>
      <c r="G70" s="971"/>
      <c r="H70" s="971"/>
      <c r="I70" s="971"/>
      <c r="J70" s="971"/>
      <c r="K70" s="971"/>
      <c r="L70" s="971"/>
      <c r="M70" s="971"/>
      <c r="N70" s="971"/>
      <c r="O70" s="971"/>
      <c r="P70" s="972"/>
      <c r="Q70" s="973">
        <v>431</v>
      </c>
      <c r="R70" s="967"/>
      <c r="S70" s="967"/>
      <c r="T70" s="967"/>
      <c r="U70" s="967"/>
      <c r="V70" s="967">
        <v>416</v>
      </c>
      <c r="W70" s="967"/>
      <c r="X70" s="967"/>
      <c r="Y70" s="967"/>
      <c r="Z70" s="967"/>
      <c r="AA70" s="967">
        <v>15</v>
      </c>
      <c r="AB70" s="967"/>
      <c r="AC70" s="967"/>
      <c r="AD70" s="967"/>
      <c r="AE70" s="967"/>
      <c r="AF70" s="967">
        <v>15</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555</v>
      </c>
      <c r="C71" s="971"/>
      <c r="D71" s="971"/>
      <c r="E71" s="971"/>
      <c r="F71" s="971"/>
      <c r="G71" s="971"/>
      <c r="H71" s="971"/>
      <c r="I71" s="971"/>
      <c r="J71" s="971"/>
      <c r="K71" s="971"/>
      <c r="L71" s="971"/>
      <c r="M71" s="971"/>
      <c r="N71" s="971"/>
      <c r="O71" s="971"/>
      <c r="P71" s="972"/>
      <c r="Q71" s="973">
        <v>664</v>
      </c>
      <c r="R71" s="967"/>
      <c r="S71" s="967"/>
      <c r="T71" s="967"/>
      <c r="U71" s="967"/>
      <c r="V71" s="967">
        <v>663</v>
      </c>
      <c r="W71" s="967"/>
      <c r="X71" s="967"/>
      <c r="Y71" s="967"/>
      <c r="Z71" s="967"/>
      <c r="AA71" s="967">
        <v>1</v>
      </c>
      <c r="AB71" s="967"/>
      <c r="AC71" s="967"/>
      <c r="AD71" s="967"/>
      <c r="AE71" s="967"/>
      <c r="AF71" s="967">
        <v>1</v>
      </c>
      <c r="AG71" s="967"/>
      <c r="AH71" s="967"/>
      <c r="AI71" s="967"/>
      <c r="AJ71" s="967"/>
      <c r="AK71" s="967"/>
      <c r="AL71" s="967"/>
      <c r="AM71" s="967"/>
      <c r="AN71" s="967"/>
      <c r="AO71" s="967"/>
      <c r="AP71" s="967">
        <v>801</v>
      </c>
      <c r="AQ71" s="967"/>
      <c r="AR71" s="967"/>
      <c r="AS71" s="967"/>
      <c r="AT71" s="967"/>
      <c r="AU71" s="967">
        <v>299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556</v>
      </c>
      <c r="C72" s="971"/>
      <c r="D72" s="971"/>
      <c r="E72" s="971"/>
      <c r="F72" s="971"/>
      <c r="G72" s="971"/>
      <c r="H72" s="971"/>
      <c r="I72" s="971"/>
      <c r="J72" s="971"/>
      <c r="K72" s="971"/>
      <c r="L72" s="971"/>
      <c r="M72" s="971"/>
      <c r="N72" s="971"/>
      <c r="O72" s="971"/>
      <c r="P72" s="972"/>
      <c r="Q72" s="973">
        <v>119</v>
      </c>
      <c r="R72" s="967"/>
      <c r="S72" s="967"/>
      <c r="T72" s="967"/>
      <c r="U72" s="967"/>
      <c r="V72" s="967">
        <v>108</v>
      </c>
      <c r="W72" s="967"/>
      <c r="X72" s="967"/>
      <c r="Y72" s="967"/>
      <c r="Z72" s="967"/>
      <c r="AA72" s="967">
        <v>11</v>
      </c>
      <c r="AB72" s="967"/>
      <c r="AC72" s="967"/>
      <c r="AD72" s="967"/>
      <c r="AE72" s="967"/>
      <c r="AF72" s="967">
        <v>11</v>
      </c>
      <c r="AG72" s="967"/>
      <c r="AH72" s="967"/>
      <c r="AI72" s="967"/>
      <c r="AJ72" s="967"/>
      <c r="AK72" s="967"/>
      <c r="AL72" s="967"/>
      <c r="AM72" s="967"/>
      <c r="AN72" s="967"/>
      <c r="AO72" s="967"/>
      <c r="AP72" s="967">
        <v>82</v>
      </c>
      <c r="AQ72" s="967"/>
      <c r="AR72" s="967"/>
      <c r="AS72" s="967"/>
      <c r="AT72" s="967"/>
      <c r="AU72" s="967">
        <v>22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557</v>
      </c>
      <c r="C73" s="971"/>
      <c r="D73" s="971"/>
      <c r="E73" s="971"/>
      <c r="F73" s="971"/>
      <c r="G73" s="971"/>
      <c r="H73" s="971"/>
      <c r="I73" s="971"/>
      <c r="J73" s="971"/>
      <c r="K73" s="971"/>
      <c r="L73" s="971"/>
      <c r="M73" s="971"/>
      <c r="N73" s="971"/>
      <c r="O73" s="971"/>
      <c r="P73" s="972"/>
      <c r="Q73" s="973">
        <v>2</v>
      </c>
      <c r="R73" s="967"/>
      <c r="S73" s="967"/>
      <c r="T73" s="967"/>
      <c r="U73" s="967"/>
      <c r="V73" s="967">
        <v>1</v>
      </c>
      <c r="W73" s="967"/>
      <c r="X73" s="967"/>
      <c r="Y73" s="967"/>
      <c r="Z73" s="967"/>
      <c r="AA73" s="967">
        <v>1</v>
      </c>
      <c r="AB73" s="967"/>
      <c r="AC73" s="967"/>
      <c r="AD73" s="967"/>
      <c r="AE73" s="967"/>
      <c r="AF73" s="967">
        <v>1</v>
      </c>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558</v>
      </c>
      <c r="C74" s="971"/>
      <c r="D74" s="971"/>
      <c r="E74" s="971"/>
      <c r="F74" s="971"/>
      <c r="G74" s="971"/>
      <c r="H74" s="971"/>
      <c r="I74" s="971"/>
      <c r="J74" s="971"/>
      <c r="K74" s="971"/>
      <c r="L74" s="971"/>
      <c r="M74" s="971"/>
      <c r="N74" s="971"/>
      <c r="O74" s="971"/>
      <c r="P74" s="972"/>
      <c r="Q74" s="973">
        <v>413</v>
      </c>
      <c r="R74" s="967"/>
      <c r="S74" s="967"/>
      <c r="T74" s="967"/>
      <c r="U74" s="967"/>
      <c r="V74" s="967">
        <v>388</v>
      </c>
      <c r="W74" s="967"/>
      <c r="X74" s="967"/>
      <c r="Y74" s="967"/>
      <c r="Z74" s="967"/>
      <c r="AA74" s="967">
        <v>25</v>
      </c>
      <c r="AB74" s="967"/>
      <c r="AC74" s="967"/>
      <c r="AD74" s="967"/>
      <c r="AE74" s="967"/>
      <c r="AF74" s="967">
        <v>25</v>
      </c>
      <c r="AG74" s="967"/>
      <c r="AH74" s="967"/>
      <c r="AI74" s="967"/>
      <c r="AJ74" s="967"/>
      <c r="AK74" s="967"/>
      <c r="AL74" s="967"/>
      <c r="AM74" s="967"/>
      <c r="AN74" s="967"/>
      <c r="AO74" s="967"/>
      <c r="AP74" s="967">
        <v>69</v>
      </c>
      <c r="AQ74" s="967"/>
      <c r="AR74" s="967"/>
      <c r="AS74" s="967"/>
      <c r="AT74" s="967"/>
      <c r="AU74" s="967">
        <v>33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559</v>
      </c>
      <c r="C75" s="971"/>
      <c r="D75" s="971"/>
      <c r="E75" s="971"/>
      <c r="F75" s="971"/>
      <c r="G75" s="971"/>
      <c r="H75" s="971"/>
      <c r="I75" s="971"/>
      <c r="J75" s="971"/>
      <c r="K75" s="971"/>
      <c r="L75" s="971"/>
      <c r="M75" s="971"/>
      <c r="N75" s="971"/>
      <c r="O75" s="971"/>
      <c r="P75" s="972"/>
      <c r="Q75" s="974">
        <v>486</v>
      </c>
      <c r="R75" s="975"/>
      <c r="S75" s="975"/>
      <c r="T75" s="975"/>
      <c r="U75" s="976"/>
      <c r="V75" s="977">
        <v>465</v>
      </c>
      <c r="W75" s="975"/>
      <c r="X75" s="975"/>
      <c r="Y75" s="975"/>
      <c r="Z75" s="976"/>
      <c r="AA75" s="977">
        <v>21</v>
      </c>
      <c r="AB75" s="975"/>
      <c r="AC75" s="975"/>
      <c r="AD75" s="975"/>
      <c r="AE75" s="976"/>
      <c r="AF75" s="977">
        <v>21</v>
      </c>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560</v>
      </c>
      <c r="C76" s="971"/>
      <c r="D76" s="971"/>
      <c r="E76" s="971"/>
      <c r="F76" s="971"/>
      <c r="G76" s="971"/>
      <c r="H76" s="971"/>
      <c r="I76" s="971"/>
      <c r="J76" s="971"/>
      <c r="K76" s="971"/>
      <c r="L76" s="971"/>
      <c r="M76" s="971"/>
      <c r="N76" s="971"/>
      <c r="O76" s="971"/>
      <c r="P76" s="972"/>
      <c r="Q76" s="974">
        <v>2844</v>
      </c>
      <c r="R76" s="975"/>
      <c r="S76" s="975"/>
      <c r="T76" s="975"/>
      <c r="U76" s="976"/>
      <c r="V76" s="977">
        <v>2836</v>
      </c>
      <c r="W76" s="975"/>
      <c r="X76" s="975"/>
      <c r="Y76" s="975"/>
      <c r="Z76" s="976"/>
      <c r="AA76" s="977">
        <v>8</v>
      </c>
      <c r="AB76" s="975"/>
      <c r="AC76" s="975"/>
      <c r="AD76" s="975"/>
      <c r="AE76" s="976"/>
      <c r="AF76" s="977">
        <v>8</v>
      </c>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561</v>
      </c>
      <c r="C77" s="971"/>
      <c r="D77" s="971"/>
      <c r="E77" s="971"/>
      <c r="F77" s="971"/>
      <c r="G77" s="971"/>
      <c r="H77" s="971"/>
      <c r="I77" s="971"/>
      <c r="J77" s="971"/>
      <c r="K77" s="971"/>
      <c r="L77" s="971"/>
      <c r="M77" s="971"/>
      <c r="N77" s="971"/>
      <c r="O77" s="971"/>
      <c r="P77" s="972"/>
      <c r="Q77" s="974">
        <v>12012</v>
      </c>
      <c r="R77" s="975"/>
      <c r="S77" s="975"/>
      <c r="T77" s="975"/>
      <c r="U77" s="976"/>
      <c r="V77" s="977">
        <v>11518</v>
      </c>
      <c r="W77" s="975"/>
      <c r="X77" s="975"/>
      <c r="Y77" s="975"/>
      <c r="Z77" s="976"/>
      <c r="AA77" s="977">
        <v>494</v>
      </c>
      <c r="AB77" s="975"/>
      <c r="AC77" s="975"/>
      <c r="AD77" s="975"/>
      <c r="AE77" s="976"/>
      <c r="AF77" s="977">
        <v>494</v>
      </c>
      <c r="AG77" s="975"/>
      <c r="AH77" s="975"/>
      <c r="AI77" s="975"/>
      <c r="AJ77" s="976"/>
      <c r="AK77" s="977">
        <v>175</v>
      </c>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695</v>
      </c>
      <c r="AG88" s="955"/>
      <c r="AH88" s="955"/>
      <c r="AI88" s="955"/>
      <c r="AJ88" s="955"/>
      <c r="AK88" s="959"/>
      <c r="AL88" s="959"/>
      <c r="AM88" s="959"/>
      <c r="AN88" s="959"/>
      <c r="AO88" s="959"/>
      <c r="AP88" s="955">
        <v>6199</v>
      </c>
      <c r="AQ88" s="955"/>
      <c r="AR88" s="955"/>
      <c r="AS88" s="955"/>
      <c r="AT88" s="955"/>
      <c r="AU88" s="955">
        <v>2220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3340</v>
      </c>
      <c r="CS102" s="947"/>
      <c r="CT102" s="947"/>
      <c r="CU102" s="947"/>
      <c r="CV102" s="948"/>
      <c r="CW102" s="946">
        <v>348</v>
      </c>
      <c r="CX102" s="947"/>
      <c r="CY102" s="947"/>
      <c r="CZ102" s="947"/>
      <c r="DA102" s="948"/>
      <c r="DB102" s="946">
        <v>59</v>
      </c>
      <c r="DC102" s="947"/>
      <c r="DD102" s="947"/>
      <c r="DE102" s="947"/>
      <c r="DF102" s="948"/>
      <c r="DG102" s="946"/>
      <c r="DH102" s="947"/>
      <c r="DI102" s="947"/>
      <c r="DJ102" s="947"/>
      <c r="DK102" s="948"/>
      <c r="DL102" s="946">
        <v>219</v>
      </c>
      <c r="DM102" s="947"/>
      <c r="DN102" s="947"/>
      <c r="DO102" s="947"/>
      <c r="DP102" s="948"/>
      <c r="DQ102" s="946">
        <v>22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282</v>
      </c>
      <c r="AG109" s="888"/>
      <c r="AH109" s="888"/>
      <c r="AI109" s="888"/>
      <c r="AJ109" s="889"/>
      <c r="AK109" s="890" t="s">
        <v>281</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282</v>
      </c>
      <c r="BW109" s="888"/>
      <c r="BX109" s="888"/>
      <c r="BY109" s="888"/>
      <c r="BZ109" s="889"/>
      <c r="CA109" s="890" t="s">
        <v>281</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282</v>
      </c>
      <c r="DM109" s="888"/>
      <c r="DN109" s="888"/>
      <c r="DO109" s="888"/>
      <c r="DP109" s="889"/>
      <c r="DQ109" s="890" t="s">
        <v>281</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14193617</v>
      </c>
      <c r="AB110" s="873"/>
      <c r="AC110" s="873"/>
      <c r="AD110" s="873"/>
      <c r="AE110" s="874"/>
      <c r="AF110" s="875">
        <v>13315301</v>
      </c>
      <c r="AG110" s="873"/>
      <c r="AH110" s="873"/>
      <c r="AI110" s="873"/>
      <c r="AJ110" s="874"/>
      <c r="AK110" s="875">
        <v>12920704</v>
      </c>
      <c r="AL110" s="873"/>
      <c r="AM110" s="873"/>
      <c r="AN110" s="873"/>
      <c r="AO110" s="874"/>
      <c r="AP110" s="876">
        <v>23.8</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130298744</v>
      </c>
      <c r="BR110" s="800"/>
      <c r="BS110" s="800"/>
      <c r="BT110" s="800"/>
      <c r="BU110" s="800"/>
      <c r="BV110" s="800">
        <v>130843384</v>
      </c>
      <c r="BW110" s="800"/>
      <c r="BX110" s="800"/>
      <c r="BY110" s="800"/>
      <c r="BZ110" s="800"/>
      <c r="CA110" s="800">
        <v>132181290</v>
      </c>
      <c r="CB110" s="800"/>
      <c r="CC110" s="800"/>
      <c r="CD110" s="800"/>
      <c r="CE110" s="800"/>
      <c r="CF110" s="861">
        <v>243.6</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407</v>
      </c>
      <c r="DH110" s="800"/>
      <c r="DI110" s="800"/>
      <c r="DJ110" s="800"/>
      <c r="DK110" s="800"/>
      <c r="DL110" s="800" t="s">
        <v>407</v>
      </c>
      <c r="DM110" s="800"/>
      <c r="DN110" s="800"/>
      <c r="DO110" s="800"/>
      <c r="DP110" s="800"/>
      <c r="DQ110" s="800" t="s">
        <v>407</v>
      </c>
      <c r="DR110" s="800"/>
      <c r="DS110" s="800"/>
      <c r="DT110" s="800"/>
      <c r="DU110" s="800"/>
      <c r="DV110" s="801" t="s">
        <v>407</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2100276</v>
      </c>
      <c r="BR111" s="771"/>
      <c r="BS111" s="771"/>
      <c r="BT111" s="771"/>
      <c r="BU111" s="771"/>
      <c r="BV111" s="771">
        <v>1702304</v>
      </c>
      <c r="BW111" s="771"/>
      <c r="BX111" s="771"/>
      <c r="BY111" s="771"/>
      <c r="BZ111" s="771"/>
      <c r="CA111" s="771">
        <v>1317929</v>
      </c>
      <c r="CB111" s="771"/>
      <c r="CC111" s="771"/>
      <c r="CD111" s="771"/>
      <c r="CE111" s="771"/>
      <c r="CF111" s="848">
        <v>2.4</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1209573</v>
      </c>
      <c r="DH111" s="771"/>
      <c r="DI111" s="771"/>
      <c r="DJ111" s="771"/>
      <c r="DK111" s="771"/>
      <c r="DL111" s="771">
        <v>1074428</v>
      </c>
      <c r="DM111" s="771"/>
      <c r="DN111" s="771"/>
      <c r="DO111" s="771"/>
      <c r="DP111" s="771"/>
      <c r="DQ111" s="771">
        <v>935051</v>
      </c>
      <c r="DR111" s="771"/>
      <c r="DS111" s="771"/>
      <c r="DT111" s="771"/>
      <c r="DU111" s="771"/>
      <c r="DV111" s="823">
        <v>1.7</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42301333</v>
      </c>
      <c r="BR112" s="771"/>
      <c r="BS112" s="771"/>
      <c r="BT112" s="771"/>
      <c r="BU112" s="771"/>
      <c r="BV112" s="771">
        <v>35195868</v>
      </c>
      <c r="BW112" s="771"/>
      <c r="BX112" s="771"/>
      <c r="BY112" s="771"/>
      <c r="BZ112" s="771"/>
      <c r="CA112" s="771">
        <v>32355346</v>
      </c>
      <c r="CB112" s="771"/>
      <c r="CC112" s="771"/>
      <c r="CD112" s="771"/>
      <c r="CE112" s="771"/>
      <c r="CF112" s="848">
        <v>59.6</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56060</v>
      </c>
      <c r="DH112" s="771"/>
      <c r="DI112" s="771"/>
      <c r="DJ112" s="771"/>
      <c r="DK112" s="771"/>
      <c r="DL112" s="771">
        <v>41350</v>
      </c>
      <c r="DM112" s="771"/>
      <c r="DN112" s="771"/>
      <c r="DO112" s="771"/>
      <c r="DP112" s="771"/>
      <c r="DQ112" s="771">
        <v>27826</v>
      </c>
      <c r="DR112" s="771"/>
      <c r="DS112" s="771"/>
      <c r="DT112" s="771"/>
      <c r="DU112" s="771"/>
      <c r="DV112" s="823">
        <v>0.1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3790042</v>
      </c>
      <c r="AB113" s="909"/>
      <c r="AC113" s="909"/>
      <c r="AD113" s="909"/>
      <c r="AE113" s="910"/>
      <c r="AF113" s="911">
        <v>3726983</v>
      </c>
      <c r="AG113" s="909"/>
      <c r="AH113" s="909"/>
      <c r="AI113" s="909"/>
      <c r="AJ113" s="910"/>
      <c r="AK113" s="911">
        <v>3771866</v>
      </c>
      <c r="AL113" s="909"/>
      <c r="AM113" s="909"/>
      <c r="AN113" s="909"/>
      <c r="AO113" s="910"/>
      <c r="AP113" s="912">
        <v>7</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2632851</v>
      </c>
      <c r="BR113" s="771"/>
      <c r="BS113" s="771"/>
      <c r="BT113" s="771"/>
      <c r="BU113" s="771"/>
      <c r="BV113" s="771">
        <v>2384608</v>
      </c>
      <c r="BW113" s="771"/>
      <c r="BX113" s="771"/>
      <c r="BY113" s="771"/>
      <c r="BZ113" s="771"/>
      <c r="CA113" s="771">
        <v>2759303</v>
      </c>
      <c r="CB113" s="771"/>
      <c r="CC113" s="771"/>
      <c r="CD113" s="771"/>
      <c r="CE113" s="771"/>
      <c r="CF113" s="848">
        <v>5.0999999999999996</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491190</v>
      </c>
      <c r="AB114" s="784"/>
      <c r="AC114" s="784"/>
      <c r="AD114" s="784"/>
      <c r="AE114" s="785"/>
      <c r="AF114" s="786">
        <v>495666</v>
      </c>
      <c r="AG114" s="784"/>
      <c r="AH114" s="784"/>
      <c r="AI114" s="784"/>
      <c r="AJ114" s="785"/>
      <c r="AK114" s="786">
        <v>501399</v>
      </c>
      <c r="AL114" s="784"/>
      <c r="AM114" s="784"/>
      <c r="AN114" s="784"/>
      <c r="AO114" s="785"/>
      <c r="AP114" s="754">
        <v>0.9</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16619290</v>
      </c>
      <c r="BR114" s="771"/>
      <c r="BS114" s="771"/>
      <c r="BT114" s="771"/>
      <c r="BU114" s="771"/>
      <c r="BV114" s="771">
        <v>15372261</v>
      </c>
      <c r="BW114" s="771"/>
      <c r="BX114" s="771"/>
      <c r="BY114" s="771"/>
      <c r="BZ114" s="771"/>
      <c r="CA114" s="771">
        <v>13673425</v>
      </c>
      <c r="CB114" s="771"/>
      <c r="CC114" s="771"/>
      <c r="CD114" s="771"/>
      <c r="CE114" s="771"/>
      <c r="CF114" s="848">
        <v>25.2</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182593</v>
      </c>
      <c r="AB115" s="909"/>
      <c r="AC115" s="909"/>
      <c r="AD115" s="909"/>
      <c r="AE115" s="910"/>
      <c r="AF115" s="911">
        <v>182592</v>
      </c>
      <c r="AG115" s="909"/>
      <c r="AH115" s="909"/>
      <c r="AI115" s="909"/>
      <c r="AJ115" s="910"/>
      <c r="AK115" s="911">
        <v>182593</v>
      </c>
      <c r="AL115" s="909"/>
      <c r="AM115" s="909"/>
      <c r="AN115" s="909"/>
      <c r="AO115" s="910"/>
      <c r="AP115" s="912">
        <v>0.3</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62242</v>
      </c>
      <c r="BR115" s="771"/>
      <c r="BS115" s="771"/>
      <c r="BT115" s="771"/>
      <c r="BU115" s="771"/>
      <c r="BV115" s="771">
        <v>42082</v>
      </c>
      <c r="BW115" s="771"/>
      <c r="BX115" s="771"/>
      <c r="BY115" s="771"/>
      <c r="BZ115" s="771"/>
      <c r="CA115" s="771">
        <v>21909</v>
      </c>
      <c r="CB115" s="771"/>
      <c r="CC115" s="771"/>
      <c r="CD115" s="771"/>
      <c r="CE115" s="771"/>
      <c r="CF115" s="848">
        <v>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722977</v>
      </c>
      <c r="DH115" s="784"/>
      <c r="DI115" s="784"/>
      <c r="DJ115" s="784"/>
      <c r="DK115" s="785"/>
      <c r="DL115" s="786">
        <v>497769</v>
      </c>
      <c r="DM115" s="784"/>
      <c r="DN115" s="784"/>
      <c r="DO115" s="784"/>
      <c r="DP115" s="785"/>
      <c r="DQ115" s="786">
        <v>287956</v>
      </c>
      <c r="DR115" s="784"/>
      <c r="DS115" s="784"/>
      <c r="DT115" s="784"/>
      <c r="DU115" s="785"/>
      <c r="DV115" s="754">
        <v>0.5</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50000</v>
      </c>
      <c r="DH116" s="784"/>
      <c r="DI116" s="784"/>
      <c r="DJ116" s="784"/>
      <c r="DK116" s="785"/>
      <c r="DL116" s="786">
        <v>45000</v>
      </c>
      <c r="DM116" s="784"/>
      <c r="DN116" s="784"/>
      <c r="DO116" s="784"/>
      <c r="DP116" s="785"/>
      <c r="DQ116" s="786">
        <v>40000</v>
      </c>
      <c r="DR116" s="784"/>
      <c r="DS116" s="784"/>
      <c r="DT116" s="784"/>
      <c r="DU116" s="785"/>
      <c r="DV116" s="754">
        <v>0.1</v>
      </c>
      <c r="DW116" s="755"/>
      <c r="DX116" s="755"/>
      <c r="DY116" s="755"/>
      <c r="DZ116" s="756"/>
    </row>
    <row r="117" spans="1:130" s="197" customFormat="1" ht="26.25" customHeight="1">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18657442</v>
      </c>
      <c r="AB117" s="895"/>
      <c r="AC117" s="895"/>
      <c r="AD117" s="895"/>
      <c r="AE117" s="896"/>
      <c r="AF117" s="898">
        <v>17720542</v>
      </c>
      <c r="AG117" s="895"/>
      <c r="AH117" s="895"/>
      <c r="AI117" s="895"/>
      <c r="AJ117" s="896"/>
      <c r="AK117" s="898">
        <v>17376562</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282</v>
      </c>
      <c r="AG118" s="888"/>
      <c r="AH118" s="888"/>
      <c r="AI118" s="888"/>
      <c r="AJ118" s="889"/>
      <c r="AK118" s="890" t="s">
        <v>281</v>
      </c>
      <c r="AL118" s="888"/>
      <c r="AM118" s="888"/>
      <c r="AN118" s="888"/>
      <c r="AO118" s="889"/>
      <c r="AP118" s="891" t="s">
        <v>401</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430</v>
      </c>
      <c r="BP118" s="838"/>
      <c r="BQ118" s="857">
        <v>194014736</v>
      </c>
      <c r="BR118" s="858"/>
      <c r="BS118" s="858"/>
      <c r="BT118" s="858"/>
      <c r="BU118" s="858"/>
      <c r="BV118" s="858">
        <v>185540507</v>
      </c>
      <c r="BW118" s="858"/>
      <c r="BX118" s="858"/>
      <c r="BY118" s="858"/>
      <c r="BZ118" s="858"/>
      <c r="CA118" s="858">
        <v>182309202</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14082577</v>
      </c>
      <c r="BR119" s="800"/>
      <c r="BS119" s="800"/>
      <c r="BT119" s="800"/>
      <c r="BU119" s="800"/>
      <c r="BV119" s="800">
        <v>15240293</v>
      </c>
      <c r="BW119" s="800"/>
      <c r="BX119" s="800"/>
      <c r="BY119" s="800"/>
      <c r="BZ119" s="800"/>
      <c r="CA119" s="800">
        <v>15137721</v>
      </c>
      <c r="CB119" s="800"/>
      <c r="CC119" s="800"/>
      <c r="CD119" s="800"/>
      <c r="CE119" s="800"/>
      <c r="CF119" s="861">
        <v>27.9</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61666</v>
      </c>
      <c r="DH119" s="717"/>
      <c r="DI119" s="717"/>
      <c r="DJ119" s="717"/>
      <c r="DK119" s="718"/>
      <c r="DL119" s="719">
        <v>43757</v>
      </c>
      <c r="DM119" s="717"/>
      <c r="DN119" s="717"/>
      <c r="DO119" s="717"/>
      <c r="DP119" s="718"/>
      <c r="DQ119" s="719">
        <v>27096</v>
      </c>
      <c r="DR119" s="717"/>
      <c r="DS119" s="717"/>
      <c r="DT119" s="717"/>
      <c r="DU119" s="718"/>
      <c r="DV119" s="807">
        <v>0</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23051917</v>
      </c>
      <c r="BR120" s="771"/>
      <c r="BS120" s="771"/>
      <c r="BT120" s="771"/>
      <c r="BU120" s="771"/>
      <c r="BV120" s="771">
        <v>22281914</v>
      </c>
      <c r="BW120" s="771"/>
      <c r="BX120" s="771"/>
      <c r="BY120" s="771"/>
      <c r="BZ120" s="771"/>
      <c r="CA120" s="771">
        <v>21290474</v>
      </c>
      <c r="CB120" s="771"/>
      <c r="CC120" s="771"/>
      <c r="CD120" s="771"/>
      <c r="CE120" s="771"/>
      <c r="CF120" s="848">
        <v>39.200000000000003</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29729749</v>
      </c>
      <c r="DH120" s="800"/>
      <c r="DI120" s="800"/>
      <c r="DJ120" s="800"/>
      <c r="DK120" s="800"/>
      <c r="DL120" s="800">
        <v>23814509</v>
      </c>
      <c r="DM120" s="800"/>
      <c r="DN120" s="800"/>
      <c r="DO120" s="800"/>
      <c r="DP120" s="800"/>
      <c r="DQ120" s="800">
        <v>21902933</v>
      </c>
      <c r="DR120" s="800"/>
      <c r="DS120" s="800"/>
      <c r="DT120" s="800"/>
      <c r="DU120" s="800"/>
      <c r="DV120" s="801">
        <v>40.4</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107764030</v>
      </c>
      <c r="BR121" s="858"/>
      <c r="BS121" s="858"/>
      <c r="BT121" s="858"/>
      <c r="BU121" s="858"/>
      <c r="BV121" s="858">
        <v>106588149</v>
      </c>
      <c r="BW121" s="858"/>
      <c r="BX121" s="858"/>
      <c r="BY121" s="858"/>
      <c r="BZ121" s="858"/>
      <c r="CA121" s="858">
        <v>106271557</v>
      </c>
      <c r="CB121" s="858"/>
      <c r="CC121" s="858"/>
      <c r="CD121" s="858"/>
      <c r="CE121" s="858"/>
      <c r="CF121" s="859">
        <v>195.9</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v>4507402</v>
      </c>
      <c r="DH121" s="771"/>
      <c r="DI121" s="771"/>
      <c r="DJ121" s="771"/>
      <c r="DK121" s="771"/>
      <c r="DL121" s="771">
        <v>4152495</v>
      </c>
      <c r="DM121" s="771"/>
      <c r="DN121" s="771"/>
      <c r="DO121" s="771"/>
      <c r="DP121" s="771"/>
      <c r="DQ121" s="771">
        <v>3836794</v>
      </c>
      <c r="DR121" s="771"/>
      <c r="DS121" s="771"/>
      <c r="DT121" s="771"/>
      <c r="DU121" s="771"/>
      <c r="DV121" s="823">
        <v>7.1</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441</v>
      </c>
      <c r="BP122" s="838"/>
      <c r="BQ122" s="839">
        <v>144898524</v>
      </c>
      <c r="BR122" s="840"/>
      <c r="BS122" s="840"/>
      <c r="BT122" s="840"/>
      <c r="BU122" s="840"/>
      <c r="BV122" s="840">
        <v>144110356</v>
      </c>
      <c r="BW122" s="840"/>
      <c r="BX122" s="840"/>
      <c r="BY122" s="840"/>
      <c r="BZ122" s="840"/>
      <c r="CA122" s="840">
        <v>142699752</v>
      </c>
      <c r="CB122" s="840"/>
      <c r="CC122" s="840"/>
      <c r="CD122" s="840"/>
      <c r="CE122" s="840"/>
      <c r="CF122" s="743"/>
      <c r="CG122" s="744"/>
      <c r="CH122" s="744"/>
      <c r="CI122" s="744"/>
      <c r="CJ122" s="841"/>
      <c r="CK122" s="851"/>
      <c r="CL122" s="812"/>
      <c r="CM122" s="812"/>
      <c r="CN122" s="812"/>
      <c r="CO122" s="813"/>
      <c r="CP122" s="828" t="s">
        <v>442</v>
      </c>
      <c r="CQ122" s="829"/>
      <c r="CR122" s="829"/>
      <c r="CS122" s="829"/>
      <c r="CT122" s="829"/>
      <c r="CU122" s="829"/>
      <c r="CV122" s="829"/>
      <c r="CW122" s="829"/>
      <c r="CX122" s="829"/>
      <c r="CY122" s="829"/>
      <c r="CZ122" s="829"/>
      <c r="DA122" s="829"/>
      <c r="DB122" s="829"/>
      <c r="DC122" s="829"/>
      <c r="DD122" s="829"/>
      <c r="DE122" s="829"/>
      <c r="DF122" s="830"/>
      <c r="DG122" s="770">
        <v>4042660</v>
      </c>
      <c r="DH122" s="771"/>
      <c r="DI122" s="771"/>
      <c r="DJ122" s="771"/>
      <c r="DK122" s="771"/>
      <c r="DL122" s="771">
        <v>3744977</v>
      </c>
      <c r="DM122" s="771"/>
      <c r="DN122" s="771"/>
      <c r="DO122" s="771"/>
      <c r="DP122" s="771"/>
      <c r="DQ122" s="771">
        <v>3433214</v>
      </c>
      <c r="DR122" s="771"/>
      <c r="DS122" s="771"/>
      <c r="DT122" s="771"/>
      <c r="DU122" s="771"/>
      <c r="DV122" s="823">
        <v>6.3</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89.4</v>
      </c>
      <c r="BR123" s="832"/>
      <c r="BS123" s="832"/>
      <c r="BT123" s="832"/>
      <c r="BU123" s="832"/>
      <c r="BV123" s="832">
        <v>75.599999999999994</v>
      </c>
      <c r="BW123" s="832"/>
      <c r="BX123" s="832"/>
      <c r="BY123" s="832"/>
      <c r="BZ123" s="832"/>
      <c r="CA123" s="832">
        <v>73</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v>3322747</v>
      </c>
      <c r="DH123" s="784"/>
      <c r="DI123" s="784"/>
      <c r="DJ123" s="784"/>
      <c r="DK123" s="785"/>
      <c r="DL123" s="786">
        <v>3016189</v>
      </c>
      <c r="DM123" s="784"/>
      <c r="DN123" s="784"/>
      <c r="DO123" s="784"/>
      <c r="DP123" s="785"/>
      <c r="DQ123" s="786">
        <v>2935538</v>
      </c>
      <c r="DR123" s="784"/>
      <c r="DS123" s="784"/>
      <c r="DT123" s="784"/>
      <c r="DU123" s="785"/>
      <c r="DV123" s="754">
        <v>5.4</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698775</v>
      </c>
      <c r="DH124" s="717"/>
      <c r="DI124" s="717"/>
      <c r="DJ124" s="717"/>
      <c r="DK124" s="718"/>
      <c r="DL124" s="719">
        <v>467698</v>
      </c>
      <c r="DM124" s="717"/>
      <c r="DN124" s="717"/>
      <c r="DO124" s="717"/>
      <c r="DP124" s="718"/>
      <c r="DQ124" s="719">
        <v>246867</v>
      </c>
      <c r="DR124" s="717"/>
      <c r="DS124" s="717"/>
      <c r="DT124" s="717"/>
      <c r="DU124" s="718"/>
      <c r="DV124" s="807">
        <v>0.5</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182593</v>
      </c>
      <c r="AB126" s="784"/>
      <c r="AC126" s="784"/>
      <c r="AD126" s="784"/>
      <c r="AE126" s="785"/>
      <c r="AF126" s="786">
        <v>182592</v>
      </c>
      <c r="AG126" s="784"/>
      <c r="AH126" s="784"/>
      <c r="AI126" s="784"/>
      <c r="AJ126" s="785"/>
      <c r="AK126" s="786">
        <v>182593</v>
      </c>
      <c r="AL126" s="784"/>
      <c r="AM126" s="784"/>
      <c r="AN126" s="784"/>
      <c r="AO126" s="785"/>
      <c r="AP126" s="754">
        <v>0.3</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445</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445</v>
      </c>
      <c r="AB127" s="784"/>
      <c r="AC127" s="784"/>
      <c r="AD127" s="784"/>
      <c r="AE127" s="785"/>
      <c r="AF127" s="786" t="s">
        <v>445</v>
      </c>
      <c r="AG127" s="784"/>
      <c r="AH127" s="784"/>
      <c r="AI127" s="784"/>
      <c r="AJ127" s="785"/>
      <c r="AK127" s="786" t="s">
        <v>445</v>
      </c>
      <c r="AL127" s="784"/>
      <c r="AM127" s="784"/>
      <c r="AN127" s="784"/>
      <c r="AO127" s="785"/>
      <c r="AP127" s="754" t="s">
        <v>445</v>
      </c>
      <c r="AQ127" s="755"/>
      <c r="AR127" s="755"/>
      <c r="AS127" s="755"/>
      <c r="AT127" s="756"/>
      <c r="AU127" s="233"/>
      <c r="AV127" s="233"/>
      <c r="AW127" s="233"/>
      <c r="AX127" s="757" t="s">
        <v>455</v>
      </c>
      <c r="AY127" s="758"/>
      <c r="AZ127" s="758"/>
      <c r="BA127" s="758"/>
      <c r="BB127" s="758"/>
      <c r="BC127" s="758"/>
      <c r="BD127" s="758"/>
      <c r="BE127" s="759"/>
      <c r="BF127" s="760" t="s">
        <v>445</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v>62242</v>
      </c>
      <c r="DH127" s="820"/>
      <c r="DI127" s="820"/>
      <c r="DJ127" s="820"/>
      <c r="DK127" s="820"/>
      <c r="DL127" s="820">
        <v>42082</v>
      </c>
      <c r="DM127" s="820"/>
      <c r="DN127" s="820"/>
      <c r="DO127" s="820"/>
      <c r="DP127" s="820"/>
      <c r="DQ127" s="820">
        <v>21909</v>
      </c>
      <c r="DR127" s="820"/>
      <c r="DS127" s="820"/>
      <c r="DT127" s="820"/>
      <c r="DU127" s="820"/>
      <c r="DV127" s="821">
        <v>0</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2182162</v>
      </c>
      <c r="AB128" s="724"/>
      <c r="AC128" s="724"/>
      <c r="AD128" s="724"/>
      <c r="AE128" s="725"/>
      <c r="AF128" s="726">
        <v>2233215</v>
      </c>
      <c r="AG128" s="724"/>
      <c r="AH128" s="724"/>
      <c r="AI128" s="724"/>
      <c r="AJ128" s="725"/>
      <c r="AK128" s="726">
        <v>1846577</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445</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64913274</v>
      </c>
      <c r="AB129" s="784"/>
      <c r="AC129" s="784"/>
      <c r="AD129" s="784"/>
      <c r="AE129" s="785"/>
      <c r="AF129" s="786">
        <v>64995118</v>
      </c>
      <c r="AG129" s="784"/>
      <c r="AH129" s="784"/>
      <c r="AI129" s="784"/>
      <c r="AJ129" s="785"/>
      <c r="AK129" s="786">
        <v>64272557</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10023926</v>
      </c>
      <c r="AB130" s="784"/>
      <c r="AC130" s="784"/>
      <c r="AD130" s="784"/>
      <c r="AE130" s="785"/>
      <c r="AF130" s="786">
        <v>10245725</v>
      </c>
      <c r="AG130" s="784"/>
      <c r="AH130" s="784"/>
      <c r="AI130" s="784"/>
      <c r="AJ130" s="785"/>
      <c r="AK130" s="786">
        <v>10014535</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73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54889348</v>
      </c>
      <c r="AB131" s="717"/>
      <c r="AC131" s="717"/>
      <c r="AD131" s="717"/>
      <c r="AE131" s="718"/>
      <c r="AF131" s="719">
        <v>54749393</v>
      </c>
      <c r="AG131" s="717"/>
      <c r="AH131" s="717"/>
      <c r="AI131" s="717"/>
      <c r="AJ131" s="718"/>
      <c r="AK131" s="719">
        <v>54258022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11.75338064</v>
      </c>
      <c r="AB132" s="740"/>
      <c r="AC132" s="740"/>
      <c r="AD132" s="740"/>
      <c r="AE132" s="741"/>
      <c r="AF132" s="742">
        <v>9.5738084259999994</v>
      </c>
      <c r="AG132" s="740"/>
      <c r="AH132" s="740"/>
      <c r="AI132" s="740"/>
      <c r="AJ132" s="741"/>
      <c r="AK132" s="742">
        <v>10.16522496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12.6</v>
      </c>
      <c r="AB133" s="749"/>
      <c r="AC133" s="749"/>
      <c r="AD133" s="749"/>
      <c r="AE133" s="750"/>
      <c r="AF133" s="748">
        <v>11.2</v>
      </c>
      <c r="AG133" s="749"/>
      <c r="AH133" s="749"/>
      <c r="AI133" s="749"/>
      <c r="AJ133" s="750"/>
      <c r="AK133" s="748">
        <v>10.4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16535196</v>
      </c>
      <c r="L9" s="264">
        <v>56222</v>
      </c>
      <c r="M9" s="265">
        <v>57944</v>
      </c>
      <c r="N9" s="266">
        <v>-3</v>
      </c>
    </row>
    <row r="10" spans="1:16">
      <c r="A10" s="248"/>
      <c r="B10" s="244"/>
      <c r="C10" s="244"/>
      <c r="D10" s="244"/>
      <c r="E10" s="244"/>
      <c r="F10" s="244"/>
      <c r="G10" s="1133" t="s">
        <v>477</v>
      </c>
      <c r="H10" s="1134"/>
      <c r="I10" s="1134"/>
      <c r="J10" s="1135"/>
      <c r="K10" s="267">
        <v>442960</v>
      </c>
      <c r="L10" s="268">
        <v>1506</v>
      </c>
      <c r="M10" s="269">
        <v>2485</v>
      </c>
      <c r="N10" s="270">
        <v>-39.4</v>
      </c>
    </row>
    <row r="11" spans="1:16" ht="13.5" customHeight="1">
      <c r="A11" s="248"/>
      <c r="B11" s="244"/>
      <c r="C11" s="244"/>
      <c r="D11" s="244"/>
      <c r="E11" s="244"/>
      <c r="F11" s="244"/>
      <c r="G11" s="1133" t="s">
        <v>478</v>
      </c>
      <c r="H11" s="1134"/>
      <c r="I11" s="1134"/>
      <c r="J11" s="1135"/>
      <c r="K11" s="267">
        <v>2649648</v>
      </c>
      <c r="L11" s="268">
        <v>9009</v>
      </c>
      <c r="M11" s="269">
        <v>1532</v>
      </c>
      <c r="N11" s="270">
        <v>488.1</v>
      </c>
    </row>
    <row r="12" spans="1:16" ht="13.5" customHeight="1">
      <c r="A12" s="248"/>
      <c r="B12" s="244"/>
      <c r="C12" s="244"/>
      <c r="D12" s="244"/>
      <c r="E12" s="244"/>
      <c r="F12" s="244"/>
      <c r="G12" s="1133" t="s">
        <v>479</v>
      </c>
      <c r="H12" s="1134"/>
      <c r="I12" s="1134"/>
      <c r="J12" s="1135"/>
      <c r="K12" s="267">
        <v>109927</v>
      </c>
      <c r="L12" s="268">
        <v>374</v>
      </c>
      <c r="M12" s="269">
        <v>599</v>
      </c>
      <c r="N12" s="270">
        <v>-37.6</v>
      </c>
    </row>
    <row r="13" spans="1:16" ht="13.5" customHeight="1">
      <c r="A13" s="248"/>
      <c r="B13" s="244"/>
      <c r="C13" s="244"/>
      <c r="D13" s="244"/>
      <c r="E13" s="244"/>
      <c r="F13" s="244"/>
      <c r="G13" s="1133" t="s">
        <v>480</v>
      </c>
      <c r="H13" s="1134"/>
      <c r="I13" s="1134"/>
      <c r="J13" s="1135"/>
      <c r="K13" s="267" t="s">
        <v>481</v>
      </c>
      <c r="L13" s="268" t="s">
        <v>481</v>
      </c>
      <c r="M13" s="269">
        <v>18</v>
      </c>
      <c r="N13" s="270" t="s">
        <v>481</v>
      </c>
    </row>
    <row r="14" spans="1:16" ht="13.5" customHeight="1">
      <c r="A14" s="248"/>
      <c r="B14" s="244"/>
      <c r="C14" s="244"/>
      <c r="D14" s="244"/>
      <c r="E14" s="244"/>
      <c r="F14" s="244"/>
      <c r="G14" s="1133" t="s">
        <v>482</v>
      </c>
      <c r="H14" s="1134"/>
      <c r="I14" s="1134"/>
      <c r="J14" s="1135"/>
      <c r="K14" s="267">
        <v>469926</v>
      </c>
      <c r="L14" s="268">
        <v>1598</v>
      </c>
      <c r="M14" s="269">
        <v>1786</v>
      </c>
      <c r="N14" s="270">
        <v>-10.5</v>
      </c>
    </row>
    <row r="15" spans="1:16" ht="13.5" customHeight="1">
      <c r="A15" s="248"/>
      <c r="B15" s="244"/>
      <c r="C15" s="244"/>
      <c r="D15" s="244"/>
      <c r="E15" s="244"/>
      <c r="F15" s="244"/>
      <c r="G15" s="1133" t="s">
        <v>483</v>
      </c>
      <c r="H15" s="1134"/>
      <c r="I15" s="1134"/>
      <c r="J15" s="1135"/>
      <c r="K15" s="267">
        <v>510767</v>
      </c>
      <c r="L15" s="268">
        <v>1737</v>
      </c>
      <c r="M15" s="269">
        <v>1355</v>
      </c>
      <c r="N15" s="270">
        <v>28.2</v>
      </c>
    </row>
    <row r="16" spans="1:16">
      <c r="A16" s="248"/>
      <c r="B16" s="244"/>
      <c r="C16" s="244"/>
      <c r="D16" s="244"/>
      <c r="E16" s="244"/>
      <c r="F16" s="244"/>
      <c r="G16" s="1136" t="s">
        <v>484</v>
      </c>
      <c r="H16" s="1137"/>
      <c r="I16" s="1137"/>
      <c r="J16" s="1138"/>
      <c r="K16" s="268">
        <v>-1936825</v>
      </c>
      <c r="L16" s="268">
        <v>-6585</v>
      </c>
      <c r="M16" s="269">
        <v>-4955</v>
      </c>
      <c r="N16" s="270">
        <v>32.9</v>
      </c>
    </row>
    <row r="17" spans="1:16">
      <c r="A17" s="248"/>
      <c r="B17" s="244"/>
      <c r="C17" s="244"/>
      <c r="D17" s="244"/>
      <c r="E17" s="244"/>
      <c r="F17" s="244"/>
      <c r="G17" s="1136" t="s">
        <v>165</v>
      </c>
      <c r="H17" s="1137"/>
      <c r="I17" s="1137"/>
      <c r="J17" s="1138"/>
      <c r="K17" s="268">
        <v>18781599</v>
      </c>
      <c r="L17" s="268">
        <v>63860</v>
      </c>
      <c r="M17" s="269">
        <v>60765</v>
      </c>
      <c r="N17" s="270">
        <v>5.0999999999999996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6.05</v>
      </c>
      <c r="L21" s="281">
        <v>6.13</v>
      </c>
      <c r="M21" s="282">
        <v>-0.08</v>
      </c>
      <c r="N21" s="249"/>
      <c r="O21" s="283"/>
      <c r="P21" s="279"/>
    </row>
    <row r="22" spans="1:16" s="284" customFormat="1">
      <c r="A22" s="279"/>
      <c r="B22" s="249"/>
      <c r="C22" s="249"/>
      <c r="D22" s="249"/>
      <c r="E22" s="249"/>
      <c r="F22" s="249"/>
      <c r="G22" s="1130" t="s">
        <v>490</v>
      </c>
      <c r="H22" s="1131"/>
      <c r="I22" s="1131"/>
      <c r="J22" s="1132"/>
      <c r="K22" s="285">
        <v>100.2</v>
      </c>
      <c r="L22" s="286">
        <v>100.5</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494</v>
      </c>
      <c r="H32" s="1122"/>
      <c r="I32" s="1122"/>
      <c r="J32" s="1123"/>
      <c r="K32" s="294">
        <v>12920704</v>
      </c>
      <c r="L32" s="294">
        <v>43932</v>
      </c>
      <c r="M32" s="295">
        <v>38141</v>
      </c>
      <c r="N32" s="296">
        <v>15.2</v>
      </c>
    </row>
    <row r="33" spans="1:16" ht="13.5" customHeight="1">
      <c r="A33" s="248"/>
      <c r="B33" s="244"/>
      <c r="C33" s="244"/>
      <c r="D33" s="244"/>
      <c r="E33" s="244"/>
      <c r="F33" s="244"/>
      <c r="G33" s="1121" t="s">
        <v>495</v>
      </c>
      <c r="H33" s="1122"/>
      <c r="I33" s="1122"/>
      <c r="J33" s="1123"/>
      <c r="K33" s="294" t="s">
        <v>481</v>
      </c>
      <c r="L33" s="294" t="s">
        <v>481</v>
      </c>
      <c r="M33" s="295">
        <v>3</v>
      </c>
      <c r="N33" s="296" t="s">
        <v>481</v>
      </c>
    </row>
    <row r="34" spans="1:16" ht="27" customHeight="1">
      <c r="A34" s="248"/>
      <c r="B34" s="244"/>
      <c r="C34" s="244"/>
      <c r="D34" s="244"/>
      <c r="E34" s="244"/>
      <c r="F34" s="244"/>
      <c r="G34" s="1121" t="s">
        <v>496</v>
      </c>
      <c r="H34" s="1122"/>
      <c r="I34" s="1122"/>
      <c r="J34" s="1123"/>
      <c r="K34" s="294" t="s">
        <v>481</v>
      </c>
      <c r="L34" s="294" t="s">
        <v>481</v>
      </c>
      <c r="M34" s="295">
        <v>102</v>
      </c>
      <c r="N34" s="296" t="s">
        <v>481</v>
      </c>
    </row>
    <row r="35" spans="1:16" ht="27" customHeight="1">
      <c r="A35" s="248"/>
      <c r="B35" s="244"/>
      <c r="C35" s="244"/>
      <c r="D35" s="244"/>
      <c r="E35" s="244"/>
      <c r="F35" s="244"/>
      <c r="G35" s="1121" t="s">
        <v>497</v>
      </c>
      <c r="H35" s="1122"/>
      <c r="I35" s="1122"/>
      <c r="J35" s="1123"/>
      <c r="K35" s="294">
        <v>3771866</v>
      </c>
      <c r="L35" s="294">
        <v>12825</v>
      </c>
      <c r="M35" s="295">
        <v>9900</v>
      </c>
      <c r="N35" s="296">
        <v>29.5</v>
      </c>
    </row>
    <row r="36" spans="1:16" ht="27" customHeight="1">
      <c r="A36" s="248"/>
      <c r="B36" s="244"/>
      <c r="C36" s="244"/>
      <c r="D36" s="244"/>
      <c r="E36" s="244"/>
      <c r="F36" s="244"/>
      <c r="G36" s="1121" t="s">
        <v>498</v>
      </c>
      <c r="H36" s="1122"/>
      <c r="I36" s="1122"/>
      <c r="J36" s="1123"/>
      <c r="K36" s="294">
        <v>501399</v>
      </c>
      <c r="L36" s="294">
        <v>1705</v>
      </c>
      <c r="M36" s="295">
        <v>437</v>
      </c>
      <c r="N36" s="296">
        <v>290.2</v>
      </c>
    </row>
    <row r="37" spans="1:16" ht="13.5" customHeight="1">
      <c r="A37" s="248"/>
      <c r="B37" s="244"/>
      <c r="C37" s="244"/>
      <c r="D37" s="244"/>
      <c r="E37" s="244"/>
      <c r="F37" s="244"/>
      <c r="G37" s="1121" t="s">
        <v>499</v>
      </c>
      <c r="H37" s="1122"/>
      <c r="I37" s="1122"/>
      <c r="J37" s="1123"/>
      <c r="K37" s="294">
        <v>182593</v>
      </c>
      <c r="L37" s="294">
        <v>621</v>
      </c>
      <c r="M37" s="295">
        <v>880</v>
      </c>
      <c r="N37" s="296">
        <v>-29.4</v>
      </c>
    </row>
    <row r="38" spans="1:16" ht="27" customHeight="1">
      <c r="A38" s="248"/>
      <c r="B38" s="244"/>
      <c r="C38" s="244"/>
      <c r="D38" s="244"/>
      <c r="E38" s="244"/>
      <c r="F38" s="244"/>
      <c r="G38" s="1124" t="s">
        <v>500</v>
      </c>
      <c r="H38" s="1125"/>
      <c r="I38" s="1125"/>
      <c r="J38" s="1126"/>
      <c r="K38" s="297" t="s">
        <v>481</v>
      </c>
      <c r="L38" s="297" t="s">
        <v>481</v>
      </c>
      <c r="M38" s="298">
        <v>3</v>
      </c>
      <c r="N38" s="299" t="s">
        <v>481</v>
      </c>
      <c r="O38" s="293"/>
    </row>
    <row r="39" spans="1:16">
      <c r="A39" s="248"/>
      <c r="B39" s="244"/>
      <c r="C39" s="244"/>
      <c r="D39" s="244"/>
      <c r="E39" s="244"/>
      <c r="F39" s="244"/>
      <c r="G39" s="1124" t="s">
        <v>501</v>
      </c>
      <c r="H39" s="1125"/>
      <c r="I39" s="1125"/>
      <c r="J39" s="1126"/>
      <c r="K39" s="300">
        <v>-1846577</v>
      </c>
      <c r="L39" s="300">
        <v>-6279</v>
      </c>
      <c r="M39" s="301">
        <v>-8348</v>
      </c>
      <c r="N39" s="302">
        <v>-24.8</v>
      </c>
      <c r="O39" s="293"/>
    </row>
    <row r="40" spans="1:16" ht="27" customHeight="1">
      <c r="A40" s="248"/>
      <c r="B40" s="244"/>
      <c r="C40" s="244"/>
      <c r="D40" s="244"/>
      <c r="E40" s="244"/>
      <c r="F40" s="244"/>
      <c r="G40" s="1121" t="s">
        <v>502</v>
      </c>
      <c r="H40" s="1122"/>
      <c r="I40" s="1122"/>
      <c r="J40" s="1123"/>
      <c r="K40" s="300">
        <v>-10014535</v>
      </c>
      <c r="L40" s="300">
        <v>-34051</v>
      </c>
      <c r="M40" s="301">
        <v>-29144</v>
      </c>
      <c r="N40" s="302">
        <v>16.8</v>
      </c>
      <c r="O40" s="293"/>
    </row>
    <row r="41" spans="1:16">
      <c r="A41" s="248"/>
      <c r="B41" s="244"/>
      <c r="C41" s="244"/>
      <c r="D41" s="244"/>
      <c r="E41" s="244"/>
      <c r="F41" s="244"/>
      <c r="G41" s="1127" t="s">
        <v>276</v>
      </c>
      <c r="H41" s="1128"/>
      <c r="I41" s="1128"/>
      <c r="J41" s="1129"/>
      <c r="K41" s="294">
        <v>5515450</v>
      </c>
      <c r="L41" s="300">
        <v>18753</v>
      </c>
      <c r="M41" s="301">
        <v>11972</v>
      </c>
      <c r="N41" s="302">
        <v>56.6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471</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17220998</v>
      </c>
      <c r="J51" s="320">
        <v>58819</v>
      </c>
      <c r="K51" s="321">
        <v>42</v>
      </c>
      <c r="L51" s="322">
        <v>43858</v>
      </c>
      <c r="M51" s="323">
        <v>-7</v>
      </c>
      <c r="N51" s="324">
        <v>49</v>
      </c>
    </row>
    <row r="52" spans="1:14">
      <c r="A52" s="248"/>
      <c r="B52" s="244"/>
      <c r="C52" s="244"/>
      <c r="D52" s="244"/>
      <c r="E52" s="244"/>
      <c r="F52" s="244"/>
      <c r="G52" s="325"/>
      <c r="H52" s="326" t="s">
        <v>513</v>
      </c>
      <c r="I52" s="327">
        <v>9332352</v>
      </c>
      <c r="J52" s="328">
        <v>31875</v>
      </c>
      <c r="K52" s="329">
        <v>20.9</v>
      </c>
      <c r="L52" s="330">
        <v>23714</v>
      </c>
      <c r="M52" s="331">
        <v>-11.5</v>
      </c>
      <c r="N52" s="332">
        <v>32.4</v>
      </c>
    </row>
    <row r="53" spans="1:14">
      <c r="A53" s="248"/>
      <c r="B53" s="244"/>
      <c r="C53" s="244"/>
      <c r="D53" s="244"/>
      <c r="E53" s="244"/>
      <c r="F53" s="244"/>
      <c r="G53" s="310" t="s">
        <v>514</v>
      </c>
      <c r="H53" s="311"/>
      <c r="I53" s="319">
        <v>14531024</v>
      </c>
      <c r="J53" s="320">
        <v>49352</v>
      </c>
      <c r="K53" s="321">
        <v>-16.100000000000001</v>
      </c>
      <c r="L53" s="322">
        <v>41705</v>
      </c>
      <c r="M53" s="323">
        <v>-4.9000000000000004</v>
      </c>
      <c r="N53" s="324">
        <v>-11.2</v>
      </c>
    </row>
    <row r="54" spans="1:14">
      <c r="A54" s="248"/>
      <c r="B54" s="244"/>
      <c r="C54" s="244"/>
      <c r="D54" s="244"/>
      <c r="E54" s="244"/>
      <c r="F54" s="244"/>
      <c r="G54" s="325"/>
      <c r="H54" s="326" t="s">
        <v>513</v>
      </c>
      <c r="I54" s="327">
        <v>6806981</v>
      </c>
      <c r="J54" s="328">
        <v>23119</v>
      </c>
      <c r="K54" s="329">
        <v>-27.5</v>
      </c>
      <c r="L54" s="330">
        <v>22742</v>
      </c>
      <c r="M54" s="331">
        <v>-4.0999999999999996</v>
      </c>
      <c r="N54" s="332">
        <v>-23.4</v>
      </c>
    </row>
    <row r="55" spans="1:14">
      <c r="A55" s="248"/>
      <c r="B55" s="244"/>
      <c r="C55" s="244"/>
      <c r="D55" s="244"/>
      <c r="E55" s="244"/>
      <c r="F55" s="244"/>
      <c r="G55" s="310" t="s">
        <v>515</v>
      </c>
      <c r="H55" s="311"/>
      <c r="I55" s="319">
        <v>15126866</v>
      </c>
      <c r="J55" s="320">
        <v>51160</v>
      </c>
      <c r="K55" s="321">
        <v>3.7</v>
      </c>
      <c r="L55" s="322">
        <v>47677</v>
      </c>
      <c r="M55" s="323">
        <v>14.3</v>
      </c>
      <c r="N55" s="324">
        <v>-10.6</v>
      </c>
    </row>
    <row r="56" spans="1:14">
      <c r="A56" s="248"/>
      <c r="B56" s="244"/>
      <c r="C56" s="244"/>
      <c r="D56" s="244"/>
      <c r="E56" s="244"/>
      <c r="F56" s="244"/>
      <c r="G56" s="325"/>
      <c r="H56" s="326" t="s">
        <v>513</v>
      </c>
      <c r="I56" s="327">
        <v>5482231</v>
      </c>
      <c r="J56" s="328">
        <v>18541</v>
      </c>
      <c r="K56" s="329">
        <v>-19.8</v>
      </c>
      <c r="L56" s="330">
        <v>23360</v>
      </c>
      <c r="M56" s="331">
        <v>2.7</v>
      </c>
      <c r="N56" s="332">
        <v>-22.5</v>
      </c>
    </row>
    <row r="57" spans="1:14">
      <c r="A57" s="248"/>
      <c r="B57" s="244"/>
      <c r="C57" s="244"/>
      <c r="D57" s="244"/>
      <c r="E57" s="244"/>
      <c r="F57" s="244"/>
      <c r="G57" s="310" t="s">
        <v>516</v>
      </c>
      <c r="H57" s="311"/>
      <c r="I57" s="319">
        <v>14698870</v>
      </c>
      <c r="J57" s="320">
        <v>49798</v>
      </c>
      <c r="K57" s="321">
        <v>-2.7</v>
      </c>
      <c r="L57" s="322">
        <v>51613</v>
      </c>
      <c r="M57" s="323">
        <v>8.3000000000000007</v>
      </c>
      <c r="N57" s="324">
        <v>-11</v>
      </c>
    </row>
    <row r="58" spans="1:14">
      <c r="A58" s="248"/>
      <c r="B58" s="244"/>
      <c r="C58" s="244"/>
      <c r="D58" s="244"/>
      <c r="E58" s="244"/>
      <c r="F58" s="244"/>
      <c r="G58" s="325"/>
      <c r="H58" s="326" t="s">
        <v>513</v>
      </c>
      <c r="I58" s="327">
        <v>6148202</v>
      </c>
      <c r="J58" s="328">
        <v>20829</v>
      </c>
      <c r="K58" s="329">
        <v>12.3</v>
      </c>
      <c r="L58" s="330">
        <v>25872</v>
      </c>
      <c r="M58" s="331">
        <v>10.8</v>
      </c>
      <c r="N58" s="332">
        <v>1.5</v>
      </c>
    </row>
    <row r="59" spans="1:14">
      <c r="A59" s="248"/>
      <c r="B59" s="244"/>
      <c r="C59" s="244"/>
      <c r="D59" s="244"/>
      <c r="E59" s="244"/>
      <c r="F59" s="244"/>
      <c r="G59" s="310" t="s">
        <v>517</v>
      </c>
      <c r="H59" s="311"/>
      <c r="I59" s="319">
        <v>15351178</v>
      </c>
      <c r="J59" s="320">
        <v>52196</v>
      </c>
      <c r="K59" s="321">
        <v>4.8</v>
      </c>
      <c r="L59" s="322">
        <v>50880</v>
      </c>
      <c r="M59" s="323">
        <v>-1.4</v>
      </c>
      <c r="N59" s="324">
        <v>6.2</v>
      </c>
    </row>
    <row r="60" spans="1:14">
      <c r="A60" s="248"/>
      <c r="B60" s="244"/>
      <c r="C60" s="244"/>
      <c r="D60" s="244"/>
      <c r="E60" s="244"/>
      <c r="F60" s="244"/>
      <c r="G60" s="325"/>
      <c r="H60" s="326" t="s">
        <v>513</v>
      </c>
      <c r="I60" s="333">
        <v>6015552</v>
      </c>
      <c r="J60" s="328">
        <v>20454</v>
      </c>
      <c r="K60" s="329">
        <v>-1.8</v>
      </c>
      <c r="L60" s="330">
        <v>27819</v>
      </c>
      <c r="M60" s="331">
        <v>7.5</v>
      </c>
      <c r="N60" s="332">
        <v>-9.3000000000000007</v>
      </c>
    </row>
    <row r="61" spans="1:14">
      <c r="A61" s="248"/>
      <c r="B61" s="244"/>
      <c r="C61" s="244"/>
      <c r="D61" s="244"/>
      <c r="E61" s="244"/>
      <c r="F61" s="244"/>
      <c r="G61" s="310" t="s">
        <v>518</v>
      </c>
      <c r="H61" s="334"/>
      <c r="I61" s="335">
        <v>15385787</v>
      </c>
      <c r="J61" s="336">
        <v>52265</v>
      </c>
      <c r="K61" s="337">
        <v>6.3</v>
      </c>
      <c r="L61" s="338">
        <v>47147</v>
      </c>
      <c r="M61" s="339">
        <v>1.9</v>
      </c>
      <c r="N61" s="324">
        <v>4.4000000000000004</v>
      </c>
    </row>
    <row r="62" spans="1:14">
      <c r="A62" s="248"/>
      <c r="B62" s="244"/>
      <c r="C62" s="244"/>
      <c r="D62" s="244"/>
      <c r="E62" s="244"/>
      <c r="F62" s="244"/>
      <c r="G62" s="325"/>
      <c r="H62" s="326" t="s">
        <v>513</v>
      </c>
      <c r="I62" s="327">
        <v>6757064</v>
      </c>
      <c r="J62" s="328">
        <v>22964</v>
      </c>
      <c r="K62" s="329">
        <v>-3.2</v>
      </c>
      <c r="L62" s="330">
        <v>24701</v>
      </c>
      <c r="M62" s="331">
        <v>1.1000000000000001</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10.32</v>
      </c>
      <c r="G47" s="12">
        <v>12.74</v>
      </c>
      <c r="H47" s="12">
        <v>14.72</v>
      </c>
      <c r="I47" s="12">
        <v>15.84</v>
      </c>
      <c r="J47" s="13">
        <v>16.11</v>
      </c>
    </row>
    <row r="48" spans="2:10" ht="57.75" customHeight="1">
      <c r="B48" s="14"/>
      <c r="C48" s="1141" t="s">
        <v>4</v>
      </c>
      <c r="D48" s="1141"/>
      <c r="E48" s="1142"/>
      <c r="F48" s="15">
        <v>2.84</v>
      </c>
      <c r="G48" s="16">
        <v>2.33</v>
      </c>
      <c r="H48" s="16">
        <v>1.7</v>
      </c>
      <c r="I48" s="16">
        <v>2.2400000000000002</v>
      </c>
      <c r="J48" s="17">
        <v>2.83</v>
      </c>
    </row>
    <row r="49" spans="2:10" ht="57.75" customHeight="1" thickBot="1">
      <c r="B49" s="18"/>
      <c r="C49" s="1143" t="s">
        <v>5</v>
      </c>
      <c r="D49" s="1143"/>
      <c r="E49" s="1144"/>
      <c r="F49" s="19" t="s">
        <v>525</v>
      </c>
      <c r="G49" s="20">
        <v>2.0099999999999998</v>
      </c>
      <c r="H49" s="20">
        <v>1.42</v>
      </c>
      <c r="I49" s="20">
        <v>1.67</v>
      </c>
      <c r="J49" s="21">
        <v>0.66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526</v>
      </c>
      <c r="D34" s="1151"/>
      <c r="E34" s="1152"/>
      <c r="F34" s="32">
        <v>11.22</v>
      </c>
      <c r="G34" s="33">
        <v>13.01</v>
      </c>
      <c r="H34" s="33">
        <v>15.37</v>
      </c>
      <c r="I34" s="33">
        <v>16.36</v>
      </c>
      <c r="J34" s="34">
        <v>17.100000000000001</v>
      </c>
      <c r="K34" s="22"/>
      <c r="L34" s="22"/>
      <c r="M34" s="22"/>
      <c r="N34" s="22"/>
      <c r="O34" s="22"/>
      <c r="P34" s="22"/>
    </row>
    <row r="35" spans="1:16" ht="39" customHeight="1">
      <c r="A35" s="22"/>
      <c r="B35" s="35"/>
      <c r="C35" s="1145" t="s">
        <v>527</v>
      </c>
      <c r="D35" s="1146"/>
      <c r="E35" s="1147"/>
      <c r="F35" s="36">
        <v>1.0900000000000001</v>
      </c>
      <c r="G35" s="37">
        <v>1.73</v>
      </c>
      <c r="H35" s="37">
        <v>1.87</v>
      </c>
      <c r="I35" s="37">
        <v>2.5</v>
      </c>
      <c r="J35" s="38">
        <v>2.92</v>
      </c>
      <c r="K35" s="22"/>
      <c r="L35" s="22"/>
      <c r="M35" s="22"/>
      <c r="N35" s="22"/>
      <c r="O35" s="22"/>
      <c r="P35" s="22"/>
    </row>
    <row r="36" spans="1:16" ht="39" customHeight="1">
      <c r="A36" s="22"/>
      <c r="B36" s="35"/>
      <c r="C36" s="1145" t="s">
        <v>528</v>
      </c>
      <c r="D36" s="1146"/>
      <c r="E36" s="1147"/>
      <c r="F36" s="36">
        <v>2.78</v>
      </c>
      <c r="G36" s="37">
        <v>2.2000000000000002</v>
      </c>
      <c r="H36" s="37">
        <v>1.62</v>
      </c>
      <c r="I36" s="37">
        <v>2.1</v>
      </c>
      <c r="J36" s="38">
        <v>2.63</v>
      </c>
      <c r="K36" s="22"/>
      <c r="L36" s="22"/>
      <c r="M36" s="22"/>
      <c r="N36" s="22"/>
      <c r="O36" s="22"/>
      <c r="P36" s="22"/>
    </row>
    <row r="37" spans="1:16" ht="39" customHeight="1">
      <c r="A37" s="22"/>
      <c r="B37" s="35"/>
      <c r="C37" s="1145" t="s">
        <v>529</v>
      </c>
      <c r="D37" s="1146"/>
      <c r="E37" s="1147"/>
      <c r="F37" s="36">
        <v>0.68</v>
      </c>
      <c r="G37" s="37">
        <v>1.2</v>
      </c>
      <c r="H37" s="37">
        <v>0.4</v>
      </c>
      <c r="I37" s="37">
        <v>0.66</v>
      </c>
      <c r="J37" s="38">
        <v>0.67</v>
      </c>
      <c r="K37" s="22"/>
      <c r="L37" s="22"/>
      <c r="M37" s="22"/>
      <c r="N37" s="22"/>
      <c r="O37" s="22"/>
      <c r="P37" s="22"/>
    </row>
    <row r="38" spans="1:16" ht="39" customHeight="1">
      <c r="A38" s="22"/>
      <c r="B38" s="35"/>
      <c r="C38" s="1145" t="s">
        <v>530</v>
      </c>
      <c r="D38" s="1146"/>
      <c r="E38" s="1147"/>
      <c r="F38" s="36">
        <v>0</v>
      </c>
      <c r="G38" s="37">
        <v>0</v>
      </c>
      <c r="H38" s="37">
        <v>0.18</v>
      </c>
      <c r="I38" s="37">
        <v>0.13</v>
      </c>
      <c r="J38" s="38">
        <v>0.35</v>
      </c>
      <c r="K38" s="22"/>
      <c r="L38" s="22"/>
      <c r="M38" s="22"/>
      <c r="N38" s="22"/>
      <c r="O38" s="22"/>
      <c r="P38" s="22"/>
    </row>
    <row r="39" spans="1:16" ht="39" customHeight="1">
      <c r="A39" s="22"/>
      <c r="B39" s="35"/>
      <c r="C39" s="1145" t="s">
        <v>531</v>
      </c>
      <c r="D39" s="1146"/>
      <c r="E39" s="1147"/>
      <c r="F39" s="36">
        <v>0</v>
      </c>
      <c r="G39" s="37">
        <v>0.04</v>
      </c>
      <c r="H39" s="37">
        <v>0.08</v>
      </c>
      <c r="I39" s="37">
        <v>0.13</v>
      </c>
      <c r="J39" s="38">
        <v>0.19</v>
      </c>
      <c r="K39" s="22"/>
      <c r="L39" s="22"/>
      <c r="M39" s="22"/>
      <c r="N39" s="22"/>
      <c r="O39" s="22"/>
      <c r="P39" s="22"/>
    </row>
    <row r="40" spans="1:16" ht="39" customHeight="1">
      <c r="A40" s="22"/>
      <c r="B40" s="35"/>
      <c r="C40" s="1145" t="s">
        <v>532</v>
      </c>
      <c r="D40" s="1146"/>
      <c r="E40" s="1147"/>
      <c r="F40" s="36">
        <v>0.16</v>
      </c>
      <c r="G40" s="37">
        <v>0.2</v>
      </c>
      <c r="H40" s="37">
        <v>0.19</v>
      </c>
      <c r="I40" s="37">
        <v>0.14000000000000001</v>
      </c>
      <c r="J40" s="38">
        <v>0.02</v>
      </c>
      <c r="K40" s="22"/>
      <c r="L40" s="22"/>
      <c r="M40" s="22"/>
      <c r="N40" s="22"/>
      <c r="O40" s="22"/>
      <c r="P40" s="22"/>
    </row>
    <row r="41" spans="1:16" ht="39" customHeight="1">
      <c r="A41" s="22"/>
      <c r="B41" s="35"/>
      <c r="C41" s="1145" t="s">
        <v>533</v>
      </c>
      <c r="D41" s="1146"/>
      <c r="E41" s="1147"/>
      <c r="F41" s="36">
        <v>0</v>
      </c>
      <c r="G41" s="37">
        <v>0</v>
      </c>
      <c r="H41" s="37">
        <v>0</v>
      </c>
      <c r="I41" s="37">
        <v>0</v>
      </c>
      <c r="J41" s="38">
        <v>0.01</v>
      </c>
      <c r="K41" s="22"/>
      <c r="L41" s="22"/>
      <c r="M41" s="22"/>
      <c r="N41" s="22"/>
      <c r="O41" s="22"/>
      <c r="P41" s="22"/>
    </row>
    <row r="42" spans="1:16" ht="39" customHeight="1">
      <c r="A42" s="22"/>
      <c r="B42" s="39"/>
      <c r="C42" s="1145" t="s">
        <v>534</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535</v>
      </c>
      <c r="D43" s="1149"/>
      <c r="E43" s="1150"/>
      <c r="F43" s="41">
        <v>0.01</v>
      </c>
      <c r="G43" s="42">
        <v>0.27</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10</v>
      </c>
      <c r="C45" s="1162"/>
      <c r="D45" s="58"/>
      <c r="E45" s="1167" t="s">
        <v>11</v>
      </c>
      <c r="F45" s="1167"/>
      <c r="G45" s="1167"/>
      <c r="H45" s="1167"/>
      <c r="I45" s="1167"/>
      <c r="J45" s="1168"/>
      <c r="K45" s="59">
        <v>15505</v>
      </c>
      <c r="L45" s="60">
        <v>14792</v>
      </c>
      <c r="M45" s="60">
        <v>14194</v>
      </c>
      <c r="N45" s="60">
        <v>13315</v>
      </c>
      <c r="O45" s="61">
        <v>12921</v>
      </c>
      <c r="P45" s="48"/>
      <c r="Q45" s="48"/>
      <c r="R45" s="48"/>
      <c r="S45" s="48"/>
      <c r="T45" s="48"/>
      <c r="U45" s="48"/>
    </row>
    <row r="46" spans="1:21" ht="30.75" customHeight="1">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14</v>
      </c>
      <c r="F48" s="1155"/>
      <c r="G48" s="1155"/>
      <c r="H48" s="1155"/>
      <c r="I48" s="1155"/>
      <c r="J48" s="1156"/>
      <c r="K48" s="63">
        <v>3984</v>
      </c>
      <c r="L48" s="64">
        <v>3938</v>
      </c>
      <c r="M48" s="64">
        <v>3790</v>
      </c>
      <c r="N48" s="64">
        <v>3727</v>
      </c>
      <c r="O48" s="65">
        <v>3772</v>
      </c>
      <c r="P48" s="48"/>
      <c r="Q48" s="48"/>
      <c r="R48" s="48"/>
      <c r="S48" s="48"/>
      <c r="T48" s="48"/>
      <c r="U48" s="48"/>
    </row>
    <row r="49" spans="1:21" ht="30.75" customHeight="1">
      <c r="A49" s="48"/>
      <c r="B49" s="1163"/>
      <c r="C49" s="1164"/>
      <c r="D49" s="62"/>
      <c r="E49" s="1155" t="s">
        <v>15</v>
      </c>
      <c r="F49" s="1155"/>
      <c r="G49" s="1155"/>
      <c r="H49" s="1155"/>
      <c r="I49" s="1155"/>
      <c r="J49" s="1156"/>
      <c r="K49" s="63">
        <v>595</v>
      </c>
      <c r="L49" s="64">
        <v>493</v>
      </c>
      <c r="M49" s="64">
        <v>491</v>
      </c>
      <c r="N49" s="64">
        <v>496</v>
      </c>
      <c r="O49" s="65">
        <v>501</v>
      </c>
      <c r="P49" s="48"/>
      <c r="Q49" s="48"/>
      <c r="R49" s="48"/>
      <c r="S49" s="48"/>
      <c r="T49" s="48"/>
      <c r="U49" s="48"/>
    </row>
    <row r="50" spans="1:21" ht="30.75" customHeight="1">
      <c r="A50" s="48"/>
      <c r="B50" s="1163"/>
      <c r="C50" s="1164"/>
      <c r="D50" s="62"/>
      <c r="E50" s="1155" t="s">
        <v>16</v>
      </c>
      <c r="F50" s="1155"/>
      <c r="G50" s="1155"/>
      <c r="H50" s="1155"/>
      <c r="I50" s="1155"/>
      <c r="J50" s="1156"/>
      <c r="K50" s="63">
        <v>183</v>
      </c>
      <c r="L50" s="64">
        <v>183</v>
      </c>
      <c r="M50" s="64">
        <v>183</v>
      </c>
      <c r="N50" s="64">
        <v>183</v>
      </c>
      <c r="O50" s="65">
        <v>183</v>
      </c>
      <c r="P50" s="48"/>
      <c r="Q50" s="48"/>
      <c r="R50" s="48"/>
      <c r="S50" s="48"/>
      <c r="T50" s="48"/>
      <c r="U50" s="48"/>
    </row>
    <row r="51" spans="1:21" ht="30.75" customHeight="1">
      <c r="A51" s="48"/>
      <c r="B51" s="1165"/>
      <c r="C51" s="1166"/>
      <c r="D51" s="66"/>
      <c r="E51" s="1155" t="s">
        <v>17</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18</v>
      </c>
      <c r="C52" s="1154"/>
      <c r="D52" s="66"/>
      <c r="E52" s="1155" t="s">
        <v>19</v>
      </c>
      <c r="F52" s="1155"/>
      <c r="G52" s="1155"/>
      <c r="H52" s="1155"/>
      <c r="I52" s="1155"/>
      <c r="J52" s="1156"/>
      <c r="K52" s="63">
        <v>12849</v>
      </c>
      <c r="L52" s="64">
        <v>12559</v>
      </c>
      <c r="M52" s="64">
        <v>12206</v>
      </c>
      <c r="N52" s="64">
        <v>12479</v>
      </c>
      <c r="O52" s="65">
        <v>11862</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7418</v>
      </c>
      <c r="L53" s="69">
        <v>6847</v>
      </c>
      <c r="M53" s="69">
        <v>6452</v>
      </c>
      <c r="N53" s="69">
        <v>5242</v>
      </c>
      <c r="O53" s="70">
        <v>5515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81" t="s">
        <v>23</v>
      </c>
      <c r="C41" s="1182"/>
      <c r="D41" s="81"/>
      <c r="E41" s="1183" t="s">
        <v>24</v>
      </c>
      <c r="F41" s="1183"/>
      <c r="G41" s="1183"/>
      <c r="H41" s="1184"/>
      <c r="I41" s="82">
        <v>130861</v>
      </c>
      <c r="J41" s="83">
        <v>130906</v>
      </c>
      <c r="K41" s="83">
        <v>130299</v>
      </c>
      <c r="L41" s="83">
        <v>130843</v>
      </c>
      <c r="M41" s="84">
        <v>132181</v>
      </c>
    </row>
    <row r="42" spans="2:13" ht="27.75" customHeight="1">
      <c r="B42" s="1171"/>
      <c r="C42" s="1172"/>
      <c r="D42" s="85"/>
      <c r="E42" s="1175" t="s">
        <v>25</v>
      </c>
      <c r="F42" s="1175"/>
      <c r="G42" s="1175"/>
      <c r="H42" s="1176"/>
      <c r="I42" s="86">
        <v>3947</v>
      </c>
      <c r="J42" s="87">
        <v>2563</v>
      </c>
      <c r="K42" s="87">
        <v>2100</v>
      </c>
      <c r="L42" s="87">
        <v>1702</v>
      </c>
      <c r="M42" s="88">
        <v>1318</v>
      </c>
    </row>
    <row r="43" spans="2:13" ht="27.75" customHeight="1">
      <c r="B43" s="1171"/>
      <c r="C43" s="1172"/>
      <c r="D43" s="85"/>
      <c r="E43" s="1175" t="s">
        <v>26</v>
      </c>
      <c r="F43" s="1175"/>
      <c r="G43" s="1175"/>
      <c r="H43" s="1176"/>
      <c r="I43" s="86">
        <v>47422</v>
      </c>
      <c r="J43" s="87">
        <v>39806</v>
      </c>
      <c r="K43" s="87">
        <v>42301</v>
      </c>
      <c r="L43" s="87">
        <v>35196</v>
      </c>
      <c r="M43" s="88">
        <v>32355</v>
      </c>
    </row>
    <row r="44" spans="2:13" ht="27.75" customHeight="1">
      <c r="B44" s="1171"/>
      <c r="C44" s="1172"/>
      <c r="D44" s="85"/>
      <c r="E44" s="1175" t="s">
        <v>27</v>
      </c>
      <c r="F44" s="1175"/>
      <c r="G44" s="1175"/>
      <c r="H44" s="1176"/>
      <c r="I44" s="86">
        <v>3291</v>
      </c>
      <c r="J44" s="87">
        <v>2943</v>
      </c>
      <c r="K44" s="87">
        <v>2633</v>
      </c>
      <c r="L44" s="87">
        <v>2385</v>
      </c>
      <c r="M44" s="88">
        <v>2759</v>
      </c>
    </row>
    <row r="45" spans="2:13" ht="27.75" customHeight="1">
      <c r="B45" s="1171"/>
      <c r="C45" s="1172"/>
      <c r="D45" s="85"/>
      <c r="E45" s="1175" t="s">
        <v>28</v>
      </c>
      <c r="F45" s="1175"/>
      <c r="G45" s="1175"/>
      <c r="H45" s="1176"/>
      <c r="I45" s="86">
        <v>17456</v>
      </c>
      <c r="J45" s="87">
        <v>16751</v>
      </c>
      <c r="K45" s="87">
        <v>16619</v>
      </c>
      <c r="L45" s="87">
        <v>15372</v>
      </c>
      <c r="M45" s="88">
        <v>13673</v>
      </c>
    </row>
    <row r="46" spans="2:13" ht="27.75" customHeight="1">
      <c r="B46" s="1171"/>
      <c r="C46" s="1172"/>
      <c r="D46" s="85"/>
      <c r="E46" s="1175" t="s">
        <v>29</v>
      </c>
      <c r="F46" s="1175"/>
      <c r="G46" s="1175"/>
      <c r="H46" s="1176"/>
      <c r="I46" s="86">
        <v>107</v>
      </c>
      <c r="J46" s="87">
        <v>82</v>
      </c>
      <c r="K46" s="87">
        <v>62</v>
      </c>
      <c r="L46" s="87">
        <v>42</v>
      </c>
      <c r="M46" s="88">
        <v>22</v>
      </c>
    </row>
    <row r="47" spans="2:13" ht="27.75" customHeight="1">
      <c r="B47" s="1171"/>
      <c r="C47" s="1172"/>
      <c r="D47" s="85"/>
      <c r="E47" s="1175" t="s">
        <v>30</v>
      </c>
      <c r="F47" s="1175"/>
      <c r="G47" s="1175"/>
      <c r="H47" s="1176"/>
      <c r="I47" s="86" t="s">
        <v>481</v>
      </c>
      <c r="J47" s="87" t="s">
        <v>481</v>
      </c>
      <c r="K47" s="87" t="s">
        <v>481</v>
      </c>
      <c r="L47" s="87" t="s">
        <v>481</v>
      </c>
      <c r="M47" s="88" t="s">
        <v>481</v>
      </c>
    </row>
    <row r="48" spans="2:13" ht="27.75" customHeight="1">
      <c r="B48" s="1173"/>
      <c r="C48" s="1174"/>
      <c r="D48" s="85"/>
      <c r="E48" s="1175" t="s">
        <v>31</v>
      </c>
      <c r="F48" s="1175"/>
      <c r="G48" s="1175"/>
      <c r="H48" s="1176"/>
      <c r="I48" s="86" t="s">
        <v>481</v>
      </c>
      <c r="J48" s="87" t="s">
        <v>481</v>
      </c>
      <c r="K48" s="87" t="s">
        <v>481</v>
      </c>
      <c r="L48" s="87" t="s">
        <v>481</v>
      </c>
      <c r="M48" s="88" t="s">
        <v>481</v>
      </c>
    </row>
    <row r="49" spans="2:13" ht="27.75" customHeight="1">
      <c r="B49" s="1169" t="s">
        <v>32</v>
      </c>
      <c r="C49" s="1170"/>
      <c r="D49" s="89"/>
      <c r="E49" s="1175" t="s">
        <v>33</v>
      </c>
      <c r="F49" s="1175"/>
      <c r="G49" s="1175"/>
      <c r="H49" s="1176"/>
      <c r="I49" s="86">
        <v>10258</v>
      </c>
      <c r="J49" s="87">
        <v>12231</v>
      </c>
      <c r="K49" s="87">
        <v>14083</v>
      </c>
      <c r="L49" s="87">
        <v>15240</v>
      </c>
      <c r="M49" s="88">
        <v>15138</v>
      </c>
    </row>
    <row r="50" spans="2:13" ht="27.75" customHeight="1">
      <c r="B50" s="1171"/>
      <c r="C50" s="1172"/>
      <c r="D50" s="85"/>
      <c r="E50" s="1175" t="s">
        <v>34</v>
      </c>
      <c r="F50" s="1175"/>
      <c r="G50" s="1175"/>
      <c r="H50" s="1176"/>
      <c r="I50" s="86">
        <v>25301</v>
      </c>
      <c r="J50" s="87">
        <v>24342</v>
      </c>
      <c r="K50" s="87">
        <v>23052</v>
      </c>
      <c r="L50" s="87">
        <v>22282</v>
      </c>
      <c r="M50" s="88">
        <v>21290</v>
      </c>
    </row>
    <row r="51" spans="2:13" ht="27.75" customHeight="1">
      <c r="B51" s="1173"/>
      <c r="C51" s="1174"/>
      <c r="D51" s="85"/>
      <c r="E51" s="1175" t="s">
        <v>35</v>
      </c>
      <c r="F51" s="1175"/>
      <c r="G51" s="1175"/>
      <c r="H51" s="1176"/>
      <c r="I51" s="86">
        <v>105498</v>
      </c>
      <c r="J51" s="87">
        <v>107440</v>
      </c>
      <c r="K51" s="87">
        <v>107764</v>
      </c>
      <c r="L51" s="87">
        <v>106588</v>
      </c>
      <c r="M51" s="88">
        <v>106272</v>
      </c>
    </row>
    <row r="52" spans="2:13" ht="27.75" customHeight="1" thickBot="1">
      <c r="B52" s="1177" t="s">
        <v>36</v>
      </c>
      <c r="C52" s="1178"/>
      <c r="D52" s="90"/>
      <c r="E52" s="1179" t="s">
        <v>37</v>
      </c>
      <c r="F52" s="1179"/>
      <c r="G52" s="1179"/>
      <c r="H52" s="1180"/>
      <c r="I52" s="91">
        <v>62026</v>
      </c>
      <c r="J52" s="92">
        <v>49038</v>
      </c>
      <c r="K52" s="92">
        <v>49116</v>
      </c>
      <c r="L52" s="92">
        <v>41430</v>
      </c>
      <c r="M52" s="93">
        <v>39609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58819</v>
      </c>
      <c r="E3" s="116"/>
      <c r="F3" s="117">
        <v>43858</v>
      </c>
      <c r="G3" s="118"/>
      <c r="H3" s="119"/>
    </row>
    <row r="4" spans="1:8">
      <c r="A4" s="120"/>
      <c r="B4" s="121"/>
      <c r="C4" s="122"/>
      <c r="D4" s="123">
        <v>31875</v>
      </c>
      <c r="E4" s="124"/>
      <c r="F4" s="125">
        <v>23714</v>
      </c>
      <c r="G4" s="126"/>
      <c r="H4" s="127"/>
    </row>
    <row r="5" spans="1:8">
      <c r="A5" s="108" t="s">
        <v>514</v>
      </c>
      <c r="B5" s="113"/>
      <c r="C5" s="114"/>
      <c r="D5" s="115">
        <v>49352</v>
      </c>
      <c r="E5" s="116"/>
      <c r="F5" s="117">
        <v>41705</v>
      </c>
      <c r="G5" s="118"/>
      <c r="H5" s="119"/>
    </row>
    <row r="6" spans="1:8">
      <c r="A6" s="120"/>
      <c r="B6" s="121"/>
      <c r="C6" s="122"/>
      <c r="D6" s="123">
        <v>23119</v>
      </c>
      <c r="E6" s="124"/>
      <c r="F6" s="125">
        <v>22742</v>
      </c>
      <c r="G6" s="126"/>
      <c r="H6" s="127"/>
    </row>
    <row r="7" spans="1:8">
      <c r="A7" s="108" t="s">
        <v>515</v>
      </c>
      <c r="B7" s="113"/>
      <c r="C7" s="114"/>
      <c r="D7" s="115">
        <v>51160</v>
      </c>
      <c r="E7" s="116"/>
      <c r="F7" s="117">
        <v>47677</v>
      </c>
      <c r="G7" s="118"/>
      <c r="H7" s="119"/>
    </row>
    <row r="8" spans="1:8">
      <c r="A8" s="120"/>
      <c r="B8" s="121"/>
      <c r="C8" s="122"/>
      <c r="D8" s="123">
        <v>18541</v>
      </c>
      <c r="E8" s="124"/>
      <c r="F8" s="125">
        <v>23360</v>
      </c>
      <c r="G8" s="126"/>
      <c r="H8" s="127"/>
    </row>
    <row r="9" spans="1:8">
      <c r="A9" s="108" t="s">
        <v>516</v>
      </c>
      <c r="B9" s="113"/>
      <c r="C9" s="114"/>
      <c r="D9" s="115">
        <v>49798</v>
      </c>
      <c r="E9" s="116"/>
      <c r="F9" s="117">
        <v>51613</v>
      </c>
      <c r="G9" s="118"/>
      <c r="H9" s="119"/>
    </row>
    <row r="10" spans="1:8">
      <c r="A10" s="120"/>
      <c r="B10" s="121"/>
      <c r="C10" s="122"/>
      <c r="D10" s="123">
        <v>20829</v>
      </c>
      <c r="E10" s="124"/>
      <c r="F10" s="125">
        <v>25872</v>
      </c>
      <c r="G10" s="126"/>
      <c r="H10" s="127"/>
    </row>
    <row r="11" spans="1:8">
      <c r="A11" s="108" t="s">
        <v>517</v>
      </c>
      <c r="B11" s="113"/>
      <c r="C11" s="114"/>
      <c r="D11" s="115">
        <v>52196</v>
      </c>
      <c r="E11" s="116"/>
      <c r="F11" s="117">
        <v>50880</v>
      </c>
      <c r="G11" s="118"/>
      <c r="H11" s="119"/>
    </row>
    <row r="12" spans="1:8">
      <c r="A12" s="120"/>
      <c r="B12" s="121"/>
      <c r="C12" s="128"/>
      <c r="D12" s="123">
        <v>20454</v>
      </c>
      <c r="E12" s="124"/>
      <c r="F12" s="125">
        <v>27819</v>
      </c>
      <c r="G12" s="126"/>
      <c r="H12" s="127"/>
    </row>
    <row r="13" spans="1:8">
      <c r="A13" s="108"/>
      <c r="B13" s="113"/>
      <c r="C13" s="129"/>
      <c r="D13" s="130">
        <v>52265</v>
      </c>
      <c r="E13" s="131"/>
      <c r="F13" s="132">
        <v>47147</v>
      </c>
      <c r="G13" s="133"/>
      <c r="H13" s="119"/>
    </row>
    <row r="14" spans="1:8">
      <c r="A14" s="120"/>
      <c r="B14" s="121"/>
      <c r="C14" s="122"/>
      <c r="D14" s="123">
        <v>22964</v>
      </c>
      <c r="E14" s="124"/>
      <c r="F14" s="125">
        <v>24701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2.84</v>
      </c>
      <c r="C19" s="134">
        <f>ROUND(VALUE(SUBSTITUTE(実質収支比率等に係る経年分析!G$48,"▲","-")),2)</f>
        <v>2.33</v>
      </c>
      <c r="D19" s="134">
        <f>ROUND(VALUE(SUBSTITUTE(実質収支比率等に係る経年分析!H$48,"▲","-")),2)</f>
        <v>1.7</v>
      </c>
      <c r="E19" s="134">
        <f>ROUND(VALUE(SUBSTITUTE(実質収支比率等に係る経年分析!I$48,"▲","-")),2)</f>
        <v>2.2400000000000002</v>
      </c>
      <c r="F19" s="134">
        <f>ROUND(VALUE(SUBSTITUTE(実質収支比率等に係る経年分析!J$48,"▲","-")),2)</f>
        <v>2.83</v>
      </c>
    </row>
    <row r="20" spans="1:11">
      <c r="A20" s="134" t="s">
        <v>42</v>
      </c>
      <c r="B20" s="134">
        <f>ROUND(VALUE(SUBSTITUTE(実質収支比率等に係る経年分析!F$47,"▲","-")),2)</f>
        <v>10.32</v>
      </c>
      <c r="C20" s="134">
        <f>ROUND(VALUE(SUBSTITUTE(実質収支比率等に係る経年分析!G$47,"▲","-")),2)</f>
        <v>12.74</v>
      </c>
      <c r="D20" s="134">
        <f>ROUND(VALUE(SUBSTITUTE(実質収支比率等に係る経年分析!H$47,"▲","-")),2)</f>
        <v>14.72</v>
      </c>
      <c r="E20" s="134">
        <f>ROUND(VALUE(SUBSTITUTE(実質収支比率等に係る経年分析!I$47,"▲","-")),2)</f>
        <v>15.84</v>
      </c>
      <c r="F20" s="134">
        <f>ROUND(VALUE(SUBSTITUTE(実質収支比率等に係る経年分析!J$47,"▲","-")),2)</f>
        <v>16.11</v>
      </c>
    </row>
    <row r="21" spans="1:11">
      <c r="A21" s="134" t="s">
        <v>43</v>
      </c>
      <c r="B21" s="134">
        <f>IF(ISNUMBER(VALUE(SUBSTITUTE(実質収支比率等に係る経年分析!F$49,"▲","-"))),ROUND(VALUE(SUBSTITUTE(実質収支比率等に係る経年分析!F$49,"▲","-")),2),NA())</f>
        <v>-1.35</v>
      </c>
      <c r="C21" s="134">
        <f>IF(ISNUMBER(VALUE(SUBSTITUTE(実質収支比率等に係る経年分析!G$49,"▲","-"))),ROUND(VALUE(SUBSTITUTE(実質収支比率等に係る経年分析!G$49,"▲","-")),2),NA())</f>
        <v>2.0099999999999998</v>
      </c>
      <c r="D21" s="134">
        <f>IF(ISNUMBER(VALUE(SUBSTITUTE(実質収支比率等に係る経年分析!H$49,"▲","-"))),ROUND(VALUE(SUBSTITUTE(実質収支比率等に係る経年分析!H$49,"▲","-")),2),NA())</f>
        <v>1.42</v>
      </c>
      <c r="E21" s="134">
        <f>IF(ISNUMBER(VALUE(SUBSTITUTE(実質収支比率等に係る経年分析!I$49,"▲","-"))),ROUND(VALUE(SUBSTITUTE(実質収支比率等に係る経年分析!I$49,"▲","-")),2),NA())</f>
        <v>1.67</v>
      </c>
      <c r="F21" s="134">
        <f>IF(ISNUMBER(VALUE(SUBSTITUTE(実質収支比率等に係る経年分析!J$49,"▲","-"))),ROUND(VALUE(SUBSTITUTE(実質収支比率等に係る経年分析!J$49,"▲","-")),2),NA())</f>
        <v>0.66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母子父子寡婦福祉資金貸付事業費特別会計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国民健康保険費特別会計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2.2000000000000002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2.63</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1.0900000000000001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17.100000000000001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12849</v>
      </c>
      <c r="E42" s="136"/>
      <c r="F42" s="136"/>
      <c r="G42" s="136">
        <f>'実質公債費比率（分子）の構造'!L$52</f>
        <v>12559</v>
      </c>
      <c r="H42" s="136"/>
      <c r="I42" s="136"/>
      <c r="J42" s="136">
        <f>'実質公債費比率（分子）の構造'!M$52</f>
        <v>12206</v>
      </c>
      <c r="K42" s="136"/>
      <c r="L42" s="136"/>
      <c r="M42" s="136">
        <f>'実質公債費比率（分子）の構造'!N$52</f>
        <v>12479</v>
      </c>
      <c r="N42" s="136"/>
      <c r="O42" s="136"/>
      <c r="P42" s="136">
        <f>'実質公債費比率（分子）の構造'!O$52</f>
        <v>11862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183</v>
      </c>
      <c r="C44" s="136"/>
      <c r="D44" s="136"/>
      <c r="E44" s="136">
        <f>'実質公債費比率（分子）の構造'!L$50</f>
        <v>183</v>
      </c>
      <c r="F44" s="136"/>
      <c r="G44" s="136"/>
      <c r="H44" s="136">
        <f>'実質公債費比率（分子）の構造'!M$50</f>
        <v>183</v>
      </c>
      <c r="I44" s="136"/>
      <c r="J44" s="136"/>
      <c r="K44" s="136">
        <f>'実質公債費比率（分子）の構造'!N$50</f>
        <v>183</v>
      </c>
      <c r="L44" s="136"/>
      <c r="M44" s="136"/>
      <c r="N44" s="136">
        <f>'実質公債費比率（分子）の構造'!O$50</f>
        <v>183</v>
      </c>
      <c r="O44" s="136"/>
      <c r="P44" s="136"/>
    </row>
    <row r="45" spans="1:16">
      <c r="A45" s="136" t="s">
        <v>53</v>
      </c>
      <c r="B45" s="136">
        <f>'実質公債費比率（分子）の構造'!K$49</f>
        <v>595</v>
      </c>
      <c r="C45" s="136"/>
      <c r="D45" s="136"/>
      <c r="E45" s="136">
        <f>'実質公債費比率（分子）の構造'!L$49</f>
        <v>493</v>
      </c>
      <c r="F45" s="136"/>
      <c r="G45" s="136"/>
      <c r="H45" s="136">
        <f>'実質公債費比率（分子）の構造'!M$49</f>
        <v>491</v>
      </c>
      <c r="I45" s="136"/>
      <c r="J45" s="136"/>
      <c r="K45" s="136">
        <f>'実質公債費比率（分子）の構造'!N$49</f>
        <v>496</v>
      </c>
      <c r="L45" s="136"/>
      <c r="M45" s="136"/>
      <c r="N45" s="136">
        <f>'実質公債費比率（分子）の構造'!O$49</f>
        <v>501</v>
      </c>
      <c r="O45" s="136"/>
      <c r="P45" s="136"/>
    </row>
    <row r="46" spans="1:16">
      <c r="A46" s="136" t="s">
        <v>54</v>
      </c>
      <c r="B46" s="136">
        <f>'実質公債費比率（分子）の構造'!K$48</f>
        <v>3984</v>
      </c>
      <c r="C46" s="136"/>
      <c r="D46" s="136"/>
      <c r="E46" s="136">
        <f>'実質公債費比率（分子）の構造'!L$48</f>
        <v>3938</v>
      </c>
      <c r="F46" s="136"/>
      <c r="G46" s="136"/>
      <c r="H46" s="136">
        <f>'実質公債費比率（分子）の構造'!M$48</f>
        <v>3790</v>
      </c>
      <c r="I46" s="136"/>
      <c r="J46" s="136"/>
      <c r="K46" s="136">
        <f>'実質公債費比率（分子）の構造'!N$48</f>
        <v>3727</v>
      </c>
      <c r="L46" s="136"/>
      <c r="M46" s="136"/>
      <c r="N46" s="136">
        <f>'実質公債費比率（分子）の構造'!O$48</f>
        <v>3772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15505</v>
      </c>
      <c r="C49" s="136"/>
      <c r="D49" s="136"/>
      <c r="E49" s="136">
        <f>'実質公債費比率（分子）の構造'!L$45</f>
        <v>14792</v>
      </c>
      <c r="F49" s="136"/>
      <c r="G49" s="136"/>
      <c r="H49" s="136">
        <f>'実質公債費比率（分子）の構造'!M$45</f>
        <v>14194</v>
      </c>
      <c r="I49" s="136"/>
      <c r="J49" s="136"/>
      <c r="K49" s="136">
        <f>'実質公債費比率（分子）の構造'!N$45</f>
        <v>13315</v>
      </c>
      <c r="L49" s="136"/>
      <c r="M49" s="136"/>
      <c r="N49" s="136">
        <f>'実質公債費比率（分子）の構造'!O$45</f>
        <v>12921</v>
      </c>
      <c r="O49" s="136"/>
      <c r="P49" s="136"/>
    </row>
    <row r="50" spans="1:16">
      <c r="A50" s="136" t="s">
        <v>58</v>
      </c>
      <c r="B50" s="136" t="e">
        <f>NA()</f>
        <v>#N/A</v>
      </c>
      <c r="C50" s="136">
        <f>IF(ISNUMBER('実質公債費比率（分子）の構造'!K$53),'実質公債費比率（分子）の構造'!K$53,NA())</f>
        <v>7418</v>
      </c>
      <c r="D50" s="136" t="e">
        <f>NA()</f>
        <v>#N/A</v>
      </c>
      <c r="E50" s="136" t="e">
        <f>NA()</f>
        <v>#N/A</v>
      </c>
      <c r="F50" s="136">
        <f>IF(ISNUMBER('実質公債費比率（分子）の構造'!L$53),'実質公債費比率（分子）の構造'!L$53,NA())</f>
        <v>6847</v>
      </c>
      <c r="G50" s="136" t="e">
        <f>NA()</f>
        <v>#N/A</v>
      </c>
      <c r="H50" s="136" t="e">
        <f>NA()</f>
        <v>#N/A</v>
      </c>
      <c r="I50" s="136">
        <f>IF(ISNUMBER('実質公債費比率（分子）の構造'!M$53),'実質公債費比率（分子）の構造'!M$53,NA())</f>
        <v>6452</v>
      </c>
      <c r="J50" s="136" t="e">
        <f>NA()</f>
        <v>#N/A</v>
      </c>
      <c r="K50" s="136" t="e">
        <f>NA()</f>
        <v>#N/A</v>
      </c>
      <c r="L50" s="136">
        <f>IF(ISNUMBER('実質公債費比率（分子）の構造'!N$53),'実質公債費比率（分子）の構造'!N$53,NA())</f>
        <v>5242</v>
      </c>
      <c r="M50" s="136" t="e">
        <f>NA()</f>
        <v>#N/A</v>
      </c>
      <c r="N50" s="136" t="e">
        <f>NA()</f>
        <v>#N/A</v>
      </c>
      <c r="O50" s="136">
        <f>IF(ISNUMBER('実質公債費比率（分子）の構造'!O$53),'実質公債費比率（分子）の構造'!O$53,NA())</f>
        <v>5515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105498</v>
      </c>
      <c r="E56" s="135"/>
      <c r="F56" s="135"/>
      <c r="G56" s="135">
        <f>'将来負担比率（分子）の構造'!J$51</f>
        <v>107440</v>
      </c>
      <c r="H56" s="135"/>
      <c r="I56" s="135"/>
      <c r="J56" s="135">
        <f>'将来負担比率（分子）の構造'!K$51</f>
        <v>107764</v>
      </c>
      <c r="K56" s="135"/>
      <c r="L56" s="135"/>
      <c r="M56" s="135">
        <f>'将来負担比率（分子）の構造'!L$51</f>
        <v>106588</v>
      </c>
      <c r="N56" s="135"/>
      <c r="O56" s="135"/>
      <c r="P56" s="135">
        <f>'将来負担比率（分子）の構造'!M$51</f>
        <v>106272</v>
      </c>
    </row>
    <row r="57" spans="1:16">
      <c r="A57" s="135" t="s">
        <v>34</v>
      </c>
      <c r="B57" s="135"/>
      <c r="C57" s="135"/>
      <c r="D57" s="135">
        <f>'将来負担比率（分子）の構造'!I$50</f>
        <v>25301</v>
      </c>
      <c r="E57" s="135"/>
      <c r="F57" s="135"/>
      <c r="G57" s="135">
        <f>'将来負担比率（分子）の構造'!J$50</f>
        <v>24342</v>
      </c>
      <c r="H57" s="135"/>
      <c r="I57" s="135"/>
      <c r="J57" s="135">
        <f>'将来負担比率（分子）の構造'!K$50</f>
        <v>23052</v>
      </c>
      <c r="K57" s="135"/>
      <c r="L57" s="135"/>
      <c r="M57" s="135">
        <f>'将来負担比率（分子）の構造'!L$50</f>
        <v>22282</v>
      </c>
      <c r="N57" s="135"/>
      <c r="O57" s="135"/>
      <c r="P57" s="135">
        <f>'将来負担比率（分子）の構造'!M$50</f>
        <v>21290</v>
      </c>
    </row>
    <row r="58" spans="1:16">
      <c r="A58" s="135" t="s">
        <v>33</v>
      </c>
      <c r="B58" s="135"/>
      <c r="C58" s="135"/>
      <c r="D58" s="135">
        <f>'将来負担比率（分子）の構造'!I$49</f>
        <v>10258</v>
      </c>
      <c r="E58" s="135"/>
      <c r="F58" s="135"/>
      <c r="G58" s="135">
        <f>'将来負担比率（分子）の構造'!J$49</f>
        <v>12231</v>
      </c>
      <c r="H58" s="135"/>
      <c r="I58" s="135"/>
      <c r="J58" s="135">
        <f>'将来負担比率（分子）の構造'!K$49</f>
        <v>14083</v>
      </c>
      <c r="K58" s="135"/>
      <c r="L58" s="135"/>
      <c r="M58" s="135">
        <f>'将来負担比率（分子）の構造'!L$49</f>
        <v>15240</v>
      </c>
      <c r="N58" s="135"/>
      <c r="O58" s="135"/>
      <c r="P58" s="135">
        <f>'将来負担比率（分子）の構造'!M$49</f>
        <v>15138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107</v>
      </c>
      <c r="C61" s="135"/>
      <c r="D61" s="135"/>
      <c r="E61" s="135">
        <f>'将来負担比率（分子）の構造'!J$46</f>
        <v>82</v>
      </c>
      <c r="F61" s="135"/>
      <c r="G61" s="135"/>
      <c r="H61" s="135">
        <f>'将来負担比率（分子）の構造'!K$46</f>
        <v>62</v>
      </c>
      <c r="I61" s="135"/>
      <c r="J61" s="135"/>
      <c r="K61" s="135">
        <f>'将来負担比率（分子）の構造'!L$46</f>
        <v>42</v>
      </c>
      <c r="L61" s="135"/>
      <c r="M61" s="135"/>
      <c r="N61" s="135">
        <f>'将来負担比率（分子）の構造'!M$46</f>
        <v>22</v>
      </c>
      <c r="O61" s="135"/>
      <c r="P61" s="135"/>
    </row>
    <row r="62" spans="1:16">
      <c r="A62" s="135" t="s">
        <v>28</v>
      </c>
      <c r="B62" s="135">
        <f>'将来負担比率（分子）の構造'!I$45</f>
        <v>17456</v>
      </c>
      <c r="C62" s="135"/>
      <c r="D62" s="135"/>
      <c r="E62" s="135">
        <f>'将来負担比率（分子）の構造'!J$45</f>
        <v>16751</v>
      </c>
      <c r="F62" s="135"/>
      <c r="G62" s="135"/>
      <c r="H62" s="135">
        <f>'将来負担比率（分子）の構造'!K$45</f>
        <v>16619</v>
      </c>
      <c r="I62" s="135"/>
      <c r="J62" s="135"/>
      <c r="K62" s="135">
        <f>'将来負担比率（分子）の構造'!L$45</f>
        <v>15372</v>
      </c>
      <c r="L62" s="135"/>
      <c r="M62" s="135"/>
      <c r="N62" s="135">
        <f>'将来負担比率（分子）の構造'!M$45</f>
        <v>13673</v>
      </c>
      <c r="O62" s="135"/>
      <c r="P62" s="135"/>
    </row>
    <row r="63" spans="1:16">
      <c r="A63" s="135" t="s">
        <v>27</v>
      </c>
      <c r="B63" s="135">
        <f>'将来負担比率（分子）の構造'!I$44</f>
        <v>3291</v>
      </c>
      <c r="C63" s="135"/>
      <c r="D63" s="135"/>
      <c r="E63" s="135">
        <f>'将来負担比率（分子）の構造'!J$44</f>
        <v>2943</v>
      </c>
      <c r="F63" s="135"/>
      <c r="G63" s="135"/>
      <c r="H63" s="135">
        <f>'将来負担比率（分子）の構造'!K$44</f>
        <v>2633</v>
      </c>
      <c r="I63" s="135"/>
      <c r="J63" s="135"/>
      <c r="K63" s="135">
        <f>'将来負担比率（分子）の構造'!L$44</f>
        <v>2385</v>
      </c>
      <c r="L63" s="135"/>
      <c r="M63" s="135"/>
      <c r="N63" s="135">
        <f>'将来負担比率（分子）の構造'!M$44</f>
        <v>2759</v>
      </c>
      <c r="O63" s="135"/>
      <c r="P63" s="135"/>
    </row>
    <row r="64" spans="1:16">
      <c r="A64" s="135" t="s">
        <v>26</v>
      </c>
      <c r="B64" s="135">
        <f>'将来負担比率（分子）の構造'!I$43</f>
        <v>47422</v>
      </c>
      <c r="C64" s="135"/>
      <c r="D64" s="135"/>
      <c r="E64" s="135">
        <f>'将来負担比率（分子）の構造'!J$43</f>
        <v>39806</v>
      </c>
      <c r="F64" s="135"/>
      <c r="G64" s="135"/>
      <c r="H64" s="135">
        <f>'将来負担比率（分子）の構造'!K$43</f>
        <v>42301</v>
      </c>
      <c r="I64" s="135"/>
      <c r="J64" s="135"/>
      <c r="K64" s="135">
        <f>'将来負担比率（分子）の構造'!L$43</f>
        <v>35196</v>
      </c>
      <c r="L64" s="135"/>
      <c r="M64" s="135"/>
      <c r="N64" s="135">
        <f>'将来負担比率（分子）の構造'!M$43</f>
        <v>32355</v>
      </c>
      <c r="O64" s="135"/>
      <c r="P64" s="135"/>
    </row>
    <row r="65" spans="1:16">
      <c r="A65" s="135" t="s">
        <v>25</v>
      </c>
      <c r="B65" s="135">
        <f>'将来負担比率（分子）の構造'!I$42</f>
        <v>3947</v>
      </c>
      <c r="C65" s="135"/>
      <c r="D65" s="135"/>
      <c r="E65" s="135">
        <f>'将来負担比率（分子）の構造'!J$42</f>
        <v>2563</v>
      </c>
      <c r="F65" s="135"/>
      <c r="G65" s="135"/>
      <c r="H65" s="135">
        <f>'将来負担比率（分子）の構造'!K$42</f>
        <v>2100</v>
      </c>
      <c r="I65" s="135"/>
      <c r="J65" s="135"/>
      <c r="K65" s="135">
        <f>'将来負担比率（分子）の構造'!L$42</f>
        <v>1702</v>
      </c>
      <c r="L65" s="135"/>
      <c r="M65" s="135"/>
      <c r="N65" s="135">
        <f>'将来負担比率（分子）の構造'!M$42</f>
        <v>1318</v>
      </c>
      <c r="O65" s="135"/>
      <c r="P65" s="135"/>
    </row>
    <row r="66" spans="1:16">
      <c r="A66" s="135" t="s">
        <v>24</v>
      </c>
      <c r="B66" s="135">
        <f>'将来負担比率（分子）の構造'!I$41</f>
        <v>130861</v>
      </c>
      <c r="C66" s="135"/>
      <c r="D66" s="135"/>
      <c r="E66" s="135">
        <f>'将来負担比率（分子）の構造'!J$41</f>
        <v>130906</v>
      </c>
      <c r="F66" s="135"/>
      <c r="G66" s="135"/>
      <c r="H66" s="135">
        <f>'将来負担比率（分子）の構造'!K$41</f>
        <v>130299</v>
      </c>
      <c r="I66" s="135"/>
      <c r="J66" s="135"/>
      <c r="K66" s="135">
        <f>'将来負担比率（分子）の構造'!L$41</f>
        <v>130843</v>
      </c>
      <c r="L66" s="135"/>
      <c r="M66" s="135"/>
      <c r="N66" s="135">
        <f>'将来負担比率（分子）の構造'!M$41</f>
        <v>132181</v>
      </c>
      <c r="O66" s="135"/>
      <c r="P66" s="135"/>
    </row>
    <row r="67" spans="1:16">
      <c r="A67" s="135" t="s">
        <v>62</v>
      </c>
      <c r="B67" s="135" t="e">
        <f>NA()</f>
        <v>#N/A</v>
      </c>
      <c r="C67" s="135">
        <f>IF(ISNUMBER('将来負担比率（分子）の構造'!I$52), IF('将来負担比率（分子）の構造'!I$52 &lt; 0, 0, '将来負担比率（分子）の構造'!I$52), NA())</f>
        <v>62026</v>
      </c>
      <c r="D67" s="135" t="e">
        <f>NA()</f>
        <v>#N/A</v>
      </c>
      <c r="E67" s="135" t="e">
        <f>NA()</f>
        <v>#N/A</v>
      </c>
      <c r="F67" s="135">
        <f>IF(ISNUMBER('将来負担比率（分子）の構造'!J$52), IF('将来負担比率（分子）の構造'!J$52 &lt; 0, 0, '将来負担比率（分子）の構造'!J$52), NA())</f>
        <v>49038</v>
      </c>
      <c r="G67" s="135" t="e">
        <f>NA()</f>
        <v>#N/A</v>
      </c>
      <c r="H67" s="135" t="e">
        <f>NA()</f>
        <v>#N/A</v>
      </c>
      <c r="I67" s="135">
        <f>IF(ISNUMBER('将来負担比率（分子）の構造'!K$52), IF('将来負担比率（分子）の構造'!K$52 &lt; 0, 0, '将来負担比率（分子）の構造'!K$52), NA())</f>
        <v>49116</v>
      </c>
      <c r="J67" s="135" t="e">
        <f>NA()</f>
        <v>#N/A</v>
      </c>
      <c r="K67" s="135" t="e">
        <f>NA()</f>
        <v>#N/A</v>
      </c>
      <c r="L67" s="135">
        <f>IF(ISNUMBER('将来負担比率（分子）の構造'!L$52), IF('将来負担比率（分子）の構造'!L$52 &lt; 0, 0, '将来負担比率（分子）の構造'!L$52), NA())</f>
        <v>41430</v>
      </c>
      <c r="M67" s="135" t="e">
        <f>NA()</f>
        <v>#N/A</v>
      </c>
      <c r="N67" s="135" t="e">
        <f>NA()</f>
        <v>#N/A</v>
      </c>
      <c r="O67" s="135">
        <f>IF(ISNUMBER('将来負担比率（分子）の構造'!M$52), IF('将来負担比率（分子）の構造'!M$52 &lt; 0, 0, '将来負担比率（分子）の構造'!M$52), NA())</f>
        <v>39609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SS09010124</cp:lastModifiedBy>
  <cp:lastPrinted>2017-03-12T23:33:08Z</cp:lastPrinted>
  <dcterms:created xsi:type="dcterms:W3CDTF">2017-02-15T15:21:27Z</dcterms:created>
  <dcterms:modified xsi:type="dcterms:W3CDTF">2017-03-12T23:39:00Z</dcterms:modified>
</cp:coreProperties>
</file>