
<file path=[Content_Types].xml><?xml version="1.0" encoding="utf-8"?>
<Types xmlns="http://schemas.openxmlformats.org/package/2006/content-types">
  <Default Extension="bin" ContentType="application/vnd.openxmlformats-officedocument.spreadsheetml.printerSettings"/>
  <Override PartName="/xl/drawings/drawing9.xml" ContentType="application/vnd.openxmlformats-officedocument.drawing+xml"/>
  <Override PartName="/xl/worksheets/sheet9.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ml.chartshapes+xml"/>
  <Override PartName="/xl/charts/chart2.xml" ContentType="application/vnd.openxmlformats-officedocument.drawingml.chart+xml"/>
  <Override PartName="/xl/charts/chart3.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drawings/drawing11.xml" ContentType="application/vnd.openxmlformats-officedocument.drawing+xml"/>
  <Override PartName="/xl/calcChain.xml" ContentType="application/vnd.openxmlformats-officedocument.spreadsheetml.calcChain+xml"/>
  <Override PartName="/xl/sharedStrings.xml" ContentType="application/vnd.openxmlformats-officedocument.spreadsheetml.sharedStrings+xml"/>
  <Override PartName="/xl/drawings/drawing10.xml" ContentType="application/vnd.openxmlformats-officedocument.drawing+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14460" yWindow="-30" windowWidth="14340" windowHeight="1261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データシート" sheetId="8" state="hidden" r:id="rId13"/>
  </sheets>
  <calcPr calcId="145621"/>
</workbook>
</file>

<file path=xl/calcChain.xml><?xml version="1.0" encoding="utf-8"?>
<calcChain xmlns="http://schemas.openxmlformats.org/spreadsheetml/2006/main">
  <c r="BG36" i="9"/>
  <c r="BG35"/>
  <c r="BG34"/>
  <c r="AO36"/>
  <c r="AO35"/>
  <c r="AO34"/>
  <c r="W36"/>
  <c r="W35"/>
  <c r="W34"/>
  <c r="CQ43"/>
  <c r="CQ42"/>
  <c r="CQ41"/>
  <c r="CQ40"/>
  <c r="CQ39"/>
  <c r="CQ38"/>
  <c r="CQ37"/>
  <c r="CQ36"/>
  <c r="CQ35"/>
  <c r="CQ34"/>
  <c r="DG43"/>
  <c r="DG42"/>
  <c r="DG41"/>
  <c r="DG40"/>
  <c r="DG39"/>
  <c r="DG38"/>
  <c r="DG37"/>
  <c r="DG36"/>
  <c r="DG35"/>
  <c r="DG34"/>
  <c r="BY43"/>
  <c r="BY42"/>
  <c r="BY41"/>
  <c r="BY40"/>
  <c r="BY39"/>
  <c r="BY38"/>
  <c r="BY37"/>
  <c r="BY36"/>
  <c r="BY35"/>
  <c r="BY34"/>
  <c r="E43"/>
  <c r="E42"/>
  <c r="E41"/>
  <c r="E40"/>
  <c r="E39"/>
  <c r="E38"/>
  <c r="E37"/>
  <c r="E36"/>
  <c r="E35"/>
  <c r="E34"/>
  <c r="BE43" l="1"/>
  <c r="AM43"/>
  <c r="U43"/>
  <c r="C43"/>
  <c r="BE42"/>
  <c r="AM42"/>
  <c r="U42"/>
  <c r="C42"/>
  <c r="BE41"/>
  <c r="AM41"/>
  <c r="U41"/>
  <c r="C41"/>
  <c r="BE40"/>
  <c r="AM40"/>
  <c r="U40"/>
  <c r="C40"/>
  <c r="BE39"/>
  <c r="AM39"/>
  <c r="U39"/>
  <c r="C39"/>
  <c r="BE38"/>
  <c r="AM38"/>
  <c r="U38"/>
  <c r="C38"/>
  <c r="BE37"/>
  <c r="AM37"/>
  <c r="U37"/>
  <c r="C37"/>
  <c r="BW34"/>
  <c r="BW35" s="1"/>
  <c r="BW36" s="1"/>
  <c r="BW37" s="1"/>
  <c r="BW38" s="1"/>
  <c r="BW39" s="1"/>
  <c r="BW40" s="1"/>
  <c r="BW41" s="1"/>
  <c r="BW42" s="1"/>
  <c r="BW43" s="1"/>
  <c r="C34"/>
  <c r="C35" s="1"/>
  <c r="CO34" l="1"/>
  <c r="CO35" s="1"/>
  <c r="CO36" s="1"/>
  <c r="CO37" s="1"/>
  <c r="CO38" s="1"/>
  <c r="CO39" s="1"/>
  <c r="CO40" s="1"/>
  <c r="CO41" s="1"/>
  <c r="CO42" s="1"/>
  <c r="CO43" s="1"/>
  <c r="C36"/>
  <c r="P67" i="8"/>
  <c r="O67"/>
  <c r="N67"/>
  <c r="M67"/>
  <c r="L67"/>
  <c r="K67"/>
  <c r="J67"/>
  <c r="I67"/>
  <c r="H67"/>
  <c r="G67"/>
  <c r="F67"/>
  <c r="E67"/>
  <c r="D67"/>
  <c r="C67"/>
  <c r="B67"/>
  <c r="N66"/>
  <c r="K66"/>
  <c r="H66"/>
  <c r="E66"/>
  <c r="B66"/>
  <c r="N65"/>
  <c r="K65"/>
  <c r="H65"/>
  <c r="E65"/>
  <c r="B65"/>
  <c r="N64"/>
  <c r="K64"/>
  <c r="H64"/>
  <c r="E64"/>
  <c r="B64"/>
  <c r="N63"/>
  <c r="K63"/>
  <c r="H63"/>
  <c r="E63"/>
  <c r="B63"/>
  <c r="N62"/>
  <c r="K62"/>
  <c r="H62"/>
  <c r="E62"/>
  <c r="B62"/>
  <c r="N61"/>
  <c r="K61"/>
  <c r="H61"/>
  <c r="E61"/>
  <c r="B61"/>
  <c r="N60"/>
  <c r="K60"/>
  <c r="H60"/>
  <c r="E60"/>
  <c r="B60"/>
  <c r="N59"/>
  <c r="K59"/>
  <c r="H59"/>
  <c r="E59"/>
  <c r="B59"/>
  <c r="P58"/>
  <c r="M58"/>
  <c r="J58"/>
  <c r="G58"/>
  <c r="D58"/>
  <c r="P57"/>
  <c r="M57"/>
  <c r="J57"/>
  <c r="G57"/>
  <c r="D57"/>
  <c r="P56"/>
  <c r="M56"/>
  <c r="J56"/>
  <c r="G56"/>
  <c r="D56"/>
  <c r="N54"/>
  <c r="K54"/>
  <c r="H54"/>
  <c r="E54"/>
  <c r="B54"/>
  <c r="P50"/>
  <c r="O50"/>
  <c r="N50"/>
  <c r="M50"/>
  <c r="L50"/>
  <c r="K50"/>
  <c r="J50"/>
  <c r="I50"/>
  <c r="H50"/>
  <c r="G50"/>
  <c r="F50"/>
  <c r="E50"/>
  <c r="D50"/>
  <c r="C50"/>
  <c r="B50"/>
  <c r="N49"/>
  <c r="K49"/>
  <c r="H49"/>
  <c r="E49"/>
  <c r="B49"/>
  <c r="N48"/>
  <c r="K48"/>
  <c r="H48"/>
  <c r="E48"/>
  <c r="B48"/>
  <c r="N47"/>
  <c r="K47"/>
  <c r="H47"/>
  <c r="E47"/>
  <c r="B47"/>
  <c r="N46"/>
  <c r="K46"/>
  <c r="H46"/>
  <c r="E46"/>
  <c r="B46"/>
  <c r="N45"/>
  <c r="K45"/>
  <c r="H45"/>
  <c r="E45"/>
  <c r="B45"/>
  <c r="N44"/>
  <c r="K44"/>
  <c r="H44"/>
  <c r="E44"/>
  <c r="B44"/>
  <c r="N43"/>
  <c r="K43"/>
  <c r="H43"/>
  <c r="E43"/>
  <c r="B43"/>
  <c r="P42"/>
  <c r="M42"/>
  <c r="J42"/>
  <c r="G42"/>
  <c r="D42"/>
  <c r="N40"/>
  <c r="K40"/>
  <c r="H40"/>
  <c r="E40"/>
  <c r="B40"/>
  <c r="K36"/>
  <c r="J36"/>
  <c r="I36"/>
  <c r="H36"/>
  <c r="G36"/>
  <c r="F36"/>
  <c r="E36"/>
  <c r="D36"/>
  <c r="C36"/>
  <c r="B36"/>
  <c r="A36"/>
  <c r="K35"/>
  <c r="J35"/>
  <c r="I35"/>
  <c r="H35"/>
  <c r="G35"/>
  <c r="F35"/>
  <c r="E35"/>
  <c r="D35"/>
  <c r="C35"/>
  <c r="B35"/>
  <c r="A35"/>
  <c r="K34"/>
  <c r="J34"/>
  <c r="I34"/>
  <c r="H34"/>
  <c r="G34"/>
  <c r="F34"/>
  <c r="E34"/>
  <c r="D34"/>
  <c r="C34"/>
  <c r="B34"/>
  <c r="A34"/>
  <c r="K33"/>
  <c r="J33"/>
  <c r="I33"/>
  <c r="H33"/>
  <c r="G33"/>
  <c r="F33"/>
  <c r="E33"/>
  <c r="D33"/>
  <c r="C33"/>
  <c r="B33"/>
  <c r="A33"/>
  <c r="K32"/>
  <c r="J32"/>
  <c r="I32"/>
  <c r="H32"/>
  <c r="G32"/>
  <c r="F32"/>
  <c r="E32"/>
  <c r="D32"/>
  <c r="C32"/>
  <c r="B32"/>
  <c r="A32"/>
  <c r="K31"/>
  <c r="J31"/>
  <c r="I31"/>
  <c r="H31"/>
  <c r="G31"/>
  <c r="F31"/>
  <c r="E31"/>
  <c r="D31"/>
  <c r="C31"/>
  <c r="B31"/>
  <c r="A31"/>
  <c r="K30"/>
  <c r="J30"/>
  <c r="I30"/>
  <c r="H30"/>
  <c r="G30"/>
  <c r="F30"/>
  <c r="E30"/>
  <c r="D30"/>
  <c r="C30"/>
  <c r="B30"/>
  <c r="A30"/>
  <c r="K29"/>
  <c r="J29"/>
  <c r="I29"/>
  <c r="H29"/>
  <c r="G29"/>
  <c r="F29"/>
  <c r="E29"/>
  <c r="D29"/>
  <c r="C29"/>
  <c r="B29"/>
  <c r="A29"/>
  <c r="K28"/>
  <c r="J28"/>
  <c r="I28"/>
  <c r="H28"/>
  <c r="G28"/>
  <c r="F28"/>
  <c r="E28"/>
  <c r="D28"/>
  <c r="C28"/>
  <c r="B28"/>
  <c r="A28"/>
  <c r="K27"/>
  <c r="J27"/>
  <c r="I27"/>
  <c r="H27"/>
  <c r="G27"/>
  <c r="F27"/>
  <c r="E27"/>
  <c r="D27"/>
  <c r="C27"/>
  <c r="B27"/>
  <c r="A27"/>
  <c r="J25"/>
  <c r="H25"/>
  <c r="F25"/>
  <c r="D25"/>
  <c r="B25"/>
  <c r="F21"/>
  <c r="E21"/>
  <c r="D21"/>
  <c r="C21"/>
  <c r="B21"/>
  <c r="F20"/>
  <c r="E20"/>
  <c r="D20"/>
  <c r="C20"/>
  <c r="B20"/>
  <c r="F19"/>
  <c r="E19"/>
  <c r="D19"/>
  <c r="C19"/>
  <c r="B19"/>
  <c r="F18"/>
  <c r="E18"/>
  <c r="D18"/>
  <c r="C18"/>
  <c r="B18"/>
  <c r="U34" i="9" l="1"/>
  <c r="U35" l="1"/>
  <c r="U36" s="1"/>
  <c r="AM34"/>
  <c r="AM35" s="1"/>
  <c r="AM36" s="1"/>
  <c r="BE34"/>
  <c r="BE35" s="1"/>
  <c r="BE36" s="1"/>
</calcChain>
</file>

<file path=xl/sharedStrings.xml><?xml version="1.0" encoding="utf-8"?>
<sst xmlns="http://schemas.openxmlformats.org/spreadsheetml/2006/main" count="939" uniqueCount="563">
  <si>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</si>
  <si>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</si>
  <si>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</si>
  <si>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</si>
  <si>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</si>
  <si>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</si>
  <si>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</si>
  <si>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</si>
  <si>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</si>
  <si>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</si>
  <si>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</si>
  <si>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</si>
  <si>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</si>
  <si>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</si>
  <si>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</si>
  <si>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</si>
  <si>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</si>
  <si>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</si>
  <si>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</si>
  <si>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</si>
  <si>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</si>
  <si>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</si>
  <si>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</si>
  <si>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</si>
  <si>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</si>
  <si>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</si>
  <si>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</si>
  <si>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</si>
  <si>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</si>
  <si>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</si>
  <si>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</si>
  <si>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</si>
  <si>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</si>
  <si>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</si>
  <si>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</si>
  <si>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</si>
  <si>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</si>
  <si>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</si>
  <si>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</si>
  <si>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</si>
  <si>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</si>
  <si>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</si>
  <si>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</si>
  <si>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</si>
  <si>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</si>
  <si>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</si>
  <si>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</si>
  <si>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</si>
  <si>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</si>
  <si>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</si>
  <si>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</si>
  <si>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</si>
  <si>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</si>
  <si>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</si>
  <si>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</si>
  <si>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</si>
  <si>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</si>
  <si>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</si>
  <si>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</si>
  <si>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</si>
  <si>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</si>
  <si>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</si>
  <si>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</si>
  <si>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</si>
  <si>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</si>
  <si>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</si>
  <si>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岩手県</t>
    <phoneticPr fontId="5"/>
  </si>
  <si>
    <t>市町村類型</t>
    <phoneticPr fontId="5"/>
  </si>
  <si>
    <t>中核市</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</si>
  <si>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</si>
  <si>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</si>
  <si>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</si>
  <si>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</si>
  <si>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</si>
  <si>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</si>
  <si>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</si>
  <si>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</si>
  <si>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</si>
  <si>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</si>
  <si>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</si>
  <si>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</si>
  <si>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盛岡市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</si>
  <si>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</si>
  <si>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</si>
  <si>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</si>
  <si>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</si>
  <si>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</si>
  <si>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</si>
  <si>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</si>
  <si>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</si>
  <si>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</si>
  <si>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</si>
  <si>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</si>
  <si>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</si>
  <si>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</si>
  <si>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</si>
  <si>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</si>
  <si>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</si>
  <si>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</si>
  <si>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</si>
  <si>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</si>
  <si>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</si>
  <si>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</si>
  <si>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</si>
  <si>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-0.2</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</si>
  <si>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</si>
  <si>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</si>
  <si>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</si>
  <si>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</si>
  <si>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</si>
  <si>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</si>
  <si>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</si>
  <si>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</si>
  <si>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</si>
  <si>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</si>
  <si>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</si>
  <si>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</si>
  <si>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</si>
  <si>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</si>
  <si>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</si>
  <si>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</si>
  <si>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</si>
  <si>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</si>
  <si>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</si>
  <si>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</si>
  <si>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</si>
  <si>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</si>
  <si>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</si>
  <si>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</si>
  <si>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</si>
  <si>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</si>
  <si>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</si>
  <si>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</si>
  <si>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</si>
  <si>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</si>
  <si>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</si>
  <si>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</si>
  <si>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</si>
  <si>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</si>
  <si>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</si>
  <si>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</si>
  <si>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</si>
  <si>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</si>
  <si>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</si>
  <si>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</si>
  <si>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</si>
  <si>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</si>
  <si>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</si>
  <si>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</si>
  <si>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</si>
  <si>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</si>
  <si>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</si>
  <si>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</si>
  <si>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</si>
  <si>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</si>
  <si>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</si>
  <si>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</si>
  <si>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</si>
  <si>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</si>
  <si>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</si>
  <si>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</si>
  <si>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</si>
  <si>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</si>
  <si>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</si>
  <si>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</si>
  <si>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</si>
  <si>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</si>
  <si>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</si>
  <si>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</si>
  <si>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</si>
  <si>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</si>
  <si>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</si>
  <si>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</si>
  <si>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</si>
  <si>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</si>
  <si>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</si>
  <si>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</si>
  <si>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</si>
  <si>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</si>
  <si>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</si>
  <si>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</si>
  <si>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</si>
  <si>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</si>
  <si>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</si>
  <si>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</si>
  <si>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</si>
  <si>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</si>
  <si>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</si>
  <si>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</si>
  <si>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</si>
  <si>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</si>
  <si>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岩手県盛岡市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</si>
  <si>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</si>
  <si>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</si>
  <si>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</si>
  <si>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</si>
  <si>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</si>
  <si>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</si>
  <si>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</si>
  <si>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</si>
  <si>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</si>
  <si>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</si>
  <si>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</si>
  <si>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</si>
  <si>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</si>
  <si>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</si>
  <si>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</si>
  <si>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</si>
  <si>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</si>
  <si>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</si>
  <si>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</si>
  <si>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</si>
  <si>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</si>
  <si>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</si>
  <si>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</si>
  <si>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</si>
  <si>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</si>
  <si>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</si>
  <si>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</si>
  <si>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</si>
  <si>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</si>
  <si>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</si>
  <si>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</si>
  <si>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</si>
  <si>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</si>
  <si>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</si>
  <si>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</si>
  <si>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</si>
  <si>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</si>
  <si>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</si>
  <si>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</si>
  <si>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</si>
  <si>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</si>
  <si>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</si>
  <si>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</si>
  <si>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</si>
  <si>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</si>
  <si>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</si>
  <si>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</si>
  <si>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</si>
  <si>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</si>
  <si>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</si>
  <si>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</si>
  <si>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</si>
  <si>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</si>
  <si>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</si>
  <si>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</si>
  <si>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</si>
  <si>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</si>
  <si>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</si>
  <si>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</si>
  <si>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</si>
  <si>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</si>
  <si>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</si>
  <si>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</si>
  <si>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</si>
  <si>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</si>
  <si>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</si>
  <si>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</si>
  <si>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</si>
  <si>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</si>
  <si>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</si>
  <si>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</si>
  <si>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</si>
  <si>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</si>
  <si>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</si>
  <si>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</si>
  <si>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</si>
  <si>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</si>
  <si>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</si>
  <si>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</si>
  <si>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</si>
  <si>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</si>
  <si>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</si>
  <si>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</si>
  <si>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</si>
  <si>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</si>
  <si>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</si>
  <si>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</si>
  <si>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</si>
  <si>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</si>
  <si>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</si>
  <si>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</si>
  <si>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</si>
  <si>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</si>
  <si>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</si>
  <si>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</si>
  <si>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</si>
  <si>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</si>
  <si>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</si>
  <si>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</si>
  <si>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</si>
  <si>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</si>
  <si>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</si>
  <si>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</si>
  <si>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</si>
  <si>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</si>
  <si>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</si>
  <si>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</si>
  <si>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</si>
  <si>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</si>
  <si>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</si>
  <si>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</si>
  <si>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</si>
  <si>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</si>
  <si>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</si>
  <si>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</si>
  <si>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</si>
  <si>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</si>
  <si>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</si>
  <si>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</si>
  <si>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</si>
  <si>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</si>
  <si>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市場</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</si>
  <si>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</si>
  <si>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</si>
  <si>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</si>
  <si>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</si>
  <si>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</si>
  <si>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</si>
  <si>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</si>
  <si>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</si>
  <si>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</si>
  <si>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</si>
  <si>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</si>
  <si>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</si>
  <si>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</si>
  <si>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</si>
  <si>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</si>
  <si>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</si>
  <si>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</si>
  <si>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</si>
  <si>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</si>
  <si>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</si>
  <si>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</si>
  <si>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</si>
  <si>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</si>
  <si>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</si>
  <si>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</si>
  <si>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岩手県盛岡市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</si>
  <si>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</si>
  <si>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</si>
  <si>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</si>
  <si>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</si>
  <si>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</si>
  <si>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</si>
  <si>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</si>
  <si>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</si>
  <si>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</si>
  <si>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</si>
  <si>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</si>
  <si>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</si>
  <si>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</si>
  <si>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</si>
  <si>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</si>
  <si>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</si>
  <si>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</si>
  <si>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</si>
  <si>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</si>
  <si>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</si>
  <si>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母子父子寡婦福祉資金貸付事業費特別会計</t>
    <phoneticPr fontId="5"/>
  </si>
  <si>
    <t>土地取得事業費特別会計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</si>
  <si>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</si>
  <si>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</si>
  <si>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</si>
  <si>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</si>
  <si>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</si>
  <si>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</si>
  <si>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</si>
  <si>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</si>
  <si>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</si>
  <si>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</si>
  <si>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</si>
  <si>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</si>
  <si>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</si>
  <si>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国民健康保険費特別会計</t>
    <phoneticPr fontId="5"/>
  </si>
  <si>
    <t>介護保険費特別会計</t>
    <phoneticPr fontId="5"/>
  </si>
  <si>
    <t>後期高齢者医療費特別会計</t>
    <phoneticPr fontId="5"/>
  </si>
  <si>
    <t>水道事業会計</t>
    <phoneticPr fontId="5"/>
  </si>
  <si>
    <t>法適用企業</t>
    <phoneticPr fontId="5"/>
  </si>
  <si>
    <t>下水道事業会計</t>
    <phoneticPr fontId="5"/>
  </si>
  <si>
    <t>病院事業会計</t>
    <phoneticPr fontId="5"/>
  </si>
  <si>
    <t>農業集落排水事業費特別会計</t>
    <phoneticPr fontId="5"/>
  </si>
  <si>
    <t>法非適用企業</t>
    <phoneticPr fontId="5"/>
  </si>
  <si>
    <t>公設浄化槽事業費特別会計</t>
    <phoneticPr fontId="5"/>
  </si>
  <si>
    <t>中央卸売市場費特別会計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</si>
  <si>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</si>
  <si>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</si>
  <si>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</si>
  <si>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</si>
  <si>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</si>
  <si>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</si>
  <si>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</si>
  <si>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</si>
  <si>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</si>
  <si>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</si>
  <si>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</si>
  <si>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</si>
  <si>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</si>
  <si>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</si>
  <si>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</si>
  <si>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</si>
  <si>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</si>
  <si>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</si>
  <si>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</si>
  <si>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</si>
  <si>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</si>
  <si>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</si>
  <si>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</si>
  <si>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</si>
  <si>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</si>
  <si>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</si>
  <si>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</si>
  <si>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</si>
  <si>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</si>
  <si>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</si>
  <si>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</si>
  <si>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</si>
  <si>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</si>
  <si>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</si>
  <si>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</si>
  <si>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</si>
  <si>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</si>
  <si>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</si>
  <si>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</si>
  <si>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</si>
  <si>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</si>
  <si>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</si>
  <si>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</si>
  <si>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</si>
  <si>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</si>
  <si>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</si>
  <si>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</si>
  <si>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</si>
  <si>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</si>
  <si>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</si>
  <si>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</si>
  <si>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</si>
  <si>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</si>
  <si>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</si>
  <si>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病院事業会計</t>
    <phoneticPr fontId="5"/>
  </si>
  <si>
    <t>(Ｆ)</t>
    <phoneticPr fontId="5"/>
  </si>
  <si>
    <t>農業集落排水事業費特別会計</t>
    <phoneticPr fontId="5"/>
  </si>
  <si>
    <t>将来負担比率（(Ｅ)－(Ｆ)）／（(Ｃ)－(Ｄ)）×１００</t>
    <rPh sb="0" eb="2">
      <t>ショウライ</t>
    </rPh>
    <rPh sb="2" eb="4">
      <t>フタン</t>
    </rPh>
    <rPh sb="4" eb="6">
      <t>ヒリツ</t>
    </rPh>
    <phoneticPr fontId="5"/>
  </si>
  <si>
    <t>中央卸売市場費特別会計</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</si>
  <si>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</si>
  <si>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</si>
  <si>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</si>
  <si>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</si>
  <si>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</si>
  <si>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</si>
  <si>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</si>
  <si>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</si>
  <si>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</si>
  <si>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</si>
  <si>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</si>
  <si>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</si>
  <si>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</si>
  <si>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</si>
  <si>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</si>
  <si>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</si>
  <si>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</si>
  <si>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</si>
  <si>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</si>
  <si>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</si>
  <si>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</si>
  <si>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</si>
  <si>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</si>
  <si>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</si>
  <si>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</si>
  <si>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</si>
  <si>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</si>
  <si>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</si>
  <si>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</si>
  <si>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</si>
  <si>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</si>
  <si>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</si>
  <si>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</si>
  <si>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</si>
  <si>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</si>
  <si>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</si>
  <si>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</si>
  <si>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</si>
  <si>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</si>
  <si>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</si>
  <si>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</si>
  <si>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</si>
  <si>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</si>
  <si>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</si>
  <si>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</si>
  <si>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</si>
  <si>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</si>
  <si>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</si>
  <si>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</si>
  <si>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</si>
  <si>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</si>
  <si>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</si>
  <si>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</si>
  <si>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</si>
  <si>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</si>
  <si>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</si>
  <si>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</si>
  <si>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</si>
  <si>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</si>
  <si>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</si>
  <si>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</si>
  <si>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</si>
  <si>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</si>
  <si>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</si>
  <si>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</si>
  <si>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</si>
  <si>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</si>
  <si>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</si>
  <si>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</si>
  <si>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</si>
  <si>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</si>
  <si>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</si>
  <si>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</si>
  <si>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</si>
  <si>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</si>
  <si>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</si>
  <si>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</si>
  <si>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</si>
  <si>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</si>
  <si>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</si>
  <si>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1.35</t>
  </si>
  <si>
    <t>水道事業会計</t>
  </si>
  <si>
    <t>下水道事業会計</t>
  </si>
  <si>
    <t>一般会計</t>
  </si>
  <si>
    <t>国民健康保険費特別会計</t>
  </si>
  <si>
    <t>病院事業会計</t>
  </si>
  <si>
    <t>母子父子寡婦福祉資金貸付事業費特別会計</t>
  </si>
  <si>
    <t>介護保険費特別会計</t>
  </si>
  <si>
    <t>農業集落排水事業費特別会計</t>
  </si>
  <si>
    <t>その他会計（赤字）</t>
  </si>
  <si>
    <t>その他会計（黒字）</t>
  </si>
  <si>
    <t>（財）地場産業振興センター</t>
    <rPh sb="1" eb="2">
      <t>ザイ</t>
    </rPh>
    <rPh sb="3" eb="5">
      <t>ジバ</t>
    </rPh>
    <rPh sb="5" eb="7">
      <t>サンギョウ</t>
    </rPh>
    <rPh sb="7" eb="9">
      <t>シンコウ</t>
    </rPh>
    <phoneticPr fontId="24"/>
  </si>
  <si>
    <t>盛岡まちづくり（株）</t>
    <rPh sb="0" eb="2">
      <t>モリオカ</t>
    </rPh>
    <rPh sb="8" eb="9">
      <t>カブ</t>
    </rPh>
    <phoneticPr fontId="24"/>
  </si>
  <si>
    <t>（財）盛岡観光コンベンション協会</t>
    <rPh sb="1" eb="2">
      <t>ザイ</t>
    </rPh>
    <rPh sb="3" eb="5">
      <t>モリオカ</t>
    </rPh>
    <rPh sb="5" eb="7">
      <t>カンコウ</t>
    </rPh>
    <rPh sb="14" eb="16">
      <t>キョウカイ</t>
    </rPh>
    <phoneticPr fontId="24"/>
  </si>
  <si>
    <t>たまやま振興</t>
    <rPh sb="4" eb="6">
      <t>シンコウ</t>
    </rPh>
    <phoneticPr fontId="24"/>
  </si>
  <si>
    <t>盛岡地区広域土地開発公社</t>
    <rPh sb="0" eb="2">
      <t>モリオカ</t>
    </rPh>
    <rPh sb="2" eb="4">
      <t>チク</t>
    </rPh>
    <rPh sb="4" eb="6">
      <t>コウイキ</t>
    </rPh>
    <rPh sb="6" eb="8">
      <t>トチ</t>
    </rPh>
    <rPh sb="8" eb="10">
      <t>カイハツ</t>
    </rPh>
    <rPh sb="10" eb="12">
      <t>コウシャ</t>
    </rPh>
    <phoneticPr fontId="24"/>
  </si>
  <si>
    <t>（株）盛岡地域交流センター</t>
    <rPh sb="1" eb="2">
      <t>カブ</t>
    </rPh>
    <rPh sb="3" eb="5">
      <t>モリオカ</t>
    </rPh>
    <rPh sb="5" eb="7">
      <t>チイキ</t>
    </rPh>
    <rPh sb="7" eb="9">
      <t>コウリュウ</t>
    </rPh>
    <phoneticPr fontId="24"/>
  </si>
  <si>
    <t>（財）盛岡国際交流協会</t>
    <rPh sb="1" eb="2">
      <t>ザイ</t>
    </rPh>
    <rPh sb="3" eb="5">
      <t>モリオカ</t>
    </rPh>
    <rPh sb="5" eb="7">
      <t>コクサイ</t>
    </rPh>
    <rPh sb="7" eb="9">
      <t>コウリュウ</t>
    </rPh>
    <rPh sb="9" eb="11">
      <t>キョウカイ</t>
    </rPh>
    <phoneticPr fontId="24"/>
  </si>
  <si>
    <t>（社）盛岡市社会福祉事業団</t>
    <rPh sb="1" eb="2">
      <t>シャ</t>
    </rPh>
    <rPh sb="3" eb="6">
      <t>モリオカシ</t>
    </rPh>
    <rPh sb="6" eb="8">
      <t>シャカイ</t>
    </rPh>
    <rPh sb="8" eb="10">
      <t>フクシ</t>
    </rPh>
    <rPh sb="10" eb="13">
      <t>ジギョウダン</t>
    </rPh>
    <phoneticPr fontId="24"/>
  </si>
  <si>
    <t>盛岡市勤労者福祉サービスセンター</t>
    <rPh sb="0" eb="3">
      <t>モリオカシ</t>
    </rPh>
    <rPh sb="3" eb="6">
      <t>キンロウシャ</t>
    </rPh>
    <rPh sb="6" eb="8">
      <t>フクシ</t>
    </rPh>
    <phoneticPr fontId="24"/>
  </si>
  <si>
    <t>（財）盛岡地区勤労者共同福祉センター</t>
    <rPh sb="1" eb="2">
      <t>ザイ</t>
    </rPh>
    <rPh sb="3" eb="5">
      <t>モリオカ</t>
    </rPh>
    <rPh sb="5" eb="7">
      <t>チク</t>
    </rPh>
    <rPh sb="7" eb="10">
      <t>キンロウシャ</t>
    </rPh>
    <rPh sb="10" eb="12">
      <t>キョウドウ</t>
    </rPh>
    <rPh sb="12" eb="14">
      <t>フクシ</t>
    </rPh>
    <phoneticPr fontId="24"/>
  </si>
  <si>
    <t>盛岡市都南自治振興公社</t>
    <rPh sb="0" eb="3">
      <t>モリオカシ</t>
    </rPh>
    <rPh sb="3" eb="5">
      <t>トナン</t>
    </rPh>
    <rPh sb="5" eb="7">
      <t>ジチ</t>
    </rPh>
    <rPh sb="7" eb="9">
      <t>シンコウ</t>
    </rPh>
    <rPh sb="9" eb="11">
      <t>コウシャ</t>
    </rPh>
    <phoneticPr fontId="24"/>
  </si>
  <si>
    <t>（財）盛岡市駐車場公社</t>
    <rPh sb="1" eb="2">
      <t>ザイ</t>
    </rPh>
    <rPh sb="3" eb="6">
      <t>モリオカシ</t>
    </rPh>
    <rPh sb="6" eb="9">
      <t>チュウシャジョウ</t>
    </rPh>
    <rPh sb="9" eb="11">
      <t>コウシャ</t>
    </rPh>
    <phoneticPr fontId="24"/>
  </si>
  <si>
    <t>（財）盛岡市動物公園公社</t>
    <rPh sb="1" eb="2">
      <t>ザイ</t>
    </rPh>
    <rPh sb="3" eb="6">
      <t>モリオカシ</t>
    </rPh>
    <rPh sb="6" eb="8">
      <t>ドウブツ</t>
    </rPh>
    <rPh sb="8" eb="10">
      <t>コウエン</t>
    </rPh>
    <rPh sb="10" eb="12">
      <t>コウシャ</t>
    </rPh>
    <phoneticPr fontId="24"/>
  </si>
  <si>
    <t>（財）岩手育英会</t>
    <rPh sb="1" eb="2">
      <t>ザイ</t>
    </rPh>
    <rPh sb="3" eb="5">
      <t>イワテ</t>
    </rPh>
    <rPh sb="5" eb="8">
      <t>イクエイカイ</t>
    </rPh>
    <phoneticPr fontId="24"/>
  </si>
  <si>
    <t>（財）盛岡市文化振興事業団</t>
    <rPh sb="1" eb="2">
      <t>ザイ</t>
    </rPh>
    <rPh sb="3" eb="6">
      <t>モリオカシ</t>
    </rPh>
    <rPh sb="6" eb="8">
      <t>ブンカ</t>
    </rPh>
    <rPh sb="8" eb="10">
      <t>シンコウ</t>
    </rPh>
    <rPh sb="10" eb="13">
      <t>ジギョウダン</t>
    </rPh>
    <phoneticPr fontId="24"/>
  </si>
  <si>
    <t>盛岡市体育協会</t>
    <rPh sb="0" eb="2">
      <t>モリオカ</t>
    </rPh>
    <rPh sb="2" eb="3">
      <t>シ</t>
    </rPh>
    <rPh sb="3" eb="5">
      <t>タイイク</t>
    </rPh>
    <rPh sb="5" eb="7">
      <t>キョウカイ</t>
    </rPh>
    <phoneticPr fontId="24"/>
  </si>
  <si>
    <t>盛岡地区広域消防組合</t>
    <rPh sb="0" eb="2">
      <t>モリオカ</t>
    </rPh>
    <rPh sb="2" eb="4">
      <t>チク</t>
    </rPh>
    <rPh sb="4" eb="6">
      <t>コウイキ</t>
    </rPh>
    <rPh sb="6" eb="8">
      <t>ショウボウ</t>
    </rPh>
    <rPh sb="8" eb="10">
      <t>クミアイ</t>
    </rPh>
    <phoneticPr fontId="24"/>
  </si>
  <si>
    <t>盛岡・紫波地区環境施設組合</t>
    <rPh sb="0" eb="2">
      <t>モリオカ</t>
    </rPh>
    <rPh sb="3" eb="5">
      <t>シワ</t>
    </rPh>
    <rPh sb="5" eb="7">
      <t>チク</t>
    </rPh>
    <rPh sb="7" eb="9">
      <t>カンキョウ</t>
    </rPh>
    <rPh sb="9" eb="11">
      <t>シセツ</t>
    </rPh>
    <rPh sb="11" eb="13">
      <t>クミアイ</t>
    </rPh>
    <phoneticPr fontId="24"/>
  </si>
  <si>
    <t>紫波・稗貫衛生処理組合</t>
    <rPh sb="0" eb="2">
      <t>シワ</t>
    </rPh>
    <rPh sb="3" eb="5">
      <t>ヒエヌキ</t>
    </rPh>
    <rPh sb="5" eb="7">
      <t>エイセイ</t>
    </rPh>
    <rPh sb="7" eb="9">
      <t>ショリ</t>
    </rPh>
    <rPh sb="9" eb="11">
      <t>クミアイ</t>
    </rPh>
    <phoneticPr fontId="24"/>
  </si>
  <si>
    <t>盛岡地区衛生処理組合</t>
    <rPh sb="0" eb="2">
      <t>モリオカ</t>
    </rPh>
    <rPh sb="2" eb="4">
      <t>チク</t>
    </rPh>
    <rPh sb="4" eb="6">
      <t>エイセイ</t>
    </rPh>
    <rPh sb="6" eb="8">
      <t>ショリ</t>
    </rPh>
    <rPh sb="8" eb="10">
      <t>クミアイ</t>
    </rPh>
    <phoneticPr fontId="24"/>
  </si>
  <si>
    <t>盛岡市・矢巾町都市計画事業等組合</t>
    <rPh sb="0" eb="3">
      <t>モリオカシ</t>
    </rPh>
    <rPh sb="4" eb="7">
      <t>ヤハバチョウ</t>
    </rPh>
    <rPh sb="7" eb="9">
      <t>トシ</t>
    </rPh>
    <rPh sb="9" eb="11">
      <t>ケイカク</t>
    </rPh>
    <rPh sb="11" eb="13">
      <t>ジギョウ</t>
    </rPh>
    <rPh sb="13" eb="14">
      <t>トウ</t>
    </rPh>
    <rPh sb="14" eb="16">
      <t>クミアイ</t>
    </rPh>
    <phoneticPr fontId="24"/>
  </si>
  <si>
    <t>矢櫃山造林一部組合</t>
    <rPh sb="0" eb="1">
      <t>ヤ</t>
    </rPh>
    <rPh sb="1" eb="2">
      <t>ヒツ</t>
    </rPh>
    <rPh sb="2" eb="3">
      <t>ヤマ</t>
    </rPh>
    <rPh sb="3" eb="5">
      <t>ゾウリン</t>
    </rPh>
    <rPh sb="5" eb="7">
      <t>イチブ</t>
    </rPh>
    <rPh sb="7" eb="9">
      <t>クミアイ</t>
    </rPh>
    <phoneticPr fontId="24"/>
  </si>
  <si>
    <t>岩手・玉山環境組合</t>
    <rPh sb="0" eb="2">
      <t>イワテ</t>
    </rPh>
    <rPh sb="3" eb="5">
      <t>タマヤマ</t>
    </rPh>
    <rPh sb="5" eb="7">
      <t>カンキョウ</t>
    </rPh>
    <rPh sb="7" eb="9">
      <t>クミアイ</t>
    </rPh>
    <phoneticPr fontId="24"/>
  </si>
  <si>
    <t>盛岡北部行政事務組合</t>
    <rPh sb="0" eb="2">
      <t>モリオカ</t>
    </rPh>
    <rPh sb="2" eb="4">
      <t>ホクブ</t>
    </rPh>
    <rPh sb="4" eb="6">
      <t>ギョウセイ</t>
    </rPh>
    <rPh sb="6" eb="8">
      <t>ジム</t>
    </rPh>
    <rPh sb="8" eb="10">
      <t>クミアイ</t>
    </rPh>
    <phoneticPr fontId="24"/>
  </si>
  <si>
    <t>岩手県後期高齢者医療広域連合</t>
    <rPh sb="0" eb="3">
      <t>イワテケン</t>
    </rPh>
    <rPh sb="3" eb="5">
      <t>コウキ</t>
    </rPh>
    <rPh sb="5" eb="8">
      <t>コウレイシャ</t>
    </rPh>
    <rPh sb="8" eb="10">
      <t>イリョウ</t>
    </rPh>
    <rPh sb="10" eb="12">
      <t>コウイキ</t>
    </rPh>
    <rPh sb="12" eb="14">
      <t>レンゴウ</t>
    </rPh>
    <phoneticPr fontId="24"/>
  </si>
  <si>
    <t>岩手県市町村総合事務組合</t>
    <rPh sb="0" eb="3">
      <t>イワテケン</t>
    </rPh>
    <rPh sb="3" eb="6">
      <t>シチョウソン</t>
    </rPh>
    <rPh sb="6" eb="8">
      <t>ソウゴウ</t>
    </rPh>
    <rPh sb="8" eb="10">
      <t>ジム</t>
    </rPh>
    <rPh sb="10" eb="12">
      <t>クミアイ</t>
    </rPh>
    <phoneticPr fontId="24"/>
  </si>
  <si>
    <t>-</t>
    <phoneticPr fontId="2"/>
  </si>
</sst>
</file>

<file path=xl/styles.xml><?xml version="1.0" encoding="utf-8"?>
<styleSheet xmlns="http://schemas.openxmlformats.org/spreadsheetml/2006/main">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0.11371841155234642"/>
          <c:y val="0.18300653594771241"/>
          <c:w val="0.87003610108303253"/>
          <c:h val="0.5816993464052288"/>
        </c:manualLayout>
      </c:layout>
      <c:lineChart>
        <c:grouping val="standard"/>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43858</c:v>
                </c:pt>
                <c:pt idx="1">
                  <c:v>41705</c:v>
                </c:pt>
                <c:pt idx="2">
                  <c:v>47677</c:v>
                </c:pt>
                <c:pt idx="3">
                  <c:v>51613</c:v>
                </c:pt>
                <c:pt idx="4">
                  <c:v>50880</c:v>
                </c:pt>
              </c:numCache>
            </c:numRef>
          </c:val>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58819</c:v>
                </c:pt>
                <c:pt idx="1">
                  <c:v>49352</c:v>
                </c:pt>
                <c:pt idx="2">
                  <c:v>51160</c:v>
                </c:pt>
                <c:pt idx="3">
                  <c:v>49798</c:v>
                </c:pt>
                <c:pt idx="4">
                  <c:v>52196</c:v>
                </c:pt>
              </c:numCache>
            </c:numRef>
          </c:val>
        </c:ser>
        <c:dLbls/>
        <c:marker val="1"/>
        <c:axId val="89016192"/>
        <c:axId val="89017728"/>
      </c:lineChart>
      <c:catAx>
        <c:axId val="89016192"/>
        <c:scaling>
          <c:orientation val="minMax"/>
        </c:scaling>
        <c:axPos val="b"/>
        <c:numFmt formatCode="#,##0_ " sourceLinked="1"/>
        <c:majorTickMark val="in"/>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9017728"/>
        <c:crosses val="autoZero"/>
        <c:auto val="1"/>
        <c:lblAlgn val="ctr"/>
        <c:lblOffset val="100"/>
        <c:tickLblSkip val="1"/>
        <c:tickMarkSkip val="1"/>
      </c:catAx>
      <c:valAx>
        <c:axId val="89017728"/>
        <c:scaling>
          <c:orientation val="minMax"/>
          <c:max val="80000"/>
          <c:min val="0"/>
        </c:scaling>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58E-2"/>
              <c:y val="7.5163398692810454E-2"/>
            </c:manualLayout>
          </c:layout>
          <c:spPr>
            <a:noFill/>
            <a:ln w="25400">
              <a:noFill/>
            </a:ln>
          </c:spPr>
        </c:title>
        <c:numFmt formatCode="#,##0;&quot;△ &quot;#,##0" sourceLinked="1"/>
        <c:majorTickMark val="in"/>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9016192"/>
        <c:crosses val="autoZero"/>
        <c:crossBetween val="between"/>
      </c:valAx>
      <c:spPr>
        <a:solidFill>
          <a:srgbClr val="E6FFD5"/>
        </a:solidFill>
        <a:ln w="12700">
          <a:solidFill>
            <a:srgbClr val="000000"/>
          </a:solidFill>
          <a:prstDash val="solid"/>
        </a:ln>
      </c:spPr>
    </c:plotArea>
    <c:plotVisOnly val="1"/>
    <c:dispBlanksAs val="gap"/>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7.6443941109852781E-2"/>
          <c:y val="7.7726262125610776E-2"/>
          <c:w val="0.92129105322763305"/>
          <c:h val="0.84686822912978865"/>
        </c:manualLayout>
      </c:layout>
      <c:barChart>
        <c:barDir val="col"/>
        <c:grouping val="stacked"/>
        <c:ser>
          <c:idx val="0"/>
          <c:order val="0"/>
          <c:tx>
            <c:strRef>
              <c:f>データシート!$A$19</c:f>
              <c:strCache>
                <c:ptCount val="1"/>
                <c:pt idx="0">
                  <c:v>実質収支額</c:v>
                </c:pt>
              </c:strCache>
            </c:strRef>
          </c:tx>
          <c:spPr>
            <a:solidFill>
              <a:srgbClr val="00FFFF"/>
            </a:solidFill>
            <a:ln w="3175">
              <a:solidFill>
                <a:srgbClr val="000000"/>
              </a:solidFill>
              <a:prstDash val="solid"/>
            </a:ln>
          </c:spPr>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2.84</c:v>
                </c:pt>
                <c:pt idx="1">
                  <c:v>2.33</c:v>
                </c:pt>
                <c:pt idx="2">
                  <c:v>1.7</c:v>
                </c:pt>
                <c:pt idx="3">
                  <c:v>2.2400000000000002</c:v>
                </c:pt>
                <c:pt idx="4">
                  <c:v>2.83</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10.32</c:v>
                </c:pt>
                <c:pt idx="1">
                  <c:v>12.74</c:v>
                </c:pt>
                <c:pt idx="2">
                  <c:v>14.72</c:v>
                </c:pt>
                <c:pt idx="3">
                  <c:v>15.84</c:v>
                </c:pt>
                <c:pt idx="4">
                  <c:v>16.11</c:v>
                </c:pt>
              </c:numCache>
            </c:numRef>
          </c:val>
        </c:ser>
        <c:dLbls/>
        <c:gapWidth val="250"/>
        <c:overlap val="100"/>
        <c:axId val="106650624"/>
        <c:axId val="106771200"/>
      </c:barChart>
      <c:lineChart>
        <c:grouping val="standard"/>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-1.35</c:v>
                </c:pt>
                <c:pt idx="1">
                  <c:v>2.0099999999999998</c:v>
                </c:pt>
                <c:pt idx="2">
                  <c:v>1.42</c:v>
                </c:pt>
                <c:pt idx="3">
                  <c:v>1.67</c:v>
                </c:pt>
                <c:pt idx="4">
                  <c:v>0.66</c:v>
                </c:pt>
              </c:numCache>
            </c:numRef>
          </c:val>
        </c:ser>
        <c:dLbls/>
        <c:marker val="1"/>
        <c:axId val="106650624"/>
        <c:axId val="106771200"/>
      </c:lineChart>
      <c:catAx>
        <c:axId val="106650624"/>
        <c:scaling>
          <c:orientation val="minMax"/>
        </c:scaling>
        <c:axPos val="b"/>
        <c:numFmt formatCode="General" sourceLinked="1"/>
        <c:maj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6771200"/>
        <c:crosses val="autoZero"/>
        <c:auto val="1"/>
        <c:lblAlgn val="ctr"/>
        <c:lblOffset val="100"/>
        <c:tickLblSkip val="1"/>
        <c:tickMarkSkip val="1"/>
      </c:catAx>
      <c:valAx>
        <c:axId val="106771200"/>
        <c:scaling>
          <c:orientation val="minMax"/>
        </c:scaling>
        <c:axPos val="l"/>
        <c:majorGridlines>
          <c:spPr>
            <a:ln w="3175">
              <a:solidFill>
                <a:srgbClr val="000000"/>
              </a:solidFill>
              <a:prstDash val="solid"/>
            </a:ln>
          </c:spPr>
        </c:majorGridlines>
        <c:numFmt formatCode="0.0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6650624"/>
        <c:crosses val="autoZero"/>
        <c:crossBetween val="between"/>
      </c:valAx>
      <c:spPr>
        <a:solidFill>
          <a:srgbClr val="FFFFFF"/>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4.5784502909787084E-2"/>
          <c:y val="7.7340569877883333E-2"/>
          <c:w val="0.93115348674162657"/>
          <c:h val="0.71777476255088435"/>
        </c:manualLayout>
      </c:layout>
      <c:barChart>
        <c:barDir val="col"/>
        <c:grouping val="stacked"/>
        <c:ser>
          <c:idx val="0"/>
          <c:order val="0"/>
          <c:tx>
            <c:strRef>
              <c:f>データシート!$A$27</c:f>
              <c:strCache>
                <c:ptCount val="1"/>
                <c:pt idx="0">
                  <c:v>その他会計（黒字）</c:v>
                </c:pt>
              </c:strCache>
            </c:strRef>
          </c:tx>
          <c:spPr>
            <a:solidFill>
              <a:srgbClr val="0000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0.01</c:v>
                </c:pt>
                <c:pt idx="2">
                  <c:v>#N/A</c:v>
                </c:pt>
                <c:pt idx="3">
                  <c:v>0.27</c:v>
                </c:pt>
                <c:pt idx="4">
                  <c:v>#N/A</c:v>
                </c:pt>
                <c:pt idx="5">
                  <c:v>0.01</c:v>
                </c:pt>
                <c:pt idx="6">
                  <c:v>#N/A</c:v>
                </c:pt>
                <c:pt idx="7">
                  <c:v>0.01</c:v>
                </c:pt>
                <c:pt idx="8">
                  <c:v>#N/A</c:v>
                </c:pt>
                <c:pt idx="9">
                  <c:v>0.01</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農業集落排水事業費特別会計</c:v>
                </c:pt>
              </c:strCache>
            </c:strRef>
          </c:tx>
          <c:spPr>
            <a:solidFill>
              <a:srgbClr val="00FF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0.01</c:v>
                </c:pt>
              </c:numCache>
            </c:numRef>
          </c:val>
        </c:ser>
        <c:ser>
          <c:idx val="3"/>
          <c:order val="3"/>
          <c:tx>
            <c:strRef>
              <c:f>データシート!$A$30</c:f>
              <c:strCache>
                <c:ptCount val="1"/>
                <c:pt idx="0">
                  <c:v>介護保険費特別会計</c:v>
                </c:pt>
              </c:strCache>
            </c:strRef>
          </c:tx>
          <c:spPr>
            <a:solidFill>
              <a:srgbClr val="80008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0.16</c:v>
                </c:pt>
                <c:pt idx="2">
                  <c:v>#N/A</c:v>
                </c:pt>
                <c:pt idx="3">
                  <c:v>0.2</c:v>
                </c:pt>
                <c:pt idx="4">
                  <c:v>#N/A</c:v>
                </c:pt>
                <c:pt idx="5">
                  <c:v>0.19</c:v>
                </c:pt>
                <c:pt idx="6">
                  <c:v>#N/A</c:v>
                </c:pt>
                <c:pt idx="7">
                  <c:v>0.14000000000000001</c:v>
                </c:pt>
                <c:pt idx="8">
                  <c:v>#N/A</c:v>
                </c:pt>
                <c:pt idx="9">
                  <c:v>0.02</c:v>
                </c:pt>
              </c:numCache>
            </c:numRef>
          </c:val>
        </c:ser>
        <c:ser>
          <c:idx val="4"/>
          <c:order val="4"/>
          <c:tx>
            <c:strRef>
              <c:f>データシート!$A$31</c:f>
              <c:strCache>
                <c:ptCount val="1"/>
                <c:pt idx="0">
                  <c:v>母子父子寡婦福祉資金貸付事業費特別会計</c:v>
                </c:pt>
              </c:strCache>
            </c:strRef>
          </c:tx>
          <c:spPr>
            <a:solidFill>
              <a:srgbClr val="FFFF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c:v>
                </c:pt>
                <c:pt idx="2">
                  <c:v>#N/A</c:v>
                </c:pt>
                <c:pt idx="3">
                  <c:v>0.04</c:v>
                </c:pt>
                <c:pt idx="4">
                  <c:v>#N/A</c:v>
                </c:pt>
                <c:pt idx="5">
                  <c:v>0.08</c:v>
                </c:pt>
                <c:pt idx="6">
                  <c:v>#N/A</c:v>
                </c:pt>
                <c:pt idx="7">
                  <c:v>0.13</c:v>
                </c:pt>
                <c:pt idx="8">
                  <c:v>#N/A</c:v>
                </c:pt>
                <c:pt idx="9">
                  <c:v>0.19</c:v>
                </c:pt>
              </c:numCache>
            </c:numRef>
          </c:val>
        </c:ser>
        <c:ser>
          <c:idx val="5"/>
          <c:order val="5"/>
          <c:tx>
            <c:strRef>
              <c:f>データシート!$A$32</c:f>
              <c:strCache>
                <c:ptCount val="1"/>
                <c:pt idx="0">
                  <c:v>病院事業会計</c:v>
                </c:pt>
              </c:strCache>
            </c:strRef>
          </c:tx>
          <c:spPr>
            <a:solidFill>
              <a:srgbClr val="FF66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c:v>
                </c:pt>
                <c:pt idx="2">
                  <c:v>#N/A</c:v>
                </c:pt>
                <c:pt idx="3">
                  <c:v>0</c:v>
                </c:pt>
                <c:pt idx="4">
                  <c:v>#N/A</c:v>
                </c:pt>
                <c:pt idx="5">
                  <c:v>0.18</c:v>
                </c:pt>
                <c:pt idx="6">
                  <c:v>#N/A</c:v>
                </c:pt>
                <c:pt idx="7">
                  <c:v>0.13</c:v>
                </c:pt>
                <c:pt idx="8">
                  <c:v>#N/A</c:v>
                </c:pt>
                <c:pt idx="9">
                  <c:v>0.35</c:v>
                </c:pt>
              </c:numCache>
            </c:numRef>
          </c:val>
        </c:ser>
        <c:ser>
          <c:idx val="6"/>
          <c:order val="6"/>
          <c:tx>
            <c:strRef>
              <c:f>データシート!$A$33</c:f>
              <c:strCache>
                <c:ptCount val="1"/>
                <c:pt idx="0">
                  <c:v>国民健康保険費特別会計</c:v>
                </c:pt>
              </c:strCache>
            </c:strRef>
          </c:tx>
          <c:spPr>
            <a:solidFill>
              <a:srgbClr val="9999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0.68</c:v>
                </c:pt>
                <c:pt idx="2">
                  <c:v>#N/A</c:v>
                </c:pt>
                <c:pt idx="3">
                  <c:v>1.2</c:v>
                </c:pt>
                <c:pt idx="4">
                  <c:v>#N/A</c:v>
                </c:pt>
                <c:pt idx="5">
                  <c:v>0.4</c:v>
                </c:pt>
                <c:pt idx="6">
                  <c:v>#N/A</c:v>
                </c:pt>
                <c:pt idx="7">
                  <c:v>0.66</c:v>
                </c:pt>
                <c:pt idx="8">
                  <c:v>#N/A</c:v>
                </c:pt>
                <c:pt idx="9">
                  <c:v>0.67</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2.78</c:v>
                </c:pt>
                <c:pt idx="2">
                  <c:v>#N/A</c:v>
                </c:pt>
                <c:pt idx="3">
                  <c:v>2.2000000000000002</c:v>
                </c:pt>
                <c:pt idx="4">
                  <c:v>#N/A</c:v>
                </c:pt>
                <c:pt idx="5">
                  <c:v>1.62</c:v>
                </c:pt>
                <c:pt idx="6">
                  <c:v>#N/A</c:v>
                </c:pt>
                <c:pt idx="7">
                  <c:v>2.1</c:v>
                </c:pt>
                <c:pt idx="8">
                  <c:v>#N/A</c:v>
                </c:pt>
                <c:pt idx="9">
                  <c:v>2.63</c:v>
                </c:pt>
              </c:numCache>
            </c:numRef>
          </c:val>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1.0900000000000001</c:v>
                </c:pt>
                <c:pt idx="2">
                  <c:v>#N/A</c:v>
                </c:pt>
                <c:pt idx="3">
                  <c:v>1.73</c:v>
                </c:pt>
                <c:pt idx="4">
                  <c:v>#N/A</c:v>
                </c:pt>
                <c:pt idx="5">
                  <c:v>1.87</c:v>
                </c:pt>
                <c:pt idx="6">
                  <c:v>#N/A</c:v>
                </c:pt>
                <c:pt idx="7">
                  <c:v>2.5</c:v>
                </c:pt>
                <c:pt idx="8">
                  <c:v>#N/A</c:v>
                </c:pt>
                <c:pt idx="9">
                  <c:v>2.92</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11.22</c:v>
                </c:pt>
                <c:pt idx="2">
                  <c:v>#N/A</c:v>
                </c:pt>
                <c:pt idx="3">
                  <c:v>13.01</c:v>
                </c:pt>
                <c:pt idx="4">
                  <c:v>#N/A</c:v>
                </c:pt>
                <c:pt idx="5">
                  <c:v>15.37</c:v>
                </c:pt>
                <c:pt idx="6">
                  <c:v>#N/A</c:v>
                </c:pt>
                <c:pt idx="7">
                  <c:v>16.36</c:v>
                </c:pt>
                <c:pt idx="8">
                  <c:v>#N/A</c:v>
                </c:pt>
                <c:pt idx="9">
                  <c:v>17.100000000000001</c:v>
                </c:pt>
              </c:numCache>
            </c:numRef>
          </c:val>
        </c:ser>
        <c:dLbls/>
        <c:overlap val="100"/>
        <c:axId val="109238912"/>
        <c:axId val="109322624"/>
      </c:barChart>
      <c:catAx>
        <c:axId val="109238912"/>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9322624"/>
        <c:crosses val="autoZero"/>
        <c:auto val="1"/>
        <c:lblAlgn val="ctr"/>
        <c:lblOffset val="100"/>
        <c:tickLblSkip val="1"/>
        <c:tickMarkSkip val="1"/>
      </c:catAx>
      <c:valAx>
        <c:axId val="109322624"/>
        <c:scaling>
          <c:orientation val="minMax"/>
        </c:scaling>
        <c:axPos val="l"/>
        <c:majorGridlines>
          <c:spPr>
            <a:ln w="3175">
              <a:solidFill>
                <a:srgbClr val="000000"/>
              </a:solidFill>
              <a:prstDash val="solid"/>
            </a:ln>
          </c:spPr>
        </c:majorGridlines>
        <c:numFmt formatCode="0.0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9238912"/>
        <c:crosses val="autoZero"/>
        <c:crossBetween val="between"/>
      </c:valAx>
      <c:spPr>
        <a:solidFill>
          <a:schemeClr val="bg1"/>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5.6445938365899208E-2"/>
          <c:y val="8.7976539589442848E-2"/>
          <c:w val="0.90356317136844211"/>
          <c:h val="0.639296187683285"/>
        </c:manualLayout>
      </c:layout>
      <c:barChart>
        <c:barDir val="col"/>
        <c:grouping val="stacked"/>
        <c:ser>
          <c:idx val="0"/>
          <c:order val="0"/>
          <c:tx>
            <c:strRef>
              <c:f>データシート!$A$42</c:f>
              <c:strCache>
                <c:ptCount val="1"/>
                <c:pt idx="0">
                  <c:v>算入公債費等</c:v>
                </c:pt>
              </c:strCache>
            </c:strRef>
          </c:tx>
          <c:spPr>
            <a:solidFill>
              <a:srgbClr val="00FF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12849</c:v>
                </c:pt>
                <c:pt idx="5">
                  <c:v>12559</c:v>
                </c:pt>
                <c:pt idx="8">
                  <c:v>12206</c:v>
                </c:pt>
                <c:pt idx="11">
                  <c:v>12479</c:v>
                </c:pt>
                <c:pt idx="14">
                  <c:v>11862</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183</c:v>
                </c:pt>
                <c:pt idx="3">
                  <c:v>183</c:v>
                </c:pt>
                <c:pt idx="6">
                  <c:v>183</c:v>
                </c:pt>
                <c:pt idx="9">
                  <c:v>183</c:v>
                </c:pt>
                <c:pt idx="12">
                  <c:v>183</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595</c:v>
                </c:pt>
                <c:pt idx="3">
                  <c:v>493</c:v>
                </c:pt>
                <c:pt idx="6">
                  <c:v>491</c:v>
                </c:pt>
                <c:pt idx="9">
                  <c:v>496</c:v>
                </c:pt>
                <c:pt idx="12">
                  <c:v>501</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3984</c:v>
                </c:pt>
                <c:pt idx="3">
                  <c:v>3938</c:v>
                </c:pt>
                <c:pt idx="6">
                  <c:v>3790</c:v>
                </c:pt>
                <c:pt idx="9">
                  <c:v>3727</c:v>
                </c:pt>
                <c:pt idx="12">
                  <c:v>3772</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15505</c:v>
                </c:pt>
                <c:pt idx="3">
                  <c:v>14792</c:v>
                </c:pt>
                <c:pt idx="6">
                  <c:v>14194</c:v>
                </c:pt>
                <c:pt idx="9">
                  <c:v>13315</c:v>
                </c:pt>
                <c:pt idx="12">
                  <c:v>12921</c:v>
                </c:pt>
              </c:numCache>
            </c:numRef>
          </c:val>
        </c:ser>
        <c:dLbls/>
        <c:gapWidth val="100"/>
        <c:overlap val="100"/>
        <c:axId val="110034304"/>
        <c:axId val="110033152"/>
      </c:barChart>
      <c:lineChart>
        <c:grouping val="standard"/>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7418</c:v>
                </c:pt>
                <c:pt idx="2">
                  <c:v>#N/A</c:v>
                </c:pt>
                <c:pt idx="3">
                  <c:v>#N/A</c:v>
                </c:pt>
                <c:pt idx="4">
                  <c:v>6847</c:v>
                </c:pt>
                <c:pt idx="5">
                  <c:v>#N/A</c:v>
                </c:pt>
                <c:pt idx="6">
                  <c:v>#N/A</c:v>
                </c:pt>
                <c:pt idx="7">
                  <c:v>6452</c:v>
                </c:pt>
                <c:pt idx="8">
                  <c:v>#N/A</c:v>
                </c:pt>
                <c:pt idx="9">
                  <c:v>#N/A</c:v>
                </c:pt>
                <c:pt idx="10">
                  <c:v>5242</c:v>
                </c:pt>
                <c:pt idx="11">
                  <c:v>#N/A</c:v>
                </c:pt>
                <c:pt idx="12">
                  <c:v>#N/A</c:v>
                </c:pt>
                <c:pt idx="13">
                  <c:v>5515</c:v>
                </c:pt>
                <c:pt idx="14">
                  <c:v>#N/A</c:v>
                </c:pt>
              </c:numCache>
            </c:numRef>
          </c:val>
        </c:ser>
        <c:dLbls/>
        <c:marker val="1"/>
        <c:axId val="110034304"/>
        <c:axId val="110033152"/>
      </c:lineChart>
      <c:catAx>
        <c:axId val="110034304"/>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0033152"/>
        <c:crosses val="autoZero"/>
        <c:auto val="1"/>
        <c:lblAlgn val="ctr"/>
        <c:lblOffset val="100"/>
        <c:tickLblSkip val="1"/>
        <c:tickMarkSkip val="1"/>
      </c:catAx>
      <c:valAx>
        <c:axId val="110033152"/>
        <c:scaling>
          <c:orientation val="minMax"/>
        </c:scaling>
        <c:axPos val="l"/>
        <c:majorGridlines>
          <c:spPr>
            <a:ln w="3175">
              <a:solidFill>
                <a:srgbClr val="000000"/>
              </a:solidFill>
              <a:prstDash val="solid"/>
            </a:ln>
          </c:spPr>
        </c:majorGridlines>
        <c:numFmt formatCode="#,##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0034304"/>
        <c:crosses val="autoZero"/>
        <c:crossBetween val="between"/>
      </c:valAx>
      <c:spPr>
        <a:solidFill>
          <a:srgbClr val="FFFFFF"/>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8.3469143709508406E-2"/>
          <c:y val="8.6257433093237662E-2"/>
          <c:w val="0.86496884859089618"/>
          <c:h val="0.58918212773855427"/>
        </c:manualLayout>
      </c:layout>
      <c:barChart>
        <c:barDir val="col"/>
        <c:grouping val="stacked"/>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105498</c:v>
                </c:pt>
                <c:pt idx="5">
                  <c:v>107440</c:v>
                </c:pt>
                <c:pt idx="8">
                  <c:v>107764</c:v>
                </c:pt>
                <c:pt idx="11">
                  <c:v>106588</c:v>
                </c:pt>
                <c:pt idx="14">
                  <c:v>106272</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25301</c:v>
                </c:pt>
                <c:pt idx="5">
                  <c:v>24342</c:v>
                </c:pt>
                <c:pt idx="8">
                  <c:v>23052</c:v>
                </c:pt>
                <c:pt idx="11">
                  <c:v>22282</c:v>
                </c:pt>
                <c:pt idx="14">
                  <c:v>21290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10258</c:v>
                </c:pt>
                <c:pt idx="5">
                  <c:v>12231</c:v>
                </c:pt>
                <c:pt idx="8">
                  <c:v>14083</c:v>
                </c:pt>
                <c:pt idx="11">
                  <c:v>15240</c:v>
                </c:pt>
                <c:pt idx="14">
                  <c:v>15138</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107</c:v>
                </c:pt>
                <c:pt idx="3">
                  <c:v>82</c:v>
                </c:pt>
                <c:pt idx="6">
                  <c:v>62</c:v>
                </c:pt>
                <c:pt idx="9">
                  <c:v>42</c:v>
                </c:pt>
                <c:pt idx="12">
                  <c:v>22</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17456</c:v>
                </c:pt>
                <c:pt idx="3">
                  <c:v>16751</c:v>
                </c:pt>
                <c:pt idx="6">
                  <c:v>16619</c:v>
                </c:pt>
                <c:pt idx="9">
                  <c:v>15372</c:v>
                </c:pt>
                <c:pt idx="12">
                  <c:v>13673</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3291</c:v>
                </c:pt>
                <c:pt idx="3">
                  <c:v>2943</c:v>
                </c:pt>
                <c:pt idx="6">
                  <c:v>2633</c:v>
                </c:pt>
                <c:pt idx="9">
                  <c:v>2385</c:v>
                </c:pt>
                <c:pt idx="12">
                  <c:v>2759</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47422</c:v>
                </c:pt>
                <c:pt idx="3">
                  <c:v>39806</c:v>
                </c:pt>
                <c:pt idx="6">
                  <c:v>42301</c:v>
                </c:pt>
                <c:pt idx="9">
                  <c:v>35196</c:v>
                </c:pt>
                <c:pt idx="12">
                  <c:v>32355</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3947</c:v>
                </c:pt>
                <c:pt idx="3">
                  <c:v>2563</c:v>
                </c:pt>
                <c:pt idx="6">
                  <c:v>2100</c:v>
                </c:pt>
                <c:pt idx="9">
                  <c:v>1702</c:v>
                </c:pt>
                <c:pt idx="12">
                  <c:v>1318</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130861</c:v>
                </c:pt>
                <c:pt idx="3">
                  <c:v>130906</c:v>
                </c:pt>
                <c:pt idx="6">
                  <c:v>130299</c:v>
                </c:pt>
                <c:pt idx="9">
                  <c:v>130843</c:v>
                </c:pt>
                <c:pt idx="12">
                  <c:v>132181</c:v>
                </c:pt>
              </c:numCache>
            </c:numRef>
          </c:val>
        </c:ser>
        <c:dLbls/>
        <c:gapWidth val="100"/>
        <c:overlap val="100"/>
        <c:axId val="110150400"/>
        <c:axId val="110151936"/>
      </c:barChart>
      <c:lineChart>
        <c:grouping val="standard"/>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62026</c:v>
                </c:pt>
                <c:pt idx="2">
                  <c:v>#N/A</c:v>
                </c:pt>
                <c:pt idx="3">
                  <c:v>#N/A</c:v>
                </c:pt>
                <c:pt idx="4">
                  <c:v>49038</c:v>
                </c:pt>
                <c:pt idx="5">
                  <c:v>#N/A</c:v>
                </c:pt>
                <c:pt idx="6">
                  <c:v>#N/A</c:v>
                </c:pt>
                <c:pt idx="7">
                  <c:v>49116</c:v>
                </c:pt>
                <c:pt idx="8">
                  <c:v>#N/A</c:v>
                </c:pt>
                <c:pt idx="9">
                  <c:v>#N/A</c:v>
                </c:pt>
                <c:pt idx="10">
                  <c:v>41430</c:v>
                </c:pt>
                <c:pt idx="11">
                  <c:v>#N/A</c:v>
                </c:pt>
                <c:pt idx="12">
                  <c:v>#N/A</c:v>
                </c:pt>
                <c:pt idx="13">
                  <c:v>39609</c:v>
                </c:pt>
                <c:pt idx="14">
                  <c:v>#N/A</c:v>
                </c:pt>
              </c:numCache>
            </c:numRef>
          </c:val>
        </c:ser>
        <c:dLbls/>
        <c:marker val="1"/>
        <c:axId val="110150400"/>
        <c:axId val="110151936"/>
      </c:lineChart>
      <c:catAx>
        <c:axId val="110150400"/>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0151936"/>
        <c:crosses val="autoZero"/>
        <c:auto val="1"/>
        <c:lblAlgn val="ctr"/>
        <c:lblOffset val="100"/>
        <c:tickLblSkip val="1"/>
        <c:tickMarkSkip val="1"/>
      </c:catAx>
      <c:valAx>
        <c:axId val="110151936"/>
        <c:scaling>
          <c:orientation val="minMax"/>
        </c:scaling>
        <c:axPos val="l"/>
        <c:majorGridlines>
          <c:spPr>
            <a:ln w="3175">
              <a:solidFill>
                <a:srgbClr val="000000"/>
              </a:solidFill>
              <a:prstDash val="solid"/>
            </a:ln>
          </c:spPr>
        </c:majorGridlines>
        <c:numFmt formatCode="#,##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0150400"/>
        <c:crosses val="autoZero"/>
        <c:crossBetween val="between"/>
      </c:valAx>
      <c:spPr>
        <a:solidFill>
          <a:srgbClr val="FFFFFF"/>
        </a:solidFill>
        <a:ln w="25400">
          <a:noFill/>
        </a:ln>
      </c:spPr>
    </c:plotArea>
    <c:plotVisOnly val="1"/>
    <c:dispBlanksAs val="zero"/>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岩手県盛岡市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元利償還金の額は，ここ数年横ばいから微減の傾向にある。ここ数年は臨時財政対策債の増減が全体の額にも少なからず影響を与えているものの，同時に算入公債費にも計上されているため実質公債費率自体には影響せず，その他も横ばいの傾向であることから，実質公債費率はほぼ同水準となっている。</a:t>
          </a:r>
          <a:endParaRPr lang="ja-JP" altLang="ja-JP" sz="1800">
            <a:effectLst/>
          </a:endParaRPr>
        </a:p>
        <a:p>
          <a:r>
            <a:rPr kumimoji="1" lang="ja-JP" altLang="ja-JP" sz="1400">
              <a:solidFill>
                <a:schemeClr val="dk1"/>
              </a:solidFill>
              <a:effectLst/>
              <a:latin typeface="+mn-lt"/>
              <a:ea typeface="+mn-ea"/>
              <a:cs typeface="+mn-cs"/>
            </a:rPr>
            <a:t>　今後も総合計画に掲げる健全な財政運営の実現のため，毎年度の新規市債発行額を，臨時財政対策債を除き予算総額の８％以内かつ元金償還額以内とするよう努めていく。</a:t>
          </a:r>
          <a:endParaRPr lang="ja-JP" altLang="ja-JP" sz="1800">
            <a:effectLst/>
          </a:endParaRPr>
        </a:p>
        <a:p>
          <a:endParaRPr kumimoji="1" lang="ja-JP" altLang="en-US" sz="18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岩手県盛岡市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一般会計等に係る地方債の現在高等は前年度と比較し若干増加しているが，公営企業債等繰入見込み額が減額に転じている状況である。</a:t>
          </a:r>
          <a:endParaRPr lang="ja-JP" altLang="ja-JP" sz="1800">
            <a:effectLst/>
          </a:endParaRPr>
        </a:p>
        <a:p>
          <a:r>
            <a:rPr kumimoji="1" lang="ja-JP" altLang="ja-JP" sz="1400">
              <a:solidFill>
                <a:schemeClr val="dk1"/>
              </a:solidFill>
              <a:effectLst/>
              <a:latin typeface="+mn-lt"/>
              <a:ea typeface="+mn-ea"/>
              <a:cs typeface="+mn-cs"/>
            </a:rPr>
            <a:t>　また，債務負担行為の支出予定額については，減少傾向にあるが，今後は指定管理期間の更新時期に差し掛かる公の施設が多くあるため，増加する見込みである。</a:t>
          </a:r>
          <a:endParaRPr lang="ja-JP" altLang="ja-JP" sz="1800">
            <a:effectLst/>
          </a:endParaRPr>
        </a:p>
        <a:p>
          <a:endParaRPr kumimoji="1" lang="ja-JP" altLang="en-US" sz="1800">
            <a:latin typeface="ＭＳ ゴシック" pitchFamily="49" charset="-128"/>
            <a:ea typeface="ＭＳ ゴシック"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岩手県盛岡市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294,106
292,692
886.47
114,689,418
112,572,210
1,818,820
64,272,557
132,051,241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10.4
73.0</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[0.72]</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33/45</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類似団体を下回り，</a:t>
          </a:r>
          <a:r>
            <a:rPr kumimoji="1" lang="en-US" altLang="ja-JP" sz="1100">
              <a:solidFill>
                <a:schemeClr val="dk1"/>
              </a:solidFill>
              <a:effectLst/>
              <a:latin typeface="+mn-lt"/>
              <a:ea typeface="+mn-ea"/>
              <a:cs typeface="+mn-cs"/>
            </a:rPr>
            <a:t>0.72</a:t>
          </a:r>
          <a:r>
            <a:rPr kumimoji="1" lang="ja-JP" altLang="ja-JP" sz="1100">
              <a:solidFill>
                <a:schemeClr val="dk1"/>
              </a:solidFill>
              <a:effectLst/>
              <a:latin typeface="+mn-lt"/>
              <a:ea typeface="+mn-ea"/>
              <a:cs typeface="+mn-cs"/>
            </a:rPr>
            <a:t>となっている。「盛岡市総合計画実施計画」に掲げる自治体経営の取組の中でも税収の確保に向けた取組みを推進することとしており，具体的な取組みとして，①納付機会の拡大等による収納窓口の充実，②納税推進センターによる早期納付の勧奨，③口座振替の促進，④適宜適切な滞納整理の実施により，収納率の向上に努め，自主財源の確保を図ることとしている。（市税収納率目標：平成</a:t>
          </a:r>
          <a:r>
            <a:rPr kumimoji="1" lang="en-US" altLang="ja-JP" sz="1100">
              <a:solidFill>
                <a:schemeClr val="dk1"/>
              </a:solidFill>
              <a:effectLst/>
              <a:latin typeface="+mn-lt"/>
              <a:ea typeface="+mn-ea"/>
              <a:cs typeface="+mn-cs"/>
            </a:rPr>
            <a:t>31</a:t>
          </a:r>
          <a:r>
            <a:rPr kumimoji="1" lang="ja-JP" altLang="ja-JP" sz="1100">
              <a:solidFill>
                <a:schemeClr val="dk1"/>
              </a:solidFill>
              <a:effectLst/>
              <a:latin typeface="+mn-lt"/>
              <a:ea typeface="+mn-ea"/>
              <a:cs typeface="+mn-cs"/>
            </a:rPr>
            <a:t>年度までに</a:t>
          </a:r>
          <a:r>
            <a:rPr kumimoji="1" lang="en-US" altLang="ja-JP" sz="1100">
              <a:solidFill>
                <a:schemeClr val="dk1"/>
              </a:solidFill>
              <a:effectLst/>
              <a:latin typeface="+mn-lt"/>
              <a:ea typeface="+mn-ea"/>
              <a:cs typeface="+mn-cs"/>
            </a:rPr>
            <a:t>96.0</a:t>
          </a:r>
          <a:r>
            <a:rPr kumimoji="1" lang="ja-JP" altLang="ja-JP" sz="1100">
              <a:solidFill>
                <a:schemeClr val="dk1"/>
              </a:solidFill>
              <a:effectLst/>
              <a:latin typeface="+mn-lt"/>
              <a:ea typeface="+mn-ea"/>
              <a:cs typeface="+mn-cs"/>
            </a:rPr>
            <a:t>％を目指す。）</a:t>
          </a:r>
          <a:endParaRPr lang="ja-JP" altLang="ja-JP" sz="1400">
            <a:effectLst/>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17992</xdr:rowOff>
    </xdr:from>
    <xdr:to>
      <xdr:col>7</xdr:col>
      <xdr:colOff>152400</xdr:colOff>
      <xdr:row>44</xdr:row>
      <xdr:rowOff>124883</xdr:rowOff>
    </xdr:to>
    <xdr:cxnSp macro="">
      <xdr:nvCxnSpPr>
        <xdr:cNvPr id="63" name="直線コネクタ 62"/>
        <xdr:cNvCxnSpPr/>
      </xdr:nvCxnSpPr>
      <xdr:spPr>
        <a:xfrm flipV="1">
          <a:off x="4953000" y="6361642"/>
          <a:ext cx="0" cy="13070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96960</xdr:rowOff>
    </xdr:from>
    <xdr:ext cx="762000" cy="259045"/>
    <xdr:sp macro="" textlink="">
      <xdr:nvSpPr>
        <xdr:cNvPr id="64" name="財政力最小値テキスト"/>
        <xdr:cNvSpPr txBox="1"/>
      </xdr:nvSpPr>
      <xdr:spPr>
        <a:xfrm>
          <a:off x="5041900" y="764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0.46</a:t>
          </a:r>
          <a:endParaRPr kumimoji="1" lang="ja-JP" altLang="en-US" sz="1000" b="1">
            <a:latin typeface="ＭＳ Ｐゴシック"/>
          </a:endParaRPr>
        </a:p>
      </xdr:txBody>
    </xdr:sp>
    <xdr:clientData/>
  </xdr:oneCellAnchor>
  <xdr:twoCellAnchor>
    <xdr:from>
      <xdr:col>7</xdr:col>
      <xdr:colOff>63500</xdr:colOff>
      <xdr:row>44</xdr:row>
      <xdr:rowOff>124883</xdr:rowOff>
    </xdr:from>
    <xdr:to>
      <xdr:col>7</xdr:col>
      <xdr:colOff>241300</xdr:colOff>
      <xdr:row>44</xdr:row>
      <xdr:rowOff>124883</xdr:rowOff>
    </xdr:to>
    <xdr:cxnSp macro="">
      <xdr:nvCxnSpPr>
        <xdr:cNvPr id="65" name="直線コネクタ 64"/>
        <xdr:cNvCxnSpPr/>
      </xdr:nvCxnSpPr>
      <xdr:spPr>
        <a:xfrm>
          <a:off x="4864100" y="766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104369</xdr:rowOff>
    </xdr:from>
    <xdr:ext cx="762000" cy="259045"/>
    <xdr:sp macro="" textlink="">
      <xdr:nvSpPr>
        <xdr:cNvPr id="66" name="財政力最大値テキスト"/>
        <xdr:cNvSpPr txBox="1"/>
      </xdr:nvSpPr>
      <xdr:spPr>
        <a:xfrm>
          <a:off x="5041900" y="6105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1.11</a:t>
          </a:r>
          <a:endParaRPr kumimoji="1" lang="ja-JP" altLang="en-US" sz="1000" b="1">
            <a:latin typeface="ＭＳ Ｐゴシック"/>
          </a:endParaRPr>
        </a:p>
      </xdr:txBody>
    </xdr:sp>
    <xdr:clientData/>
  </xdr:oneCellAnchor>
  <xdr:twoCellAnchor>
    <xdr:from>
      <xdr:col>7</xdr:col>
      <xdr:colOff>63500</xdr:colOff>
      <xdr:row>37</xdr:row>
      <xdr:rowOff>17992</xdr:rowOff>
    </xdr:from>
    <xdr:to>
      <xdr:col>7</xdr:col>
      <xdr:colOff>241300</xdr:colOff>
      <xdr:row>37</xdr:row>
      <xdr:rowOff>17992</xdr:rowOff>
    </xdr:to>
    <xdr:cxnSp macro="">
      <xdr:nvCxnSpPr>
        <xdr:cNvPr id="67" name="直線コネクタ 66"/>
        <xdr:cNvCxnSpPr/>
      </xdr:nvCxnSpPr>
      <xdr:spPr>
        <a:xfrm>
          <a:off x="4864100" y="6361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116417</xdr:rowOff>
    </xdr:from>
    <xdr:to>
      <xdr:col>7</xdr:col>
      <xdr:colOff>152400</xdr:colOff>
      <xdr:row>42</xdr:row>
      <xdr:rowOff>5292</xdr:rowOff>
    </xdr:to>
    <xdr:cxnSp macro="">
      <xdr:nvCxnSpPr>
        <xdr:cNvPr id="68" name="直線コネクタ 67"/>
        <xdr:cNvCxnSpPr/>
      </xdr:nvCxnSpPr>
      <xdr:spPr>
        <a:xfrm flipV="1">
          <a:off x="4114800" y="7145867"/>
          <a:ext cx="8382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39</xdr:row>
      <xdr:rowOff>132944</xdr:rowOff>
    </xdr:from>
    <xdr:ext cx="762000" cy="259045"/>
    <xdr:sp macro="" textlink="">
      <xdr:nvSpPr>
        <xdr:cNvPr id="69" name="財政力平均値テキスト"/>
        <xdr:cNvSpPr txBox="1"/>
      </xdr:nvSpPr>
      <xdr:spPr>
        <a:xfrm>
          <a:off x="5041900" y="68194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0.78</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116417</xdr:rowOff>
    </xdr:from>
    <xdr:to>
      <xdr:col>7</xdr:col>
      <xdr:colOff>203200</xdr:colOff>
      <xdr:row>41</xdr:row>
      <xdr:rowOff>46567</xdr:rowOff>
    </xdr:to>
    <xdr:sp macro="" textlink="">
      <xdr:nvSpPr>
        <xdr:cNvPr id="70" name="フローチャート : 判断 69"/>
        <xdr:cNvSpPr/>
      </xdr:nvSpPr>
      <xdr:spPr>
        <a:xfrm>
          <a:off x="49022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5292</xdr:rowOff>
    </xdr:from>
    <xdr:to>
      <xdr:col>6</xdr:col>
      <xdr:colOff>0</xdr:colOff>
      <xdr:row>42</xdr:row>
      <xdr:rowOff>45508</xdr:rowOff>
    </xdr:to>
    <xdr:cxnSp macro="">
      <xdr:nvCxnSpPr>
        <xdr:cNvPr id="71" name="直線コネクタ 70"/>
        <xdr:cNvCxnSpPr/>
      </xdr:nvCxnSpPr>
      <xdr:spPr>
        <a:xfrm flipV="1">
          <a:off x="3225800" y="7206192"/>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156633</xdr:rowOff>
    </xdr:from>
    <xdr:to>
      <xdr:col>6</xdr:col>
      <xdr:colOff>50800</xdr:colOff>
      <xdr:row>41</xdr:row>
      <xdr:rowOff>86783</xdr:rowOff>
    </xdr:to>
    <xdr:sp macro="" textlink="">
      <xdr:nvSpPr>
        <xdr:cNvPr id="72" name="フローチャート : 判断 71"/>
        <xdr:cNvSpPr/>
      </xdr:nvSpPr>
      <xdr:spPr>
        <a:xfrm>
          <a:off x="4064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96960</xdr:rowOff>
    </xdr:from>
    <xdr:ext cx="736600" cy="259045"/>
    <xdr:sp macro="" textlink="">
      <xdr:nvSpPr>
        <xdr:cNvPr id="73" name="テキスト ボックス 72"/>
        <xdr:cNvSpPr txBox="1"/>
      </xdr:nvSpPr>
      <xdr:spPr>
        <a:xfrm>
          <a:off x="3733800" y="67835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0.76</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45508</xdr:rowOff>
    </xdr:from>
    <xdr:to>
      <xdr:col>4</xdr:col>
      <xdr:colOff>482600</xdr:colOff>
      <xdr:row>42</xdr:row>
      <xdr:rowOff>65617</xdr:rowOff>
    </xdr:to>
    <xdr:cxnSp macro="">
      <xdr:nvCxnSpPr>
        <xdr:cNvPr id="74" name="直線コネクタ 73"/>
        <xdr:cNvCxnSpPr/>
      </xdr:nvCxnSpPr>
      <xdr:spPr>
        <a:xfrm flipV="1">
          <a:off x="2336800" y="724640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40</xdr:row>
      <xdr:rowOff>156633</xdr:rowOff>
    </xdr:from>
    <xdr:to>
      <xdr:col>4</xdr:col>
      <xdr:colOff>533400</xdr:colOff>
      <xdr:row>41</xdr:row>
      <xdr:rowOff>86783</xdr:rowOff>
    </xdr:to>
    <xdr:sp macro="" textlink="">
      <xdr:nvSpPr>
        <xdr:cNvPr id="75" name="フローチャート : 判断 74"/>
        <xdr:cNvSpPr/>
      </xdr:nvSpPr>
      <xdr:spPr>
        <a:xfrm>
          <a:off x="3175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96960</xdr:rowOff>
    </xdr:from>
    <xdr:ext cx="762000" cy="259045"/>
    <xdr:sp macro="" textlink="">
      <xdr:nvSpPr>
        <xdr:cNvPr id="76" name="テキスト ボックス 75"/>
        <xdr:cNvSpPr txBox="1"/>
      </xdr:nvSpPr>
      <xdr:spPr>
        <a:xfrm>
          <a:off x="2844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0.76</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45508</xdr:rowOff>
    </xdr:from>
    <xdr:to>
      <xdr:col>3</xdr:col>
      <xdr:colOff>279400</xdr:colOff>
      <xdr:row>42</xdr:row>
      <xdr:rowOff>65617</xdr:rowOff>
    </xdr:to>
    <xdr:cxnSp macro="">
      <xdr:nvCxnSpPr>
        <xdr:cNvPr id="77" name="直線コネクタ 76"/>
        <xdr:cNvCxnSpPr/>
      </xdr:nvCxnSpPr>
      <xdr:spPr>
        <a:xfrm>
          <a:off x="1447800" y="724640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156633</xdr:rowOff>
    </xdr:from>
    <xdr:to>
      <xdr:col>3</xdr:col>
      <xdr:colOff>330200</xdr:colOff>
      <xdr:row>41</xdr:row>
      <xdr:rowOff>86783</xdr:rowOff>
    </xdr:to>
    <xdr:sp macro="" textlink="">
      <xdr:nvSpPr>
        <xdr:cNvPr id="78" name="フローチャート : 判断 77"/>
        <xdr:cNvSpPr/>
      </xdr:nvSpPr>
      <xdr:spPr>
        <a:xfrm>
          <a:off x="2286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96960</xdr:rowOff>
    </xdr:from>
    <xdr:ext cx="762000" cy="259045"/>
    <xdr:sp macro="" textlink="">
      <xdr:nvSpPr>
        <xdr:cNvPr id="79" name="テキスト ボックス 78"/>
        <xdr:cNvSpPr txBox="1"/>
      </xdr:nvSpPr>
      <xdr:spPr>
        <a:xfrm>
          <a:off x="1955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0.76</a:t>
          </a:r>
          <a:endParaRPr kumimoji="1" lang="ja-JP" altLang="en-US" sz="1000" b="1">
            <a:solidFill>
              <a:srgbClr val="000080"/>
            </a:solidFill>
            <a:latin typeface="ＭＳ Ｐゴシック"/>
          </a:endParaRPr>
        </a:p>
      </xdr:txBody>
    </xdr:sp>
    <xdr:clientData/>
  </xdr:oneCellAnchor>
  <xdr:twoCellAnchor>
    <xdr:from>
      <xdr:col>2</xdr:col>
      <xdr:colOff>25400</xdr:colOff>
      <xdr:row>40</xdr:row>
      <xdr:rowOff>136525</xdr:rowOff>
    </xdr:from>
    <xdr:to>
      <xdr:col>2</xdr:col>
      <xdr:colOff>127000</xdr:colOff>
      <xdr:row>41</xdr:row>
      <xdr:rowOff>66675</xdr:rowOff>
    </xdr:to>
    <xdr:sp macro="" textlink="">
      <xdr:nvSpPr>
        <xdr:cNvPr id="80" name="フローチャート : 判断 79"/>
        <xdr:cNvSpPr/>
      </xdr:nvSpPr>
      <xdr:spPr>
        <a:xfrm>
          <a:off x="1397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76852</xdr:rowOff>
    </xdr:from>
    <xdr:ext cx="762000" cy="259045"/>
    <xdr:sp macro="" textlink="">
      <xdr:nvSpPr>
        <xdr:cNvPr id="81" name="テキスト ボックス 80"/>
        <xdr:cNvSpPr txBox="1"/>
      </xdr:nvSpPr>
      <xdr:spPr>
        <a:xfrm>
          <a:off x="1066800" y="676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41</xdr:row>
      <xdr:rowOff>65617</xdr:rowOff>
    </xdr:from>
    <xdr:to>
      <xdr:col>7</xdr:col>
      <xdr:colOff>203200</xdr:colOff>
      <xdr:row>41</xdr:row>
      <xdr:rowOff>167217</xdr:rowOff>
    </xdr:to>
    <xdr:sp macro="" textlink="">
      <xdr:nvSpPr>
        <xdr:cNvPr id="87" name="円/楕円 86"/>
        <xdr:cNvSpPr/>
      </xdr:nvSpPr>
      <xdr:spPr>
        <a:xfrm>
          <a:off x="49022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37694</xdr:rowOff>
    </xdr:from>
    <xdr:ext cx="762000" cy="259045"/>
    <xdr:sp macro="" textlink="">
      <xdr:nvSpPr>
        <xdr:cNvPr id="88" name="財政力該当値テキスト"/>
        <xdr:cNvSpPr txBox="1"/>
      </xdr:nvSpPr>
      <xdr:spPr>
        <a:xfrm>
          <a:off x="5041900" y="7067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0.72</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125942</xdr:rowOff>
    </xdr:from>
    <xdr:to>
      <xdr:col>6</xdr:col>
      <xdr:colOff>50800</xdr:colOff>
      <xdr:row>42</xdr:row>
      <xdr:rowOff>56092</xdr:rowOff>
    </xdr:to>
    <xdr:sp macro="" textlink="">
      <xdr:nvSpPr>
        <xdr:cNvPr id="89" name="円/楕円 88"/>
        <xdr:cNvSpPr/>
      </xdr:nvSpPr>
      <xdr:spPr>
        <a:xfrm>
          <a:off x="4064000" y="715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40869</xdr:rowOff>
    </xdr:from>
    <xdr:ext cx="736600" cy="259045"/>
    <xdr:sp macro="" textlink="">
      <xdr:nvSpPr>
        <xdr:cNvPr id="90" name="テキスト ボックス 89"/>
        <xdr:cNvSpPr txBox="1"/>
      </xdr:nvSpPr>
      <xdr:spPr>
        <a:xfrm>
          <a:off x="3733800" y="72417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0.69</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166158</xdr:rowOff>
    </xdr:from>
    <xdr:to>
      <xdr:col>4</xdr:col>
      <xdr:colOff>533400</xdr:colOff>
      <xdr:row>42</xdr:row>
      <xdr:rowOff>96308</xdr:rowOff>
    </xdr:to>
    <xdr:sp macro="" textlink="">
      <xdr:nvSpPr>
        <xdr:cNvPr id="91" name="円/楕円 90"/>
        <xdr:cNvSpPr/>
      </xdr:nvSpPr>
      <xdr:spPr>
        <a:xfrm>
          <a:off x="3175000" y="719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81085</xdr:rowOff>
    </xdr:from>
    <xdr:ext cx="762000" cy="259045"/>
    <xdr:sp macro="" textlink="">
      <xdr:nvSpPr>
        <xdr:cNvPr id="92" name="テキスト ボックス 91"/>
        <xdr:cNvSpPr txBox="1"/>
      </xdr:nvSpPr>
      <xdr:spPr>
        <a:xfrm>
          <a:off x="2844800" y="7281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0.67</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14817</xdr:rowOff>
    </xdr:from>
    <xdr:to>
      <xdr:col>3</xdr:col>
      <xdr:colOff>330200</xdr:colOff>
      <xdr:row>42</xdr:row>
      <xdr:rowOff>116417</xdr:rowOff>
    </xdr:to>
    <xdr:sp macro="" textlink="">
      <xdr:nvSpPr>
        <xdr:cNvPr id="93" name="円/楕円 92"/>
        <xdr:cNvSpPr/>
      </xdr:nvSpPr>
      <xdr:spPr>
        <a:xfrm>
          <a:off x="2286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101194</xdr:rowOff>
    </xdr:from>
    <xdr:ext cx="762000" cy="259045"/>
    <xdr:sp macro="" textlink="">
      <xdr:nvSpPr>
        <xdr:cNvPr id="94" name="テキスト ボックス 93"/>
        <xdr:cNvSpPr txBox="1"/>
      </xdr:nvSpPr>
      <xdr:spPr>
        <a:xfrm>
          <a:off x="1955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0.66</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166158</xdr:rowOff>
    </xdr:from>
    <xdr:to>
      <xdr:col>2</xdr:col>
      <xdr:colOff>127000</xdr:colOff>
      <xdr:row>42</xdr:row>
      <xdr:rowOff>96308</xdr:rowOff>
    </xdr:to>
    <xdr:sp macro="" textlink="">
      <xdr:nvSpPr>
        <xdr:cNvPr id="95" name="円/楕円 94"/>
        <xdr:cNvSpPr/>
      </xdr:nvSpPr>
      <xdr:spPr>
        <a:xfrm>
          <a:off x="1397000" y="719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81085</xdr:rowOff>
    </xdr:from>
    <xdr:ext cx="762000" cy="259045"/>
    <xdr:sp macro="" textlink="">
      <xdr:nvSpPr>
        <xdr:cNvPr id="96" name="テキスト ボックス 95"/>
        <xdr:cNvSpPr txBox="1"/>
      </xdr:nvSpPr>
      <xdr:spPr>
        <a:xfrm>
          <a:off x="1066800" y="7281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[94.6%]</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40/45</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050" b="0" i="0" baseline="0">
              <a:solidFill>
                <a:schemeClr val="dk1"/>
              </a:solidFill>
              <a:effectLst/>
              <a:latin typeface="+mn-lt"/>
              <a:ea typeface="+mn-ea"/>
              <a:cs typeface="+mn-cs"/>
            </a:rPr>
            <a:t>　経常充当一般財源は微増したものの，歳入においては，地方交付税が対前年比</a:t>
          </a:r>
          <a:r>
            <a:rPr kumimoji="1" lang="en-US" altLang="ja-JP" sz="1050" b="0" i="0" baseline="0">
              <a:solidFill>
                <a:schemeClr val="dk1"/>
              </a:solidFill>
              <a:effectLst/>
              <a:latin typeface="+mn-lt"/>
              <a:ea typeface="+mn-ea"/>
              <a:cs typeface="+mn-cs"/>
            </a:rPr>
            <a:t>8.8</a:t>
          </a:r>
          <a:r>
            <a:rPr kumimoji="1" lang="ja-JP" altLang="ja-JP" sz="1050" b="0" i="0" baseline="0">
              <a:solidFill>
                <a:schemeClr val="dk1"/>
              </a:solidFill>
              <a:effectLst/>
              <a:latin typeface="+mn-lt"/>
              <a:ea typeface="+mn-ea"/>
              <a:cs typeface="+mn-cs"/>
            </a:rPr>
            <a:t>％減少したこと等により，経常収支比率は前年度比</a:t>
          </a:r>
          <a:r>
            <a:rPr kumimoji="1" lang="en-US" altLang="ja-JP" sz="1050" b="0" i="0" baseline="0">
              <a:solidFill>
                <a:schemeClr val="dk1"/>
              </a:solidFill>
              <a:effectLst/>
              <a:latin typeface="+mn-lt"/>
              <a:ea typeface="+mn-ea"/>
              <a:cs typeface="+mn-cs"/>
            </a:rPr>
            <a:t>1.4</a:t>
          </a:r>
          <a:r>
            <a:rPr kumimoji="1" lang="ja-JP" altLang="en-US" sz="1050" b="0" i="0" baseline="0">
              <a:solidFill>
                <a:schemeClr val="dk1"/>
              </a:solidFill>
              <a:effectLst/>
              <a:latin typeface="+mn-lt"/>
              <a:ea typeface="+mn-ea"/>
              <a:cs typeface="+mn-cs"/>
            </a:rPr>
            <a:t>ポイント</a:t>
          </a:r>
          <a:r>
            <a:rPr kumimoji="1" lang="ja-JP" altLang="ja-JP" sz="1050" b="0" i="0" baseline="0">
              <a:solidFill>
                <a:schemeClr val="dk1"/>
              </a:solidFill>
              <a:effectLst/>
              <a:latin typeface="+mn-lt"/>
              <a:ea typeface="+mn-ea"/>
              <a:cs typeface="+mn-cs"/>
            </a:rPr>
            <a:t>増となった。経常収支比率が</a:t>
          </a:r>
          <a:r>
            <a:rPr kumimoji="1" lang="en-US" altLang="ja-JP" sz="1050" b="0" i="0" baseline="0">
              <a:solidFill>
                <a:schemeClr val="dk1"/>
              </a:solidFill>
              <a:effectLst/>
              <a:latin typeface="+mn-lt"/>
              <a:ea typeface="+mn-ea"/>
              <a:cs typeface="+mn-cs"/>
            </a:rPr>
            <a:t>80</a:t>
          </a:r>
          <a:r>
            <a:rPr kumimoji="1" lang="ja-JP" altLang="ja-JP" sz="1050" b="0" i="0" baseline="0">
              <a:solidFill>
                <a:schemeClr val="dk1"/>
              </a:solidFill>
              <a:effectLst/>
              <a:latin typeface="+mn-lt"/>
              <a:ea typeface="+mn-ea"/>
              <a:cs typeface="+mn-cs"/>
            </a:rPr>
            <a:t>％を下回っていた平成</a:t>
          </a:r>
          <a:r>
            <a:rPr kumimoji="1" lang="en-US" altLang="ja-JP" sz="1050" b="0" i="0" baseline="0">
              <a:solidFill>
                <a:schemeClr val="dk1"/>
              </a:solidFill>
              <a:effectLst/>
              <a:latin typeface="+mn-lt"/>
              <a:ea typeface="+mn-ea"/>
              <a:cs typeface="+mn-cs"/>
            </a:rPr>
            <a:t>8</a:t>
          </a:r>
          <a:r>
            <a:rPr kumimoji="1" lang="ja-JP" altLang="ja-JP" sz="1050" b="0" i="0" baseline="0">
              <a:solidFill>
                <a:schemeClr val="dk1"/>
              </a:solidFill>
              <a:effectLst/>
              <a:latin typeface="+mn-lt"/>
              <a:ea typeface="+mn-ea"/>
              <a:cs typeface="+mn-cs"/>
            </a:rPr>
            <a:t>年度と比較すると，平成</a:t>
          </a:r>
          <a:r>
            <a:rPr kumimoji="1" lang="en-US" altLang="ja-JP" sz="1050" b="0" i="0" baseline="0">
              <a:solidFill>
                <a:schemeClr val="dk1"/>
              </a:solidFill>
              <a:effectLst/>
              <a:latin typeface="+mn-lt"/>
              <a:ea typeface="+mn-ea"/>
              <a:cs typeface="+mn-cs"/>
            </a:rPr>
            <a:t>4</a:t>
          </a:r>
          <a:r>
            <a:rPr kumimoji="1" lang="ja-JP" altLang="ja-JP" sz="1050" b="0" i="0" baseline="0">
              <a:solidFill>
                <a:schemeClr val="dk1"/>
              </a:solidFill>
              <a:effectLst/>
              <a:latin typeface="+mn-lt"/>
              <a:ea typeface="+mn-ea"/>
              <a:cs typeface="+mn-cs"/>
            </a:rPr>
            <a:t>年度～</a:t>
          </a:r>
          <a:r>
            <a:rPr kumimoji="1" lang="en-US" altLang="ja-JP" sz="1050" b="0" i="0" baseline="0">
              <a:solidFill>
                <a:schemeClr val="dk1"/>
              </a:solidFill>
              <a:effectLst/>
              <a:latin typeface="+mn-lt"/>
              <a:ea typeface="+mn-ea"/>
              <a:cs typeface="+mn-cs"/>
            </a:rPr>
            <a:t>10</a:t>
          </a:r>
          <a:r>
            <a:rPr kumimoji="1" lang="ja-JP" altLang="ja-JP" sz="1050" b="0" i="0" baseline="0">
              <a:solidFill>
                <a:schemeClr val="dk1"/>
              </a:solidFill>
              <a:effectLst/>
              <a:latin typeface="+mn-lt"/>
              <a:ea typeface="+mn-ea"/>
              <a:cs typeface="+mn-cs"/>
            </a:rPr>
            <a:t>年度に行った大規模施設の整備，区画整理等の都市計画事業への充当債に係る償還が毎年減少はしているものの，充当一般財源が</a:t>
          </a:r>
          <a:r>
            <a:rPr kumimoji="1" lang="en-US" altLang="ja-JP" sz="1050" b="0" i="0" baseline="0">
              <a:solidFill>
                <a:schemeClr val="dk1"/>
              </a:solidFill>
              <a:effectLst/>
              <a:latin typeface="+mn-lt"/>
              <a:ea typeface="+mn-ea"/>
              <a:cs typeface="+mn-cs"/>
            </a:rPr>
            <a:t>125</a:t>
          </a:r>
          <a:r>
            <a:rPr kumimoji="1" lang="ja-JP" altLang="ja-JP" sz="1050" b="0" i="0" baseline="0">
              <a:solidFill>
                <a:schemeClr val="dk1"/>
              </a:solidFill>
              <a:effectLst/>
              <a:latin typeface="+mn-lt"/>
              <a:ea typeface="+mn-ea"/>
              <a:cs typeface="+mn-cs"/>
            </a:rPr>
            <a:t>億円を超え依然として高い水準にあること，施設等の維持補修費及び少子高齢化による扶助費の増加が経常収支比率を押し上げていることから，定員適正化計画に基づく人件費の抑制は行っているものの，経常収支比率は</a:t>
          </a:r>
          <a:r>
            <a:rPr kumimoji="1" lang="en-US" altLang="ja-JP" sz="1050" b="0" i="0" baseline="0">
              <a:solidFill>
                <a:schemeClr val="dk1"/>
              </a:solidFill>
              <a:effectLst/>
              <a:latin typeface="+mn-lt"/>
              <a:ea typeface="+mn-ea"/>
              <a:cs typeface="+mn-cs"/>
            </a:rPr>
            <a:t>95</a:t>
          </a:r>
          <a:r>
            <a:rPr kumimoji="1" lang="ja-JP" altLang="ja-JP" sz="1050" b="0" i="0" baseline="0">
              <a:solidFill>
                <a:schemeClr val="dk1"/>
              </a:solidFill>
              <a:effectLst/>
              <a:latin typeface="+mn-lt"/>
              <a:ea typeface="+mn-ea"/>
              <a:cs typeface="+mn-cs"/>
            </a:rPr>
            <a:t>％に迫る水準となっている。総合計画実施計画に掲げる自治体経営の取組において，市債の新規発行額を予算総額の８％以内（臨財債を除く）かつ元金償還額以内とし，将来の公債費の縮減を図る。</a:t>
          </a:r>
          <a:endParaRPr lang="ja-JP" altLang="ja-JP" sz="1050">
            <a:effectLst/>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136525</xdr:rowOff>
    </xdr:from>
    <xdr:to>
      <xdr:col>7</xdr:col>
      <xdr:colOff>152400</xdr:colOff>
      <xdr:row>67</xdr:row>
      <xdr:rowOff>55880</xdr:rowOff>
    </xdr:to>
    <xdr:cxnSp macro="">
      <xdr:nvCxnSpPr>
        <xdr:cNvPr id="126" name="直線コネクタ 125"/>
        <xdr:cNvCxnSpPr/>
      </xdr:nvCxnSpPr>
      <xdr:spPr>
        <a:xfrm flipV="1">
          <a:off x="4953000" y="10252075"/>
          <a:ext cx="0" cy="12909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27957</xdr:rowOff>
    </xdr:from>
    <xdr:ext cx="762000" cy="259045"/>
    <xdr:sp macro="" textlink="">
      <xdr:nvSpPr>
        <xdr:cNvPr id="127" name="財政構造の弾力性最小値テキスト"/>
        <xdr:cNvSpPr txBox="1"/>
      </xdr:nvSpPr>
      <xdr:spPr>
        <a:xfrm>
          <a:off x="5041900" y="1151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98.6</a:t>
          </a:r>
          <a:endParaRPr kumimoji="1" lang="ja-JP" altLang="en-US" sz="1000" b="1">
            <a:latin typeface="ＭＳ Ｐゴシック"/>
          </a:endParaRPr>
        </a:p>
      </xdr:txBody>
    </xdr:sp>
    <xdr:clientData/>
  </xdr:oneCellAnchor>
  <xdr:twoCellAnchor>
    <xdr:from>
      <xdr:col>7</xdr:col>
      <xdr:colOff>63500</xdr:colOff>
      <xdr:row>67</xdr:row>
      <xdr:rowOff>55880</xdr:rowOff>
    </xdr:from>
    <xdr:to>
      <xdr:col>7</xdr:col>
      <xdr:colOff>241300</xdr:colOff>
      <xdr:row>67</xdr:row>
      <xdr:rowOff>55880</xdr:rowOff>
    </xdr:to>
    <xdr:cxnSp macro="">
      <xdr:nvCxnSpPr>
        <xdr:cNvPr id="128" name="直線コネクタ 127"/>
        <xdr:cNvCxnSpPr/>
      </xdr:nvCxnSpPr>
      <xdr:spPr>
        <a:xfrm>
          <a:off x="4864100" y="1154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51452</xdr:rowOff>
    </xdr:from>
    <xdr:ext cx="762000" cy="259045"/>
    <xdr:sp macro="" textlink="">
      <xdr:nvSpPr>
        <xdr:cNvPr id="129" name="財政構造の弾力性最大値テキスト"/>
        <xdr:cNvSpPr txBox="1"/>
      </xdr:nvSpPr>
      <xdr:spPr>
        <a:xfrm>
          <a:off x="5041900" y="9995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66.5</a:t>
          </a:r>
          <a:endParaRPr kumimoji="1" lang="ja-JP" altLang="en-US" sz="1000" b="1">
            <a:latin typeface="ＭＳ Ｐゴシック"/>
          </a:endParaRPr>
        </a:p>
      </xdr:txBody>
    </xdr:sp>
    <xdr:clientData/>
  </xdr:oneCellAnchor>
  <xdr:twoCellAnchor>
    <xdr:from>
      <xdr:col>7</xdr:col>
      <xdr:colOff>63500</xdr:colOff>
      <xdr:row>59</xdr:row>
      <xdr:rowOff>136525</xdr:rowOff>
    </xdr:from>
    <xdr:to>
      <xdr:col>7</xdr:col>
      <xdr:colOff>241300</xdr:colOff>
      <xdr:row>59</xdr:row>
      <xdr:rowOff>136525</xdr:rowOff>
    </xdr:to>
    <xdr:cxnSp macro="">
      <xdr:nvCxnSpPr>
        <xdr:cNvPr id="130" name="直線コネクタ 129"/>
        <xdr:cNvCxnSpPr/>
      </xdr:nvCxnSpPr>
      <xdr:spPr>
        <a:xfrm>
          <a:off x="4864100" y="10252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66</xdr:row>
      <xdr:rowOff>10160</xdr:rowOff>
    </xdr:from>
    <xdr:to>
      <xdr:col>7</xdr:col>
      <xdr:colOff>152400</xdr:colOff>
      <xdr:row>66</xdr:row>
      <xdr:rowOff>66463</xdr:rowOff>
    </xdr:to>
    <xdr:cxnSp macro="">
      <xdr:nvCxnSpPr>
        <xdr:cNvPr id="131" name="直線コネクタ 130"/>
        <xdr:cNvCxnSpPr/>
      </xdr:nvCxnSpPr>
      <xdr:spPr>
        <a:xfrm>
          <a:off x="4114800" y="11325860"/>
          <a:ext cx="8382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169985</xdr:rowOff>
    </xdr:from>
    <xdr:ext cx="762000" cy="259045"/>
    <xdr:sp macro="" textlink="">
      <xdr:nvSpPr>
        <xdr:cNvPr id="132" name="財政構造の弾力性平均値テキスト"/>
        <xdr:cNvSpPr txBox="1"/>
      </xdr:nvSpPr>
      <xdr:spPr>
        <a:xfrm>
          <a:off x="5041900" y="109713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89.5</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153458</xdr:rowOff>
    </xdr:from>
    <xdr:to>
      <xdr:col>7</xdr:col>
      <xdr:colOff>203200</xdr:colOff>
      <xdr:row>65</xdr:row>
      <xdr:rowOff>83608</xdr:rowOff>
    </xdr:to>
    <xdr:sp macro="" textlink="">
      <xdr:nvSpPr>
        <xdr:cNvPr id="133" name="フローチャート : 判断 132"/>
        <xdr:cNvSpPr/>
      </xdr:nvSpPr>
      <xdr:spPr>
        <a:xfrm>
          <a:off x="4902200" y="1112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65</xdr:row>
      <xdr:rowOff>169545</xdr:rowOff>
    </xdr:from>
    <xdr:to>
      <xdr:col>6</xdr:col>
      <xdr:colOff>0</xdr:colOff>
      <xdr:row>66</xdr:row>
      <xdr:rowOff>10160</xdr:rowOff>
    </xdr:to>
    <xdr:cxnSp macro="">
      <xdr:nvCxnSpPr>
        <xdr:cNvPr id="134" name="直線コネクタ 133"/>
        <xdr:cNvCxnSpPr/>
      </xdr:nvCxnSpPr>
      <xdr:spPr>
        <a:xfrm>
          <a:off x="3225800" y="11313795"/>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65</xdr:row>
      <xdr:rowOff>18204</xdr:rowOff>
    </xdr:from>
    <xdr:to>
      <xdr:col>6</xdr:col>
      <xdr:colOff>50800</xdr:colOff>
      <xdr:row>65</xdr:row>
      <xdr:rowOff>119804</xdr:rowOff>
    </xdr:to>
    <xdr:sp macro="" textlink="">
      <xdr:nvSpPr>
        <xdr:cNvPr id="135" name="フローチャート : 判断 134"/>
        <xdr:cNvSpPr/>
      </xdr:nvSpPr>
      <xdr:spPr>
        <a:xfrm>
          <a:off x="4064000" y="1116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129981</xdr:rowOff>
    </xdr:from>
    <xdr:ext cx="736600" cy="259045"/>
    <xdr:sp macro="" textlink="">
      <xdr:nvSpPr>
        <xdr:cNvPr id="136" name="テキスト ボックス 135"/>
        <xdr:cNvSpPr txBox="1"/>
      </xdr:nvSpPr>
      <xdr:spPr>
        <a:xfrm>
          <a:off x="3733800" y="109313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90.4</a:t>
          </a:r>
          <a:endParaRPr kumimoji="1" lang="ja-JP" altLang="en-US" sz="1000" b="1">
            <a:solidFill>
              <a:srgbClr val="000080"/>
            </a:solidFill>
            <a:latin typeface="ＭＳ Ｐゴシック"/>
          </a:endParaRPr>
        </a:p>
      </xdr:txBody>
    </xdr:sp>
    <xdr:clientData/>
  </xdr:oneCellAnchor>
  <xdr:twoCellAnchor>
    <xdr:from>
      <xdr:col>3</xdr:col>
      <xdr:colOff>279400</xdr:colOff>
      <xdr:row>65</xdr:row>
      <xdr:rowOff>121285</xdr:rowOff>
    </xdr:from>
    <xdr:to>
      <xdr:col>4</xdr:col>
      <xdr:colOff>482600</xdr:colOff>
      <xdr:row>65</xdr:row>
      <xdr:rowOff>169545</xdr:rowOff>
    </xdr:to>
    <xdr:cxnSp macro="">
      <xdr:nvCxnSpPr>
        <xdr:cNvPr id="137" name="直線コネクタ 136"/>
        <xdr:cNvCxnSpPr/>
      </xdr:nvCxnSpPr>
      <xdr:spPr>
        <a:xfrm>
          <a:off x="2336800" y="11265535"/>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169545</xdr:rowOff>
    </xdr:from>
    <xdr:to>
      <xdr:col>4</xdr:col>
      <xdr:colOff>533400</xdr:colOff>
      <xdr:row>65</xdr:row>
      <xdr:rowOff>99695</xdr:rowOff>
    </xdr:to>
    <xdr:sp macro="" textlink="">
      <xdr:nvSpPr>
        <xdr:cNvPr id="138" name="フローチャート : 判断 137"/>
        <xdr:cNvSpPr/>
      </xdr:nvSpPr>
      <xdr:spPr>
        <a:xfrm>
          <a:off x="3175000" y="1114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109872</xdr:rowOff>
    </xdr:from>
    <xdr:ext cx="762000" cy="259045"/>
    <xdr:sp macro="" textlink="">
      <xdr:nvSpPr>
        <xdr:cNvPr id="139" name="テキスト ボックス 138"/>
        <xdr:cNvSpPr txBox="1"/>
      </xdr:nvSpPr>
      <xdr:spPr>
        <a:xfrm>
          <a:off x="2844800" y="10911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2</xdr:col>
      <xdr:colOff>76200</xdr:colOff>
      <xdr:row>65</xdr:row>
      <xdr:rowOff>121285</xdr:rowOff>
    </xdr:from>
    <xdr:to>
      <xdr:col>3</xdr:col>
      <xdr:colOff>279400</xdr:colOff>
      <xdr:row>66</xdr:row>
      <xdr:rowOff>54398</xdr:rowOff>
    </xdr:to>
    <xdr:cxnSp macro="">
      <xdr:nvCxnSpPr>
        <xdr:cNvPr id="140" name="直線コネクタ 139"/>
        <xdr:cNvCxnSpPr/>
      </xdr:nvCxnSpPr>
      <xdr:spPr>
        <a:xfrm flipV="1">
          <a:off x="1447800" y="11265535"/>
          <a:ext cx="8890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65</xdr:row>
      <xdr:rowOff>26246</xdr:rowOff>
    </xdr:from>
    <xdr:to>
      <xdr:col>3</xdr:col>
      <xdr:colOff>330200</xdr:colOff>
      <xdr:row>65</xdr:row>
      <xdr:rowOff>127846</xdr:rowOff>
    </xdr:to>
    <xdr:sp macro="" textlink="">
      <xdr:nvSpPr>
        <xdr:cNvPr id="141" name="フローチャート : 判断 140"/>
        <xdr:cNvSpPr/>
      </xdr:nvSpPr>
      <xdr:spPr>
        <a:xfrm>
          <a:off x="2286000" y="1117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138023</xdr:rowOff>
    </xdr:from>
    <xdr:ext cx="762000" cy="259045"/>
    <xdr:sp macro="" textlink="">
      <xdr:nvSpPr>
        <xdr:cNvPr id="142" name="テキスト ボックス 141"/>
        <xdr:cNvSpPr txBox="1"/>
      </xdr:nvSpPr>
      <xdr:spPr>
        <a:xfrm>
          <a:off x="1955800" y="1093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90.6</a:t>
          </a:r>
          <a:endParaRPr kumimoji="1" lang="ja-JP" altLang="en-US" sz="1000" b="1">
            <a:solidFill>
              <a:srgbClr val="000080"/>
            </a:solidFill>
            <a:latin typeface="ＭＳ Ｐゴシック"/>
          </a:endParaRPr>
        </a:p>
      </xdr:txBody>
    </xdr:sp>
    <xdr:clientData/>
  </xdr:oneCellAnchor>
  <xdr:twoCellAnchor>
    <xdr:from>
      <xdr:col>2</xdr:col>
      <xdr:colOff>25400</xdr:colOff>
      <xdr:row>65</xdr:row>
      <xdr:rowOff>6138</xdr:rowOff>
    </xdr:from>
    <xdr:to>
      <xdr:col>2</xdr:col>
      <xdr:colOff>127000</xdr:colOff>
      <xdr:row>65</xdr:row>
      <xdr:rowOff>107738</xdr:rowOff>
    </xdr:to>
    <xdr:sp macro="" textlink="">
      <xdr:nvSpPr>
        <xdr:cNvPr id="143" name="フローチャート : 判断 142"/>
        <xdr:cNvSpPr/>
      </xdr:nvSpPr>
      <xdr:spPr>
        <a:xfrm>
          <a:off x="1397000" y="1115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117915</xdr:rowOff>
    </xdr:from>
    <xdr:ext cx="762000" cy="259045"/>
    <xdr:sp macro="" textlink="">
      <xdr:nvSpPr>
        <xdr:cNvPr id="144" name="テキスト ボックス 143"/>
        <xdr:cNvSpPr txBox="1"/>
      </xdr:nvSpPr>
      <xdr:spPr>
        <a:xfrm>
          <a:off x="1066800" y="1091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66</xdr:row>
      <xdr:rowOff>15663</xdr:rowOff>
    </xdr:from>
    <xdr:to>
      <xdr:col>7</xdr:col>
      <xdr:colOff>203200</xdr:colOff>
      <xdr:row>66</xdr:row>
      <xdr:rowOff>117263</xdr:rowOff>
    </xdr:to>
    <xdr:sp macro="" textlink="">
      <xdr:nvSpPr>
        <xdr:cNvPr id="150" name="円/楕円 149"/>
        <xdr:cNvSpPr/>
      </xdr:nvSpPr>
      <xdr:spPr>
        <a:xfrm>
          <a:off x="4902200" y="1133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65</xdr:row>
      <xdr:rowOff>159190</xdr:rowOff>
    </xdr:from>
    <xdr:ext cx="762000" cy="259045"/>
    <xdr:sp macro="" textlink="">
      <xdr:nvSpPr>
        <xdr:cNvPr id="151" name="財政構造の弾力性該当値テキスト"/>
        <xdr:cNvSpPr txBox="1"/>
      </xdr:nvSpPr>
      <xdr:spPr>
        <a:xfrm>
          <a:off x="5041900" y="11303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94.6</a:t>
          </a:r>
          <a:endParaRPr kumimoji="1" lang="ja-JP" altLang="en-US" sz="1000" b="1">
            <a:solidFill>
              <a:srgbClr val="FF0000"/>
            </a:solidFill>
            <a:latin typeface="ＭＳ Ｐゴシック"/>
          </a:endParaRPr>
        </a:p>
      </xdr:txBody>
    </xdr:sp>
    <xdr:clientData/>
  </xdr:oneCellAnchor>
  <xdr:twoCellAnchor>
    <xdr:from>
      <xdr:col>5</xdr:col>
      <xdr:colOff>635000</xdr:colOff>
      <xdr:row>65</xdr:row>
      <xdr:rowOff>130810</xdr:rowOff>
    </xdr:from>
    <xdr:to>
      <xdr:col>6</xdr:col>
      <xdr:colOff>50800</xdr:colOff>
      <xdr:row>66</xdr:row>
      <xdr:rowOff>60960</xdr:rowOff>
    </xdr:to>
    <xdr:sp macro="" textlink="">
      <xdr:nvSpPr>
        <xdr:cNvPr id="152" name="円/楕円 151"/>
        <xdr:cNvSpPr/>
      </xdr:nvSpPr>
      <xdr:spPr>
        <a:xfrm>
          <a:off x="4064000" y="1127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66</xdr:row>
      <xdr:rowOff>45737</xdr:rowOff>
    </xdr:from>
    <xdr:ext cx="736600" cy="259045"/>
    <xdr:sp macro="" textlink="">
      <xdr:nvSpPr>
        <xdr:cNvPr id="153" name="テキスト ボックス 152"/>
        <xdr:cNvSpPr txBox="1"/>
      </xdr:nvSpPr>
      <xdr:spPr>
        <a:xfrm>
          <a:off x="3733800" y="11361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93.2</a:t>
          </a:r>
          <a:endParaRPr kumimoji="1" lang="ja-JP" altLang="en-US" sz="1000" b="1">
            <a:solidFill>
              <a:srgbClr val="FF0000"/>
            </a:solidFill>
            <a:latin typeface="ＭＳ Ｐゴシック"/>
          </a:endParaRPr>
        </a:p>
      </xdr:txBody>
    </xdr:sp>
    <xdr:clientData/>
  </xdr:oneCellAnchor>
  <xdr:twoCellAnchor>
    <xdr:from>
      <xdr:col>4</xdr:col>
      <xdr:colOff>431800</xdr:colOff>
      <xdr:row>65</xdr:row>
      <xdr:rowOff>118745</xdr:rowOff>
    </xdr:from>
    <xdr:to>
      <xdr:col>4</xdr:col>
      <xdr:colOff>533400</xdr:colOff>
      <xdr:row>66</xdr:row>
      <xdr:rowOff>48895</xdr:rowOff>
    </xdr:to>
    <xdr:sp macro="" textlink="">
      <xdr:nvSpPr>
        <xdr:cNvPr id="154" name="円/楕円 153"/>
        <xdr:cNvSpPr/>
      </xdr:nvSpPr>
      <xdr:spPr>
        <a:xfrm>
          <a:off x="3175000" y="1126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66</xdr:row>
      <xdr:rowOff>33672</xdr:rowOff>
    </xdr:from>
    <xdr:ext cx="762000" cy="259045"/>
    <xdr:sp macro="" textlink="">
      <xdr:nvSpPr>
        <xdr:cNvPr id="155" name="テキスト ボックス 154"/>
        <xdr:cNvSpPr txBox="1"/>
      </xdr:nvSpPr>
      <xdr:spPr>
        <a:xfrm>
          <a:off x="2844800" y="11349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92.9</a:t>
          </a:r>
          <a:endParaRPr kumimoji="1" lang="ja-JP" altLang="en-US" sz="1000" b="1">
            <a:solidFill>
              <a:srgbClr val="FF0000"/>
            </a:solidFill>
            <a:latin typeface="ＭＳ Ｐゴシック"/>
          </a:endParaRPr>
        </a:p>
      </xdr:txBody>
    </xdr:sp>
    <xdr:clientData/>
  </xdr:oneCellAnchor>
  <xdr:twoCellAnchor>
    <xdr:from>
      <xdr:col>3</xdr:col>
      <xdr:colOff>228600</xdr:colOff>
      <xdr:row>65</xdr:row>
      <xdr:rowOff>70485</xdr:rowOff>
    </xdr:from>
    <xdr:to>
      <xdr:col>3</xdr:col>
      <xdr:colOff>330200</xdr:colOff>
      <xdr:row>66</xdr:row>
      <xdr:rowOff>635</xdr:rowOff>
    </xdr:to>
    <xdr:sp macro="" textlink="">
      <xdr:nvSpPr>
        <xdr:cNvPr id="156" name="円/楕円 155"/>
        <xdr:cNvSpPr/>
      </xdr:nvSpPr>
      <xdr:spPr>
        <a:xfrm>
          <a:off x="2286000" y="11214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156862</xdr:rowOff>
    </xdr:from>
    <xdr:ext cx="762000" cy="259045"/>
    <xdr:sp macro="" textlink="">
      <xdr:nvSpPr>
        <xdr:cNvPr id="157" name="テキスト ボックス 156"/>
        <xdr:cNvSpPr txBox="1"/>
      </xdr:nvSpPr>
      <xdr:spPr>
        <a:xfrm>
          <a:off x="1955800" y="11301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91.7</a:t>
          </a:r>
          <a:endParaRPr kumimoji="1" lang="ja-JP" altLang="en-US" sz="1000" b="1">
            <a:solidFill>
              <a:srgbClr val="FF0000"/>
            </a:solidFill>
            <a:latin typeface="ＭＳ Ｐゴシック"/>
          </a:endParaRPr>
        </a:p>
      </xdr:txBody>
    </xdr:sp>
    <xdr:clientData/>
  </xdr:oneCellAnchor>
  <xdr:twoCellAnchor>
    <xdr:from>
      <xdr:col>2</xdr:col>
      <xdr:colOff>25400</xdr:colOff>
      <xdr:row>66</xdr:row>
      <xdr:rowOff>3598</xdr:rowOff>
    </xdr:from>
    <xdr:to>
      <xdr:col>2</xdr:col>
      <xdr:colOff>127000</xdr:colOff>
      <xdr:row>66</xdr:row>
      <xdr:rowOff>105198</xdr:rowOff>
    </xdr:to>
    <xdr:sp macro="" textlink="">
      <xdr:nvSpPr>
        <xdr:cNvPr id="158" name="円/楕円 157"/>
        <xdr:cNvSpPr/>
      </xdr:nvSpPr>
      <xdr:spPr>
        <a:xfrm>
          <a:off x="1397000" y="11319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66</xdr:row>
      <xdr:rowOff>89975</xdr:rowOff>
    </xdr:from>
    <xdr:ext cx="762000" cy="259045"/>
    <xdr:sp macro="" textlink="">
      <xdr:nvSpPr>
        <xdr:cNvPr id="159" name="テキスト ボックス 158"/>
        <xdr:cNvSpPr txBox="1"/>
      </xdr:nvSpPr>
      <xdr:spPr>
        <a:xfrm>
          <a:off x="1066800" y="11405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94.3</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[99,874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16/45</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144,887</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a:ea typeface="+mn-ea"/>
              <a:cs typeface="+mn-cs"/>
            </a:rPr>
            <a:t>　</a:t>
          </a:r>
          <a:r>
            <a:rPr kumimoji="1" lang="ja-JP" altLang="ja-JP" sz="1100">
              <a:solidFill>
                <a:schemeClr val="dk1"/>
              </a:solidFill>
              <a:effectLst/>
              <a:latin typeface="+mn-lt"/>
              <a:ea typeface="+mn-ea"/>
              <a:cs typeface="+mn-cs"/>
            </a:rPr>
            <a:t>人件費については定員適正化計画に基づく人件費の抑制は行っているものの，退職金の増や給与改定に伴う人件費の増により対前年度比は</a:t>
          </a:r>
          <a:r>
            <a:rPr kumimoji="1" lang="en-US" altLang="ja-JP" sz="1100">
              <a:solidFill>
                <a:schemeClr val="dk1"/>
              </a:solidFill>
              <a:effectLst/>
              <a:latin typeface="+mn-lt"/>
              <a:ea typeface="+mn-ea"/>
              <a:cs typeface="+mn-cs"/>
            </a:rPr>
            <a:t>4.3</a:t>
          </a:r>
          <a:r>
            <a:rPr kumimoji="1" lang="ja-JP" altLang="ja-JP" sz="1100">
              <a:solidFill>
                <a:schemeClr val="dk1"/>
              </a:solidFill>
              <a:effectLst/>
              <a:latin typeface="+mn-lt"/>
              <a:ea typeface="+mn-ea"/>
              <a:cs typeface="+mn-cs"/>
            </a:rPr>
            <a:t>％の増となっている。物件費はマイナンバー対応に係るシステム改修等の増はあったものの，道路除排雪事業等の減で対前年度比</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％減となった。合わせると１人当たり対前年度比</a:t>
          </a:r>
          <a:r>
            <a:rPr kumimoji="1" lang="en-US" altLang="ja-JP" sz="1100">
              <a:solidFill>
                <a:schemeClr val="dk1"/>
              </a:solidFill>
              <a:effectLst/>
              <a:latin typeface="+mn-lt"/>
              <a:ea typeface="+mn-ea"/>
              <a:cs typeface="+mn-cs"/>
            </a:rPr>
            <a:t>1,168</a:t>
          </a:r>
          <a:r>
            <a:rPr kumimoji="1" lang="ja-JP" altLang="ja-JP" sz="1100">
              <a:solidFill>
                <a:schemeClr val="dk1"/>
              </a:solidFill>
              <a:effectLst/>
              <a:latin typeface="+mn-lt"/>
              <a:ea typeface="+mn-ea"/>
              <a:cs typeface="+mn-cs"/>
            </a:rPr>
            <a:t>円の増となるが，類似団体平均をやや下回っている状況にある。</a:t>
          </a:r>
          <a:endParaRPr lang="ja-JP" altLang="ja-JP" sz="1400">
            <a:effectLst/>
          </a:endParaRPr>
        </a:p>
        <a:p>
          <a:r>
            <a:rPr kumimoji="1" lang="ja-JP" altLang="ja-JP" sz="1100">
              <a:solidFill>
                <a:schemeClr val="dk1"/>
              </a:solidFill>
              <a:effectLst/>
              <a:latin typeface="+mn-lt"/>
              <a:ea typeface="+mn-ea"/>
              <a:cs typeface="+mn-cs"/>
            </a:rPr>
            <a:t>　引き続き，定員適正化計画及び行政評価による事務事業見直し等により人件費及び物件費の抑制に努めることとする。</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31152</xdr:rowOff>
    </xdr:from>
    <xdr:to>
      <xdr:col>7</xdr:col>
      <xdr:colOff>152400</xdr:colOff>
      <xdr:row>88</xdr:row>
      <xdr:rowOff>144418</xdr:rowOff>
    </xdr:to>
    <xdr:cxnSp macro="">
      <xdr:nvCxnSpPr>
        <xdr:cNvPr id="189" name="直線コネクタ 188"/>
        <xdr:cNvCxnSpPr/>
      </xdr:nvCxnSpPr>
      <xdr:spPr>
        <a:xfrm flipV="1">
          <a:off x="4953000" y="13747152"/>
          <a:ext cx="0" cy="14848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116495</xdr:rowOff>
    </xdr:from>
    <xdr:ext cx="762000" cy="259045"/>
    <xdr:sp macro="" textlink="">
      <xdr:nvSpPr>
        <xdr:cNvPr id="190" name="人件費・物件費等の状況最小値テキスト"/>
        <xdr:cNvSpPr txBox="1"/>
      </xdr:nvSpPr>
      <xdr:spPr>
        <a:xfrm>
          <a:off x="5041900" y="15204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196,773</a:t>
          </a:r>
          <a:endParaRPr kumimoji="1" lang="ja-JP" altLang="en-US" sz="1000" b="1">
            <a:latin typeface="ＭＳ Ｐゴシック"/>
          </a:endParaRPr>
        </a:p>
      </xdr:txBody>
    </xdr:sp>
    <xdr:clientData/>
  </xdr:oneCellAnchor>
  <xdr:twoCellAnchor>
    <xdr:from>
      <xdr:col>7</xdr:col>
      <xdr:colOff>63500</xdr:colOff>
      <xdr:row>88</xdr:row>
      <xdr:rowOff>144418</xdr:rowOff>
    </xdr:from>
    <xdr:to>
      <xdr:col>7</xdr:col>
      <xdr:colOff>241300</xdr:colOff>
      <xdr:row>88</xdr:row>
      <xdr:rowOff>144418</xdr:rowOff>
    </xdr:to>
    <xdr:cxnSp macro="">
      <xdr:nvCxnSpPr>
        <xdr:cNvPr id="191" name="直線コネクタ 190"/>
        <xdr:cNvCxnSpPr/>
      </xdr:nvCxnSpPr>
      <xdr:spPr>
        <a:xfrm>
          <a:off x="4864100" y="15232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117529</xdr:rowOff>
    </xdr:from>
    <xdr:ext cx="762000" cy="259045"/>
    <xdr:sp macro="" textlink="">
      <xdr:nvSpPr>
        <xdr:cNvPr id="192" name="人件費・物件費等の状況最大値テキスト"/>
        <xdr:cNvSpPr txBox="1"/>
      </xdr:nvSpPr>
      <xdr:spPr>
        <a:xfrm>
          <a:off x="5041900" y="13490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86,008</a:t>
          </a:r>
          <a:endParaRPr kumimoji="1" lang="ja-JP" altLang="en-US" sz="1000" b="1">
            <a:latin typeface="ＭＳ Ｐゴシック"/>
          </a:endParaRPr>
        </a:p>
      </xdr:txBody>
    </xdr:sp>
    <xdr:clientData/>
  </xdr:oneCellAnchor>
  <xdr:twoCellAnchor>
    <xdr:from>
      <xdr:col>7</xdr:col>
      <xdr:colOff>63500</xdr:colOff>
      <xdr:row>80</xdr:row>
      <xdr:rowOff>31152</xdr:rowOff>
    </xdr:from>
    <xdr:to>
      <xdr:col>7</xdr:col>
      <xdr:colOff>241300</xdr:colOff>
      <xdr:row>80</xdr:row>
      <xdr:rowOff>31152</xdr:rowOff>
    </xdr:to>
    <xdr:cxnSp macro="">
      <xdr:nvCxnSpPr>
        <xdr:cNvPr id="193" name="直線コネクタ 192"/>
        <xdr:cNvCxnSpPr/>
      </xdr:nvCxnSpPr>
      <xdr:spPr>
        <a:xfrm>
          <a:off x="4864100" y="13747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29925</xdr:rowOff>
    </xdr:from>
    <xdr:to>
      <xdr:col>7</xdr:col>
      <xdr:colOff>152400</xdr:colOff>
      <xdr:row>81</xdr:row>
      <xdr:rowOff>45583</xdr:rowOff>
    </xdr:to>
    <xdr:cxnSp macro="">
      <xdr:nvCxnSpPr>
        <xdr:cNvPr id="194" name="直線コネクタ 193"/>
        <xdr:cNvCxnSpPr/>
      </xdr:nvCxnSpPr>
      <xdr:spPr>
        <a:xfrm>
          <a:off x="4114800" y="13917375"/>
          <a:ext cx="838200" cy="15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48379</xdr:rowOff>
    </xdr:from>
    <xdr:ext cx="762000" cy="259045"/>
    <xdr:sp macro="" textlink="">
      <xdr:nvSpPr>
        <xdr:cNvPr id="195" name="人件費・物件費等の状況平均値テキスト"/>
        <xdr:cNvSpPr txBox="1"/>
      </xdr:nvSpPr>
      <xdr:spPr>
        <a:xfrm>
          <a:off x="5041900" y="139358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105,955</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76302</xdr:rowOff>
    </xdr:from>
    <xdr:to>
      <xdr:col>7</xdr:col>
      <xdr:colOff>203200</xdr:colOff>
      <xdr:row>82</xdr:row>
      <xdr:rowOff>6452</xdr:rowOff>
    </xdr:to>
    <xdr:sp macro="" textlink="">
      <xdr:nvSpPr>
        <xdr:cNvPr id="196" name="フローチャート : 判断 195"/>
        <xdr:cNvSpPr/>
      </xdr:nvSpPr>
      <xdr:spPr>
        <a:xfrm>
          <a:off x="4902200" y="13963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80</xdr:row>
      <xdr:rowOff>157285</xdr:rowOff>
    </xdr:from>
    <xdr:to>
      <xdr:col>6</xdr:col>
      <xdr:colOff>0</xdr:colOff>
      <xdr:row>81</xdr:row>
      <xdr:rowOff>29925</xdr:rowOff>
    </xdr:to>
    <xdr:cxnSp macro="">
      <xdr:nvCxnSpPr>
        <xdr:cNvPr id="197" name="直線コネクタ 196"/>
        <xdr:cNvCxnSpPr/>
      </xdr:nvCxnSpPr>
      <xdr:spPr>
        <a:xfrm>
          <a:off x="3225800" y="13873285"/>
          <a:ext cx="889000" cy="44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68647</xdr:rowOff>
    </xdr:from>
    <xdr:to>
      <xdr:col>6</xdr:col>
      <xdr:colOff>50800</xdr:colOff>
      <xdr:row>81</xdr:row>
      <xdr:rowOff>170247</xdr:rowOff>
    </xdr:to>
    <xdr:sp macro="" textlink="">
      <xdr:nvSpPr>
        <xdr:cNvPr id="198" name="フローチャート : 判断 197"/>
        <xdr:cNvSpPr/>
      </xdr:nvSpPr>
      <xdr:spPr>
        <a:xfrm>
          <a:off x="4064000" y="13956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155024</xdr:rowOff>
    </xdr:from>
    <xdr:ext cx="736600" cy="259045"/>
    <xdr:sp macro="" textlink="">
      <xdr:nvSpPr>
        <xdr:cNvPr id="199" name="テキスト ボックス 198"/>
        <xdr:cNvSpPr txBox="1"/>
      </xdr:nvSpPr>
      <xdr:spPr>
        <a:xfrm>
          <a:off x="3733800" y="140424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105,384</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157285</xdr:rowOff>
    </xdr:from>
    <xdr:to>
      <xdr:col>4</xdr:col>
      <xdr:colOff>482600</xdr:colOff>
      <xdr:row>81</xdr:row>
      <xdr:rowOff>55409</xdr:rowOff>
    </xdr:to>
    <xdr:cxnSp macro="">
      <xdr:nvCxnSpPr>
        <xdr:cNvPr id="200" name="直線コネクタ 199"/>
        <xdr:cNvCxnSpPr/>
      </xdr:nvCxnSpPr>
      <xdr:spPr>
        <a:xfrm flipV="1">
          <a:off x="2336800" y="13873285"/>
          <a:ext cx="889000" cy="69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13993</xdr:rowOff>
    </xdr:from>
    <xdr:to>
      <xdr:col>4</xdr:col>
      <xdr:colOff>533400</xdr:colOff>
      <xdr:row>81</xdr:row>
      <xdr:rowOff>115593</xdr:rowOff>
    </xdr:to>
    <xdr:sp macro="" textlink="">
      <xdr:nvSpPr>
        <xdr:cNvPr id="201" name="フローチャート : 判断 200"/>
        <xdr:cNvSpPr/>
      </xdr:nvSpPr>
      <xdr:spPr>
        <a:xfrm>
          <a:off x="3175000" y="1390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100370</xdr:rowOff>
    </xdr:from>
    <xdr:ext cx="762000" cy="259045"/>
    <xdr:sp macro="" textlink="">
      <xdr:nvSpPr>
        <xdr:cNvPr id="202" name="テキスト ボックス 201"/>
        <xdr:cNvSpPr txBox="1"/>
      </xdr:nvSpPr>
      <xdr:spPr>
        <a:xfrm>
          <a:off x="2844800" y="1398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101,307</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40650</xdr:rowOff>
    </xdr:from>
    <xdr:to>
      <xdr:col>3</xdr:col>
      <xdr:colOff>279400</xdr:colOff>
      <xdr:row>81</xdr:row>
      <xdr:rowOff>55409</xdr:rowOff>
    </xdr:to>
    <xdr:cxnSp macro="">
      <xdr:nvCxnSpPr>
        <xdr:cNvPr id="203" name="直線コネクタ 202"/>
        <xdr:cNvCxnSpPr/>
      </xdr:nvCxnSpPr>
      <xdr:spPr>
        <a:xfrm>
          <a:off x="1447800" y="13928100"/>
          <a:ext cx="889000" cy="14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25495</xdr:rowOff>
    </xdr:from>
    <xdr:to>
      <xdr:col>3</xdr:col>
      <xdr:colOff>330200</xdr:colOff>
      <xdr:row>81</xdr:row>
      <xdr:rowOff>127095</xdr:rowOff>
    </xdr:to>
    <xdr:sp macro="" textlink="">
      <xdr:nvSpPr>
        <xdr:cNvPr id="204" name="フローチャート : 判断 203"/>
        <xdr:cNvSpPr/>
      </xdr:nvSpPr>
      <xdr:spPr>
        <a:xfrm>
          <a:off x="2286000" y="13912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111872</xdr:rowOff>
    </xdr:from>
    <xdr:ext cx="762000" cy="259045"/>
    <xdr:sp macro="" textlink="">
      <xdr:nvSpPr>
        <xdr:cNvPr id="205" name="テキスト ボックス 204"/>
        <xdr:cNvSpPr txBox="1"/>
      </xdr:nvSpPr>
      <xdr:spPr>
        <a:xfrm>
          <a:off x="1955800" y="13999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102,165</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47789</xdr:rowOff>
    </xdr:from>
    <xdr:to>
      <xdr:col>2</xdr:col>
      <xdr:colOff>127000</xdr:colOff>
      <xdr:row>81</xdr:row>
      <xdr:rowOff>149389</xdr:rowOff>
    </xdr:to>
    <xdr:sp macro="" textlink="">
      <xdr:nvSpPr>
        <xdr:cNvPr id="206" name="フローチャート : 判断 205"/>
        <xdr:cNvSpPr/>
      </xdr:nvSpPr>
      <xdr:spPr>
        <a:xfrm>
          <a:off x="1397000" y="1393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134166</xdr:rowOff>
    </xdr:from>
    <xdr:ext cx="762000" cy="259045"/>
    <xdr:sp macro="" textlink="">
      <xdr:nvSpPr>
        <xdr:cNvPr id="207" name="テキスト ボックス 206"/>
        <xdr:cNvSpPr txBox="1"/>
      </xdr:nvSpPr>
      <xdr:spPr>
        <a:xfrm>
          <a:off x="1066800" y="14021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103,828</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80</xdr:row>
      <xdr:rowOff>166233</xdr:rowOff>
    </xdr:from>
    <xdr:to>
      <xdr:col>7</xdr:col>
      <xdr:colOff>203200</xdr:colOff>
      <xdr:row>81</xdr:row>
      <xdr:rowOff>96383</xdr:rowOff>
    </xdr:to>
    <xdr:sp macro="" textlink="">
      <xdr:nvSpPr>
        <xdr:cNvPr id="213" name="円/楕円 212"/>
        <xdr:cNvSpPr/>
      </xdr:nvSpPr>
      <xdr:spPr>
        <a:xfrm>
          <a:off x="4902200" y="13882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11310</xdr:rowOff>
    </xdr:from>
    <xdr:ext cx="762000" cy="259045"/>
    <xdr:sp macro="" textlink="">
      <xdr:nvSpPr>
        <xdr:cNvPr id="214" name="人件費・物件費等の状況該当値テキスト"/>
        <xdr:cNvSpPr txBox="1"/>
      </xdr:nvSpPr>
      <xdr:spPr>
        <a:xfrm>
          <a:off x="5041900" y="13727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99,874</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150575</xdr:rowOff>
    </xdr:from>
    <xdr:to>
      <xdr:col>6</xdr:col>
      <xdr:colOff>50800</xdr:colOff>
      <xdr:row>81</xdr:row>
      <xdr:rowOff>80725</xdr:rowOff>
    </xdr:to>
    <xdr:sp macro="" textlink="">
      <xdr:nvSpPr>
        <xdr:cNvPr id="215" name="円/楕円 214"/>
        <xdr:cNvSpPr/>
      </xdr:nvSpPr>
      <xdr:spPr>
        <a:xfrm>
          <a:off x="4064000" y="13866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90902</xdr:rowOff>
    </xdr:from>
    <xdr:ext cx="736600" cy="259045"/>
    <xdr:sp macro="" textlink="">
      <xdr:nvSpPr>
        <xdr:cNvPr id="216" name="テキスト ボックス 215"/>
        <xdr:cNvSpPr txBox="1"/>
      </xdr:nvSpPr>
      <xdr:spPr>
        <a:xfrm>
          <a:off x="3733800" y="136354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98,706</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106485</xdr:rowOff>
    </xdr:from>
    <xdr:to>
      <xdr:col>4</xdr:col>
      <xdr:colOff>533400</xdr:colOff>
      <xdr:row>81</xdr:row>
      <xdr:rowOff>36635</xdr:rowOff>
    </xdr:to>
    <xdr:sp macro="" textlink="">
      <xdr:nvSpPr>
        <xdr:cNvPr id="217" name="円/楕円 216"/>
        <xdr:cNvSpPr/>
      </xdr:nvSpPr>
      <xdr:spPr>
        <a:xfrm>
          <a:off x="3175000" y="13822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46812</xdr:rowOff>
    </xdr:from>
    <xdr:ext cx="762000" cy="259045"/>
    <xdr:sp macro="" textlink="">
      <xdr:nvSpPr>
        <xdr:cNvPr id="218" name="テキスト ボックス 217"/>
        <xdr:cNvSpPr txBox="1"/>
      </xdr:nvSpPr>
      <xdr:spPr>
        <a:xfrm>
          <a:off x="2844800" y="1359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95,417</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4609</xdr:rowOff>
    </xdr:from>
    <xdr:to>
      <xdr:col>3</xdr:col>
      <xdr:colOff>330200</xdr:colOff>
      <xdr:row>81</xdr:row>
      <xdr:rowOff>106209</xdr:rowOff>
    </xdr:to>
    <xdr:sp macro="" textlink="">
      <xdr:nvSpPr>
        <xdr:cNvPr id="219" name="円/楕円 218"/>
        <xdr:cNvSpPr/>
      </xdr:nvSpPr>
      <xdr:spPr>
        <a:xfrm>
          <a:off x="2286000" y="13892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116386</xdr:rowOff>
    </xdr:from>
    <xdr:ext cx="762000" cy="259045"/>
    <xdr:sp macro="" textlink="">
      <xdr:nvSpPr>
        <xdr:cNvPr id="220" name="テキスト ボックス 219"/>
        <xdr:cNvSpPr txBox="1"/>
      </xdr:nvSpPr>
      <xdr:spPr>
        <a:xfrm>
          <a:off x="1955800" y="13660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100,607</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161300</xdr:rowOff>
    </xdr:from>
    <xdr:to>
      <xdr:col>2</xdr:col>
      <xdr:colOff>127000</xdr:colOff>
      <xdr:row>81</xdr:row>
      <xdr:rowOff>91450</xdr:rowOff>
    </xdr:to>
    <xdr:sp macro="" textlink="">
      <xdr:nvSpPr>
        <xdr:cNvPr id="221" name="円/楕円 220"/>
        <xdr:cNvSpPr/>
      </xdr:nvSpPr>
      <xdr:spPr>
        <a:xfrm>
          <a:off x="1397000" y="1387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101627</xdr:rowOff>
    </xdr:from>
    <xdr:ext cx="762000" cy="259045"/>
    <xdr:sp macro="" textlink="">
      <xdr:nvSpPr>
        <xdr:cNvPr id="222" name="テキスト ボックス 221"/>
        <xdr:cNvSpPr txBox="1"/>
      </xdr:nvSpPr>
      <xdr:spPr>
        <a:xfrm>
          <a:off x="1066800" y="1364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99,506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[100.2]</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17/45</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0" i="0" baseline="0">
              <a:solidFill>
                <a:schemeClr val="dk1"/>
              </a:solidFill>
              <a:effectLst/>
              <a:latin typeface="+mn-lt"/>
              <a:ea typeface="+mn-ea"/>
              <a:cs typeface="+mn-cs"/>
            </a:rPr>
            <a:t>　定員適正化計画に基づく人件費の抑制を図っているが，退職金の増や給与改定に伴う人件費の増により対前年度比では</a:t>
          </a:r>
          <a:r>
            <a:rPr kumimoji="1" lang="en-US" altLang="ja-JP" sz="1100" b="0" i="0" baseline="0">
              <a:solidFill>
                <a:schemeClr val="dk1"/>
              </a:solidFill>
              <a:effectLst/>
              <a:latin typeface="+mn-lt"/>
              <a:ea typeface="+mn-ea"/>
              <a:cs typeface="+mn-cs"/>
            </a:rPr>
            <a:t>0.3</a:t>
          </a:r>
          <a:r>
            <a:rPr kumimoji="1" lang="ja-JP" altLang="en-US" sz="1100" b="0" i="0" baseline="0">
              <a:solidFill>
                <a:schemeClr val="dk1"/>
              </a:solidFill>
              <a:effectLst/>
              <a:latin typeface="+mn-lt"/>
              <a:ea typeface="+mn-ea"/>
              <a:cs typeface="+mn-cs"/>
            </a:rPr>
            <a:t>ポイント</a:t>
          </a:r>
          <a:r>
            <a:rPr kumimoji="1" lang="ja-JP" altLang="ja-JP" sz="1100" b="0" i="0" baseline="0">
              <a:solidFill>
                <a:schemeClr val="dk1"/>
              </a:solidFill>
              <a:effectLst/>
              <a:latin typeface="+mn-lt"/>
              <a:ea typeface="+mn-ea"/>
              <a:cs typeface="+mn-cs"/>
            </a:rPr>
            <a:t>増となり，指数は３年ぶりに</a:t>
          </a:r>
          <a:r>
            <a:rPr kumimoji="1" lang="en-US" altLang="ja-JP" sz="1100" b="0" i="0" baseline="0">
              <a:solidFill>
                <a:schemeClr val="dk1"/>
              </a:solidFill>
              <a:effectLst/>
              <a:latin typeface="+mn-lt"/>
              <a:ea typeface="+mn-ea"/>
              <a:cs typeface="+mn-cs"/>
            </a:rPr>
            <a:t>100</a:t>
          </a:r>
          <a:r>
            <a:rPr kumimoji="1" lang="ja-JP" altLang="ja-JP" sz="1100" b="0" i="0" baseline="0">
              <a:solidFill>
                <a:schemeClr val="dk1"/>
              </a:solidFill>
              <a:effectLst/>
              <a:latin typeface="+mn-lt"/>
              <a:ea typeface="+mn-ea"/>
              <a:cs typeface="+mn-cs"/>
            </a:rPr>
            <a:t>を上回った。依然として類似団体平均を下回っており，今後もより一層の給与の適正化に努めることとする。</a:t>
          </a:r>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8" name="直線コネクタ 237"/>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9" name="テキスト ボックス 238"/>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0" name="直線コネクタ 239"/>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1" name="テキスト ボックス 240"/>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4" name="直線コネクタ 243"/>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5" name="テキスト ボックス 244"/>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6" name="直線コネクタ 245"/>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7" name="テキスト ボックス 246"/>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141111</xdr:rowOff>
    </xdr:from>
    <xdr:to>
      <xdr:col>24</xdr:col>
      <xdr:colOff>558800</xdr:colOff>
      <xdr:row>86</xdr:row>
      <xdr:rowOff>141816</xdr:rowOff>
    </xdr:to>
    <xdr:cxnSp macro="">
      <xdr:nvCxnSpPr>
        <xdr:cNvPr id="251" name="直線コネクタ 250"/>
        <xdr:cNvCxnSpPr/>
      </xdr:nvCxnSpPr>
      <xdr:spPr>
        <a:xfrm flipV="1">
          <a:off x="17018000" y="14028561"/>
          <a:ext cx="0" cy="8579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113893</xdr:rowOff>
    </xdr:from>
    <xdr:ext cx="762000" cy="259045"/>
    <xdr:sp macro="" textlink="">
      <xdr:nvSpPr>
        <xdr:cNvPr id="252" name="給与水準   （国との比較）最小値テキスト"/>
        <xdr:cNvSpPr txBox="1"/>
      </xdr:nvSpPr>
      <xdr:spPr>
        <a:xfrm>
          <a:off x="17106900" y="14858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104.1</a:t>
          </a:r>
          <a:endParaRPr kumimoji="1" lang="ja-JP" altLang="en-US" sz="1000" b="1">
            <a:latin typeface="ＭＳ Ｐゴシック"/>
          </a:endParaRPr>
        </a:p>
      </xdr:txBody>
    </xdr:sp>
    <xdr:clientData/>
  </xdr:oneCellAnchor>
  <xdr:twoCellAnchor>
    <xdr:from>
      <xdr:col>24</xdr:col>
      <xdr:colOff>469900</xdr:colOff>
      <xdr:row>86</xdr:row>
      <xdr:rowOff>141816</xdr:rowOff>
    </xdr:from>
    <xdr:to>
      <xdr:col>24</xdr:col>
      <xdr:colOff>647700</xdr:colOff>
      <xdr:row>86</xdr:row>
      <xdr:rowOff>141816</xdr:rowOff>
    </xdr:to>
    <xdr:cxnSp macro="">
      <xdr:nvCxnSpPr>
        <xdr:cNvPr id="253" name="直線コネクタ 252"/>
        <xdr:cNvCxnSpPr/>
      </xdr:nvCxnSpPr>
      <xdr:spPr>
        <a:xfrm>
          <a:off x="16929100" y="14886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56038</xdr:rowOff>
    </xdr:from>
    <xdr:ext cx="762000" cy="259045"/>
    <xdr:sp macro="" textlink="">
      <xdr:nvSpPr>
        <xdr:cNvPr id="254" name="給与水準   （国との比較）最大値テキスト"/>
        <xdr:cNvSpPr txBox="1"/>
      </xdr:nvSpPr>
      <xdr:spPr>
        <a:xfrm>
          <a:off x="17106900" y="13772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97.7</a:t>
          </a:r>
          <a:endParaRPr kumimoji="1" lang="ja-JP" altLang="en-US" sz="1000" b="1">
            <a:latin typeface="ＭＳ Ｐゴシック"/>
          </a:endParaRPr>
        </a:p>
      </xdr:txBody>
    </xdr:sp>
    <xdr:clientData/>
  </xdr:oneCellAnchor>
  <xdr:twoCellAnchor>
    <xdr:from>
      <xdr:col>24</xdr:col>
      <xdr:colOff>469900</xdr:colOff>
      <xdr:row>81</xdr:row>
      <xdr:rowOff>141111</xdr:rowOff>
    </xdr:from>
    <xdr:to>
      <xdr:col>24</xdr:col>
      <xdr:colOff>647700</xdr:colOff>
      <xdr:row>81</xdr:row>
      <xdr:rowOff>141111</xdr:rowOff>
    </xdr:to>
    <xdr:cxnSp macro="">
      <xdr:nvCxnSpPr>
        <xdr:cNvPr id="255" name="直線コネクタ 254"/>
        <xdr:cNvCxnSpPr/>
      </xdr:nvCxnSpPr>
      <xdr:spPr>
        <a:xfrm>
          <a:off x="16929100" y="14028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93134</xdr:rowOff>
    </xdr:from>
    <xdr:to>
      <xdr:col>24</xdr:col>
      <xdr:colOff>558800</xdr:colOff>
      <xdr:row>83</xdr:row>
      <xdr:rowOff>133350</xdr:rowOff>
    </xdr:to>
    <xdr:cxnSp macro="">
      <xdr:nvCxnSpPr>
        <xdr:cNvPr id="256" name="直線コネクタ 255"/>
        <xdr:cNvCxnSpPr/>
      </xdr:nvCxnSpPr>
      <xdr:spPr>
        <a:xfrm>
          <a:off x="16179800" y="14323484"/>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94843</xdr:rowOff>
    </xdr:from>
    <xdr:ext cx="762000" cy="259045"/>
    <xdr:sp macro="" textlink="">
      <xdr:nvSpPr>
        <xdr:cNvPr id="257" name="給与水準   （国との比較）平均値テキスト"/>
        <xdr:cNvSpPr txBox="1"/>
      </xdr:nvSpPr>
      <xdr:spPr>
        <a:xfrm>
          <a:off x="17106900" y="14325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100.5</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122766</xdr:rowOff>
    </xdr:from>
    <xdr:to>
      <xdr:col>24</xdr:col>
      <xdr:colOff>609600</xdr:colOff>
      <xdr:row>84</xdr:row>
      <xdr:rowOff>52916</xdr:rowOff>
    </xdr:to>
    <xdr:sp macro="" textlink="">
      <xdr:nvSpPr>
        <xdr:cNvPr id="258" name="フローチャート : 判断 257"/>
        <xdr:cNvSpPr/>
      </xdr:nvSpPr>
      <xdr:spPr>
        <a:xfrm>
          <a:off x="16967200" y="1435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79728</xdr:rowOff>
    </xdr:from>
    <xdr:to>
      <xdr:col>23</xdr:col>
      <xdr:colOff>406400</xdr:colOff>
      <xdr:row>83</xdr:row>
      <xdr:rowOff>93134</xdr:rowOff>
    </xdr:to>
    <xdr:cxnSp macro="">
      <xdr:nvCxnSpPr>
        <xdr:cNvPr id="259" name="直線コネクタ 258"/>
        <xdr:cNvCxnSpPr/>
      </xdr:nvCxnSpPr>
      <xdr:spPr>
        <a:xfrm>
          <a:off x="15290800" y="14310078"/>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55739</xdr:rowOff>
    </xdr:from>
    <xdr:to>
      <xdr:col>23</xdr:col>
      <xdr:colOff>457200</xdr:colOff>
      <xdr:row>83</xdr:row>
      <xdr:rowOff>157339</xdr:rowOff>
    </xdr:to>
    <xdr:sp macro="" textlink="">
      <xdr:nvSpPr>
        <xdr:cNvPr id="260" name="フローチャート : 判断 259"/>
        <xdr:cNvSpPr/>
      </xdr:nvSpPr>
      <xdr:spPr>
        <a:xfrm>
          <a:off x="16129000" y="1428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142116</xdr:rowOff>
    </xdr:from>
    <xdr:ext cx="736600" cy="259045"/>
    <xdr:sp macro="" textlink="">
      <xdr:nvSpPr>
        <xdr:cNvPr id="261" name="テキスト ボックス 260"/>
        <xdr:cNvSpPr txBox="1"/>
      </xdr:nvSpPr>
      <xdr:spPr>
        <a:xfrm>
          <a:off x="15798800" y="143724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100.0</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79728</xdr:rowOff>
    </xdr:from>
    <xdr:to>
      <xdr:col>22</xdr:col>
      <xdr:colOff>203200</xdr:colOff>
      <xdr:row>89</xdr:row>
      <xdr:rowOff>163689</xdr:rowOff>
    </xdr:to>
    <xdr:cxnSp macro="">
      <xdr:nvCxnSpPr>
        <xdr:cNvPr id="262" name="直線コネクタ 261"/>
        <xdr:cNvCxnSpPr/>
      </xdr:nvCxnSpPr>
      <xdr:spPr>
        <a:xfrm flipV="1">
          <a:off x="14401800" y="14310078"/>
          <a:ext cx="889000" cy="1112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42334</xdr:rowOff>
    </xdr:from>
    <xdr:to>
      <xdr:col>22</xdr:col>
      <xdr:colOff>254000</xdr:colOff>
      <xdr:row>83</xdr:row>
      <xdr:rowOff>143934</xdr:rowOff>
    </xdr:to>
    <xdr:sp macro="" textlink="">
      <xdr:nvSpPr>
        <xdr:cNvPr id="263" name="フローチャート : 判断 262"/>
        <xdr:cNvSpPr/>
      </xdr:nvSpPr>
      <xdr:spPr>
        <a:xfrm>
          <a:off x="15240000" y="1427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128711</xdr:rowOff>
    </xdr:from>
    <xdr:ext cx="762000" cy="259045"/>
    <xdr:sp macro="" textlink="">
      <xdr:nvSpPr>
        <xdr:cNvPr id="264" name="テキスト ボックス 263"/>
        <xdr:cNvSpPr txBox="1"/>
      </xdr:nvSpPr>
      <xdr:spPr>
        <a:xfrm>
          <a:off x="14909800" y="14359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99.9</a:t>
          </a:r>
          <a:endParaRPr kumimoji="1" lang="ja-JP" altLang="en-US" sz="1000" b="1">
            <a:solidFill>
              <a:srgbClr val="000080"/>
            </a:solidFill>
            <a:latin typeface="ＭＳ Ｐゴシック"/>
          </a:endParaRPr>
        </a:p>
      </xdr:txBody>
    </xdr:sp>
    <xdr:clientData/>
  </xdr:oneCellAnchor>
  <xdr:twoCellAnchor>
    <xdr:from>
      <xdr:col>19</xdr:col>
      <xdr:colOff>482600</xdr:colOff>
      <xdr:row>89</xdr:row>
      <xdr:rowOff>163689</xdr:rowOff>
    </xdr:from>
    <xdr:to>
      <xdr:col>21</xdr:col>
      <xdr:colOff>0</xdr:colOff>
      <xdr:row>89</xdr:row>
      <xdr:rowOff>163689</xdr:rowOff>
    </xdr:to>
    <xdr:cxnSp macro="">
      <xdr:nvCxnSpPr>
        <xdr:cNvPr id="265" name="直線コネクタ 264"/>
        <xdr:cNvCxnSpPr/>
      </xdr:nvCxnSpPr>
      <xdr:spPr>
        <a:xfrm>
          <a:off x="13512800" y="154227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153105</xdr:rowOff>
    </xdr:from>
    <xdr:to>
      <xdr:col>21</xdr:col>
      <xdr:colOff>50800</xdr:colOff>
      <xdr:row>90</xdr:row>
      <xdr:rowOff>83255</xdr:rowOff>
    </xdr:to>
    <xdr:sp macro="" textlink="">
      <xdr:nvSpPr>
        <xdr:cNvPr id="266" name="フローチャート : 判断 265"/>
        <xdr:cNvSpPr/>
      </xdr:nvSpPr>
      <xdr:spPr>
        <a:xfrm>
          <a:off x="14351000" y="1541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68032</xdr:rowOff>
    </xdr:from>
    <xdr:ext cx="762000" cy="259045"/>
    <xdr:sp macro="" textlink="">
      <xdr:nvSpPr>
        <xdr:cNvPr id="267" name="テキスト ボックス 266"/>
        <xdr:cNvSpPr txBox="1"/>
      </xdr:nvSpPr>
      <xdr:spPr>
        <a:xfrm>
          <a:off x="14020800" y="15498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108.4</a:t>
          </a:r>
          <a:endParaRPr kumimoji="1" lang="ja-JP" altLang="en-US" sz="1000" b="1">
            <a:solidFill>
              <a:srgbClr val="000080"/>
            </a:solidFill>
            <a:latin typeface="ＭＳ Ｐゴシック"/>
          </a:endParaRPr>
        </a:p>
      </xdr:txBody>
    </xdr:sp>
    <xdr:clientData/>
  </xdr:oneCellAnchor>
  <xdr:twoCellAnchor>
    <xdr:from>
      <xdr:col>19</xdr:col>
      <xdr:colOff>431800</xdr:colOff>
      <xdr:row>90</xdr:row>
      <xdr:rowOff>21872</xdr:rowOff>
    </xdr:from>
    <xdr:to>
      <xdr:col>19</xdr:col>
      <xdr:colOff>533400</xdr:colOff>
      <xdr:row>90</xdr:row>
      <xdr:rowOff>123472</xdr:rowOff>
    </xdr:to>
    <xdr:sp macro="" textlink="">
      <xdr:nvSpPr>
        <xdr:cNvPr id="268" name="フローチャート : 判断 267"/>
        <xdr:cNvSpPr/>
      </xdr:nvSpPr>
      <xdr:spPr>
        <a:xfrm>
          <a:off x="13462000" y="15452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108249</xdr:rowOff>
    </xdr:from>
    <xdr:ext cx="762000" cy="259045"/>
    <xdr:sp macro="" textlink="">
      <xdr:nvSpPr>
        <xdr:cNvPr id="269" name="テキスト ボックス 268"/>
        <xdr:cNvSpPr txBox="1"/>
      </xdr:nvSpPr>
      <xdr:spPr>
        <a:xfrm>
          <a:off x="13131800" y="15538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83</xdr:row>
      <xdr:rowOff>82550</xdr:rowOff>
    </xdr:from>
    <xdr:to>
      <xdr:col>24</xdr:col>
      <xdr:colOff>609600</xdr:colOff>
      <xdr:row>84</xdr:row>
      <xdr:rowOff>12700</xdr:rowOff>
    </xdr:to>
    <xdr:sp macro="" textlink="">
      <xdr:nvSpPr>
        <xdr:cNvPr id="275" name="円/楕円 274"/>
        <xdr:cNvSpPr/>
      </xdr:nvSpPr>
      <xdr:spPr>
        <a:xfrm>
          <a:off x="169672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99077</xdr:rowOff>
    </xdr:from>
    <xdr:ext cx="762000" cy="259045"/>
    <xdr:sp macro="" textlink="">
      <xdr:nvSpPr>
        <xdr:cNvPr id="276" name="給与水準   （国との比較）該当値テキスト"/>
        <xdr:cNvSpPr txBox="1"/>
      </xdr:nvSpPr>
      <xdr:spPr>
        <a:xfrm>
          <a:off x="17106900" y="1415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100.2</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42334</xdr:rowOff>
    </xdr:from>
    <xdr:to>
      <xdr:col>23</xdr:col>
      <xdr:colOff>457200</xdr:colOff>
      <xdr:row>83</xdr:row>
      <xdr:rowOff>143934</xdr:rowOff>
    </xdr:to>
    <xdr:sp macro="" textlink="">
      <xdr:nvSpPr>
        <xdr:cNvPr id="277" name="円/楕円 276"/>
        <xdr:cNvSpPr/>
      </xdr:nvSpPr>
      <xdr:spPr>
        <a:xfrm>
          <a:off x="16129000" y="14272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154111</xdr:rowOff>
    </xdr:from>
    <xdr:ext cx="736600" cy="259045"/>
    <xdr:sp macro="" textlink="">
      <xdr:nvSpPr>
        <xdr:cNvPr id="278" name="テキスト ボックス 277"/>
        <xdr:cNvSpPr txBox="1"/>
      </xdr:nvSpPr>
      <xdr:spPr>
        <a:xfrm>
          <a:off x="15798800" y="14041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99.9</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28928</xdr:rowOff>
    </xdr:from>
    <xdr:to>
      <xdr:col>22</xdr:col>
      <xdr:colOff>254000</xdr:colOff>
      <xdr:row>83</xdr:row>
      <xdr:rowOff>130528</xdr:rowOff>
    </xdr:to>
    <xdr:sp macro="" textlink="">
      <xdr:nvSpPr>
        <xdr:cNvPr id="279" name="円/楕円 278"/>
        <xdr:cNvSpPr/>
      </xdr:nvSpPr>
      <xdr:spPr>
        <a:xfrm>
          <a:off x="15240000" y="14259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140705</xdr:rowOff>
    </xdr:from>
    <xdr:ext cx="762000" cy="259045"/>
    <xdr:sp macro="" textlink="">
      <xdr:nvSpPr>
        <xdr:cNvPr id="280" name="テキスト ボックス 279"/>
        <xdr:cNvSpPr txBox="1"/>
      </xdr:nvSpPr>
      <xdr:spPr>
        <a:xfrm>
          <a:off x="14909800" y="14028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99.8</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112889</xdr:rowOff>
    </xdr:from>
    <xdr:to>
      <xdr:col>21</xdr:col>
      <xdr:colOff>50800</xdr:colOff>
      <xdr:row>90</xdr:row>
      <xdr:rowOff>43039</xdr:rowOff>
    </xdr:to>
    <xdr:sp macro="" textlink="">
      <xdr:nvSpPr>
        <xdr:cNvPr id="281" name="円/楕円 280"/>
        <xdr:cNvSpPr/>
      </xdr:nvSpPr>
      <xdr:spPr>
        <a:xfrm>
          <a:off x="14351000" y="1537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53216</xdr:rowOff>
    </xdr:from>
    <xdr:ext cx="762000" cy="259045"/>
    <xdr:sp macro="" textlink="">
      <xdr:nvSpPr>
        <xdr:cNvPr id="282" name="テキスト ボックス 281"/>
        <xdr:cNvSpPr txBox="1"/>
      </xdr:nvSpPr>
      <xdr:spPr>
        <a:xfrm>
          <a:off x="14020800" y="15140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108.1</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112889</xdr:rowOff>
    </xdr:from>
    <xdr:to>
      <xdr:col>19</xdr:col>
      <xdr:colOff>533400</xdr:colOff>
      <xdr:row>90</xdr:row>
      <xdr:rowOff>43039</xdr:rowOff>
    </xdr:to>
    <xdr:sp macro="" textlink="">
      <xdr:nvSpPr>
        <xdr:cNvPr id="283" name="円/楕円 282"/>
        <xdr:cNvSpPr/>
      </xdr:nvSpPr>
      <xdr:spPr>
        <a:xfrm>
          <a:off x="13462000" y="1537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53216</xdr:rowOff>
    </xdr:from>
    <xdr:ext cx="762000" cy="259045"/>
    <xdr:sp macro="" textlink="">
      <xdr:nvSpPr>
        <xdr:cNvPr id="284" name="テキスト ボックス 283"/>
        <xdr:cNvSpPr txBox="1"/>
      </xdr:nvSpPr>
      <xdr:spPr>
        <a:xfrm>
          <a:off x="13131800" y="15140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[6.05</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21/45</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8.32</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これまでの定員適正化計画の着実な実行により類似団体より職員数は少ない状況である。</a:t>
          </a:r>
          <a:endParaRPr lang="ja-JP" altLang="ja-JP" sz="1400">
            <a:effectLst/>
          </a:endParaRPr>
        </a:p>
        <a:p>
          <a:r>
            <a:rPr kumimoji="1" lang="ja-JP" altLang="ja-JP" sz="1100" b="0" i="0" baseline="0">
              <a:solidFill>
                <a:schemeClr val="dk1"/>
              </a:solidFill>
              <a:effectLst/>
              <a:latin typeface="+mn-lt"/>
              <a:ea typeface="+mn-ea"/>
              <a:cs typeface="+mn-cs"/>
            </a:rPr>
            <a:t>　今後においても，平成</a:t>
          </a:r>
          <a:r>
            <a:rPr kumimoji="1" lang="en-US" altLang="ja-JP" sz="1100" b="0" i="0" baseline="0">
              <a:solidFill>
                <a:schemeClr val="dk1"/>
              </a:solidFill>
              <a:effectLst/>
              <a:latin typeface="+mn-lt"/>
              <a:ea typeface="+mn-ea"/>
              <a:cs typeface="+mn-cs"/>
            </a:rPr>
            <a:t>28</a:t>
          </a:r>
          <a:r>
            <a:rPr kumimoji="1" lang="ja-JP" altLang="ja-JP" sz="1100" b="0" i="0" baseline="0">
              <a:solidFill>
                <a:schemeClr val="dk1"/>
              </a:solidFill>
              <a:effectLst/>
              <a:latin typeface="+mn-lt"/>
              <a:ea typeface="+mn-ea"/>
              <a:cs typeface="+mn-cs"/>
            </a:rPr>
            <a:t>～</a:t>
          </a:r>
          <a:r>
            <a:rPr kumimoji="1" lang="en-US" altLang="ja-JP" sz="1100" b="0" i="0" baseline="0">
              <a:solidFill>
                <a:schemeClr val="dk1"/>
              </a:solidFill>
              <a:effectLst/>
              <a:latin typeface="+mn-lt"/>
              <a:ea typeface="+mn-ea"/>
              <a:cs typeface="+mn-cs"/>
            </a:rPr>
            <a:t>32</a:t>
          </a:r>
          <a:r>
            <a:rPr kumimoji="1" lang="ja-JP" altLang="ja-JP" sz="1100" b="0" i="0" baseline="0">
              <a:solidFill>
                <a:schemeClr val="dk1"/>
              </a:solidFill>
              <a:effectLst/>
              <a:latin typeface="+mn-lt"/>
              <a:ea typeface="+mn-ea"/>
              <a:cs typeface="+mn-cs"/>
            </a:rPr>
            <a:t>年度までの定員管理計画において</a:t>
          </a:r>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27</a:t>
          </a:r>
          <a:r>
            <a:rPr lang="ja-JP" altLang="ja-JP" sz="1100" b="0" i="0" baseline="0">
              <a:solidFill>
                <a:schemeClr val="dk1"/>
              </a:solidFill>
              <a:effectLst/>
              <a:latin typeface="+mn-lt"/>
              <a:ea typeface="+mn-ea"/>
              <a:cs typeface="+mn-cs"/>
            </a:rPr>
            <a:t>年４月１日現在の職員数（</a:t>
          </a:r>
          <a:r>
            <a:rPr lang="en-US" altLang="ja-JP" sz="1100" b="0" i="0" baseline="0">
              <a:solidFill>
                <a:schemeClr val="dk1"/>
              </a:solidFill>
              <a:effectLst/>
              <a:latin typeface="+mn-lt"/>
              <a:ea typeface="+mn-ea"/>
              <a:cs typeface="+mn-cs"/>
            </a:rPr>
            <a:t>2,251</a:t>
          </a:r>
          <a:r>
            <a:rPr lang="ja-JP" altLang="ja-JP" sz="1100" b="0" i="0" baseline="0">
              <a:solidFill>
                <a:schemeClr val="dk1"/>
              </a:solidFill>
              <a:effectLst/>
              <a:latin typeface="+mn-lt"/>
              <a:ea typeface="+mn-ea"/>
              <a:cs typeface="+mn-cs"/>
            </a:rPr>
            <a:t>人）を基準に，５年間で</a:t>
          </a:r>
          <a:r>
            <a:rPr lang="en-US" altLang="ja-JP" sz="1100" b="0" i="0" baseline="0">
              <a:solidFill>
                <a:schemeClr val="dk1"/>
              </a:solidFill>
              <a:effectLst/>
              <a:latin typeface="+mn-lt"/>
              <a:ea typeface="+mn-ea"/>
              <a:cs typeface="+mn-cs"/>
            </a:rPr>
            <a:t>128</a:t>
          </a:r>
          <a:r>
            <a:rPr lang="ja-JP" altLang="ja-JP" sz="1100" b="0" i="0" baseline="0">
              <a:solidFill>
                <a:schemeClr val="dk1"/>
              </a:solidFill>
              <a:effectLst/>
              <a:latin typeface="+mn-lt"/>
              <a:ea typeface="+mn-ea"/>
              <a:cs typeface="+mn-cs"/>
            </a:rPr>
            <a:t>人，</a:t>
          </a:r>
          <a:r>
            <a:rPr lang="en-US" altLang="ja-JP" sz="1100" b="0" i="0" baseline="0">
              <a:solidFill>
                <a:schemeClr val="dk1"/>
              </a:solidFill>
              <a:effectLst/>
              <a:latin typeface="+mn-lt"/>
              <a:ea typeface="+mn-ea"/>
              <a:cs typeface="+mn-cs"/>
            </a:rPr>
            <a:t>5.7</a:t>
          </a:r>
          <a:r>
            <a:rPr lang="ja-JP" altLang="ja-JP" sz="1100" b="0" i="0" baseline="0">
              <a:solidFill>
                <a:schemeClr val="dk1"/>
              </a:solidFill>
              <a:effectLst/>
              <a:latin typeface="+mn-lt"/>
              <a:ea typeface="+mn-ea"/>
              <a:cs typeface="+mn-cs"/>
            </a:rPr>
            <a:t>％減員することとしている。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1" name="直線コネクタ 300"/>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2" name="テキスト ボックス 301"/>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3" name="直線コネクタ 302"/>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4" name="テキスト ボックス 303"/>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5" name="直線コネクタ 304"/>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6" name="テキスト ボックス 305"/>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7" name="直線コネクタ 306"/>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8" name="テキスト ボックス 307"/>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9" name="直線コネクタ 308"/>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0" name="テキスト ボックス 309"/>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113454</xdr:rowOff>
    </xdr:from>
    <xdr:to>
      <xdr:col>24</xdr:col>
      <xdr:colOff>558800</xdr:colOff>
      <xdr:row>65</xdr:row>
      <xdr:rowOff>165523</xdr:rowOff>
    </xdr:to>
    <xdr:cxnSp macro="">
      <xdr:nvCxnSpPr>
        <xdr:cNvPr id="314" name="直線コネクタ 313"/>
        <xdr:cNvCxnSpPr/>
      </xdr:nvCxnSpPr>
      <xdr:spPr>
        <a:xfrm flipV="1">
          <a:off x="17018000" y="9886104"/>
          <a:ext cx="0" cy="14236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65</xdr:row>
      <xdr:rowOff>137600</xdr:rowOff>
    </xdr:from>
    <xdr:ext cx="762000" cy="259045"/>
    <xdr:sp macro="" textlink="">
      <xdr:nvSpPr>
        <xdr:cNvPr id="315" name="定員管理の状況最小値テキスト"/>
        <xdr:cNvSpPr txBox="1"/>
      </xdr:nvSpPr>
      <xdr:spPr>
        <a:xfrm>
          <a:off x="17106900" y="11281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8.28</a:t>
          </a:r>
          <a:endParaRPr kumimoji="1" lang="ja-JP" altLang="en-US" sz="1000" b="1">
            <a:latin typeface="ＭＳ Ｐゴシック"/>
          </a:endParaRPr>
        </a:p>
      </xdr:txBody>
    </xdr:sp>
    <xdr:clientData/>
  </xdr:oneCellAnchor>
  <xdr:twoCellAnchor>
    <xdr:from>
      <xdr:col>24</xdr:col>
      <xdr:colOff>469900</xdr:colOff>
      <xdr:row>65</xdr:row>
      <xdr:rowOff>165523</xdr:rowOff>
    </xdr:from>
    <xdr:to>
      <xdr:col>24</xdr:col>
      <xdr:colOff>647700</xdr:colOff>
      <xdr:row>65</xdr:row>
      <xdr:rowOff>165523</xdr:rowOff>
    </xdr:to>
    <xdr:cxnSp macro="">
      <xdr:nvCxnSpPr>
        <xdr:cNvPr id="316" name="直線コネクタ 315"/>
        <xdr:cNvCxnSpPr/>
      </xdr:nvCxnSpPr>
      <xdr:spPr>
        <a:xfrm>
          <a:off x="16929100" y="11309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28381</xdr:rowOff>
    </xdr:from>
    <xdr:ext cx="762000" cy="259045"/>
    <xdr:sp macro="" textlink="">
      <xdr:nvSpPr>
        <xdr:cNvPr id="317" name="定員管理の状況最大値テキスト"/>
        <xdr:cNvSpPr txBox="1"/>
      </xdr:nvSpPr>
      <xdr:spPr>
        <a:xfrm>
          <a:off x="17106900" y="9629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4.74</a:t>
          </a:r>
          <a:endParaRPr kumimoji="1" lang="ja-JP" altLang="en-US" sz="1000" b="1">
            <a:latin typeface="ＭＳ Ｐゴシック"/>
          </a:endParaRPr>
        </a:p>
      </xdr:txBody>
    </xdr:sp>
    <xdr:clientData/>
  </xdr:oneCellAnchor>
  <xdr:twoCellAnchor>
    <xdr:from>
      <xdr:col>24</xdr:col>
      <xdr:colOff>469900</xdr:colOff>
      <xdr:row>57</xdr:row>
      <xdr:rowOff>113454</xdr:rowOff>
    </xdr:from>
    <xdr:to>
      <xdr:col>24</xdr:col>
      <xdr:colOff>647700</xdr:colOff>
      <xdr:row>57</xdr:row>
      <xdr:rowOff>113454</xdr:rowOff>
    </xdr:to>
    <xdr:cxnSp macro="">
      <xdr:nvCxnSpPr>
        <xdr:cNvPr id="318" name="直線コネクタ 317"/>
        <xdr:cNvCxnSpPr/>
      </xdr:nvCxnSpPr>
      <xdr:spPr>
        <a:xfrm>
          <a:off x="16929100" y="9886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125942</xdr:rowOff>
    </xdr:from>
    <xdr:to>
      <xdr:col>24</xdr:col>
      <xdr:colOff>558800</xdr:colOff>
      <xdr:row>60</xdr:row>
      <xdr:rowOff>125942</xdr:rowOff>
    </xdr:to>
    <xdr:cxnSp macro="">
      <xdr:nvCxnSpPr>
        <xdr:cNvPr id="319" name="直線コネクタ 318"/>
        <xdr:cNvCxnSpPr/>
      </xdr:nvCxnSpPr>
      <xdr:spPr>
        <a:xfrm>
          <a:off x="16179800" y="1041294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79392</xdr:rowOff>
    </xdr:from>
    <xdr:ext cx="762000" cy="259045"/>
    <xdr:sp macro="" textlink="">
      <xdr:nvSpPr>
        <xdr:cNvPr id="320" name="定員管理の状況平均値テキスト"/>
        <xdr:cNvSpPr txBox="1"/>
      </xdr:nvSpPr>
      <xdr:spPr>
        <a:xfrm>
          <a:off x="17106900" y="103663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6.13</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107315</xdr:rowOff>
    </xdr:from>
    <xdr:to>
      <xdr:col>24</xdr:col>
      <xdr:colOff>609600</xdr:colOff>
      <xdr:row>61</xdr:row>
      <xdr:rowOff>37465</xdr:rowOff>
    </xdr:to>
    <xdr:sp macro="" textlink="">
      <xdr:nvSpPr>
        <xdr:cNvPr id="321" name="フローチャート : 判断 320"/>
        <xdr:cNvSpPr/>
      </xdr:nvSpPr>
      <xdr:spPr>
        <a:xfrm>
          <a:off x="16967200" y="1039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105833</xdr:rowOff>
    </xdr:from>
    <xdr:to>
      <xdr:col>23</xdr:col>
      <xdr:colOff>406400</xdr:colOff>
      <xdr:row>60</xdr:row>
      <xdr:rowOff>125942</xdr:rowOff>
    </xdr:to>
    <xdr:cxnSp macro="">
      <xdr:nvCxnSpPr>
        <xdr:cNvPr id="322" name="直線コネクタ 321"/>
        <xdr:cNvCxnSpPr/>
      </xdr:nvCxnSpPr>
      <xdr:spPr>
        <a:xfrm>
          <a:off x="15290800" y="1039283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119380</xdr:rowOff>
    </xdr:from>
    <xdr:to>
      <xdr:col>23</xdr:col>
      <xdr:colOff>457200</xdr:colOff>
      <xdr:row>61</xdr:row>
      <xdr:rowOff>49530</xdr:rowOff>
    </xdr:to>
    <xdr:sp macro="" textlink="">
      <xdr:nvSpPr>
        <xdr:cNvPr id="323" name="フローチャート : 判断 322"/>
        <xdr:cNvSpPr/>
      </xdr:nvSpPr>
      <xdr:spPr>
        <a:xfrm>
          <a:off x="16129000" y="1040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34307</xdr:rowOff>
    </xdr:from>
    <xdr:ext cx="736600" cy="259045"/>
    <xdr:sp macro="" textlink="">
      <xdr:nvSpPr>
        <xdr:cNvPr id="324" name="テキスト ボックス 323"/>
        <xdr:cNvSpPr txBox="1"/>
      </xdr:nvSpPr>
      <xdr:spPr>
        <a:xfrm>
          <a:off x="15798800" y="10492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6.16</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105833</xdr:rowOff>
    </xdr:from>
    <xdr:to>
      <xdr:col>22</xdr:col>
      <xdr:colOff>203200</xdr:colOff>
      <xdr:row>60</xdr:row>
      <xdr:rowOff>105833</xdr:rowOff>
    </xdr:to>
    <xdr:cxnSp macro="">
      <xdr:nvCxnSpPr>
        <xdr:cNvPr id="325" name="直線コネクタ 324"/>
        <xdr:cNvCxnSpPr/>
      </xdr:nvCxnSpPr>
      <xdr:spPr>
        <a:xfrm>
          <a:off x="14401800" y="103928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123402</xdr:rowOff>
    </xdr:from>
    <xdr:to>
      <xdr:col>22</xdr:col>
      <xdr:colOff>254000</xdr:colOff>
      <xdr:row>61</xdr:row>
      <xdr:rowOff>53552</xdr:rowOff>
    </xdr:to>
    <xdr:sp macro="" textlink="">
      <xdr:nvSpPr>
        <xdr:cNvPr id="326" name="フローチャート : 判断 325"/>
        <xdr:cNvSpPr/>
      </xdr:nvSpPr>
      <xdr:spPr>
        <a:xfrm>
          <a:off x="15240000" y="1041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38329</xdr:rowOff>
    </xdr:from>
    <xdr:ext cx="762000" cy="259045"/>
    <xdr:sp macro="" textlink="">
      <xdr:nvSpPr>
        <xdr:cNvPr id="327" name="テキスト ボックス 326"/>
        <xdr:cNvSpPr txBox="1"/>
      </xdr:nvSpPr>
      <xdr:spPr>
        <a:xfrm>
          <a:off x="14909800" y="10496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6.17</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105833</xdr:rowOff>
    </xdr:from>
    <xdr:to>
      <xdr:col>21</xdr:col>
      <xdr:colOff>0</xdr:colOff>
      <xdr:row>60</xdr:row>
      <xdr:rowOff>154094</xdr:rowOff>
    </xdr:to>
    <xdr:cxnSp macro="">
      <xdr:nvCxnSpPr>
        <xdr:cNvPr id="328" name="直線コネクタ 327"/>
        <xdr:cNvCxnSpPr/>
      </xdr:nvCxnSpPr>
      <xdr:spPr>
        <a:xfrm flipV="1">
          <a:off x="13512800" y="10392833"/>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123402</xdr:rowOff>
    </xdr:from>
    <xdr:to>
      <xdr:col>21</xdr:col>
      <xdr:colOff>50800</xdr:colOff>
      <xdr:row>61</xdr:row>
      <xdr:rowOff>53552</xdr:rowOff>
    </xdr:to>
    <xdr:sp macro="" textlink="">
      <xdr:nvSpPr>
        <xdr:cNvPr id="329" name="フローチャート : 判断 328"/>
        <xdr:cNvSpPr/>
      </xdr:nvSpPr>
      <xdr:spPr>
        <a:xfrm>
          <a:off x="14351000" y="1041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38329</xdr:rowOff>
    </xdr:from>
    <xdr:ext cx="762000" cy="259045"/>
    <xdr:sp macro="" textlink="">
      <xdr:nvSpPr>
        <xdr:cNvPr id="330" name="テキスト ボックス 329"/>
        <xdr:cNvSpPr txBox="1"/>
      </xdr:nvSpPr>
      <xdr:spPr>
        <a:xfrm>
          <a:off x="14020800" y="10496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6.17</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4233</xdr:rowOff>
    </xdr:from>
    <xdr:to>
      <xdr:col>19</xdr:col>
      <xdr:colOff>533400</xdr:colOff>
      <xdr:row>61</xdr:row>
      <xdr:rowOff>105833</xdr:rowOff>
    </xdr:to>
    <xdr:sp macro="" textlink="">
      <xdr:nvSpPr>
        <xdr:cNvPr id="331" name="フローチャート : 判断 330"/>
        <xdr:cNvSpPr/>
      </xdr:nvSpPr>
      <xdr:spPr>
        <a:xfrm>
          <a:off x="13462000" y="1046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90610</xdr:rowOff>
    </xdr:from>
    <xdr:ext cx="762000" cy="259045"/>
    <xdr:sp macro="" textlink="">
      <xdr:nvSpPr>
        <xdr:cNvPr id="332" name="テキスト ボックス 331"/>
        <xdr:cNvSpPr txBox="1"/>
      </xdr:nvSpPr>
      <xdr:spPr>
        <a:xfrm>
          <a:off x="13131800" y="10549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6.30</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60</xdr:row>
      <xdr:rowOff>75142</xdr:rowOff>
    </xdr:from>
    <xdr:to>
      <xdr:col>24</xdr:col>
      <xdr:colOff>609600</xdr:colOff>
      <xdr:row>61</xdr:row>
      <xdr:rowOff>5292</xdr:rowOff>
    </xdr:to>
    <xdr:sp macro="" textlink="">
      <xdr:nvSpPr>
        <xdr:cNvPr id="338" name="円/楕円 337"/>
        <xdr:cNvSpPr/>
      </xdr:nvSpPr>
      <xdr:spPr>
        <a:xfrm>
          <a:off x="16967200" y="10362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91669</xdr:rowOff>
    </xdr:from>
    <xdr:ext cx="762000" cy="259045"/>
    <xdr:sp macro="" textlink="">
      <xdr:nvSpPr>
        <xdr:cNvPr id="339" name="定員管理の状況該当値テキスト"/>
        <xdr:cNvSpPr txBox="1"/>
      </xdr:nvSpPr>
      <xdr:spPr>
        <a:xfrm>
          <a:off x="17106900" y="10207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6.05</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75142</xdr:rowOff>
    </xdr:from>
    <xdr:to>
      <xdr:col>23</xdr:col>
      <xdr:colOff>457200</xdr:colOff>
      <xdr:row>61</xdr:row>
      <xdr:rowOff>5292</xdr:rowOff>
    </xdr:to>
    <xdr:sp macro="" textlink="">
      <xdr:nvSpPr>
        <xdr:cNvPr id="340" name="円/楕円 339"/>
        <xdr:cNvSpPr/>
      </xdr:nvSpPr>
      <xdr:spPr>
        <a:xfrm>
          <a:off x="16129000" y="10362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15469</xdr:rowOff>
    </xdr:from>
    <xdr:ext cx="736600" cy="259045"/>
    <xdr:sp macro="" textlink="">
      <xdr:nvSpPr>
        <xdr:cNvPr id="341" name="テキスト ボックス 340"/>
        <xdr:cNvSpPr txBox="1"/>
      </xdr:nvSpPr>
      <xdr:spPr>
        <a:xfrm>
          <a:off x="15798800" y="101310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6.05</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55033</xdr:rowOff>
    </xdr:from>
    <xdr:to>
      <xdr:col>22</xdr:col>
      <xdr:colOff>254000</xdr:colOff>
      <xdr:row>60</xdr:row>
      <xdr:rowOff>156633</xdr:rowOff>
    </xdr:to>
    <xdr:sp macro="" textlink="">
      <xdr:nvSpPr>
        <xdr:cNvPr id="342" name="円/楕円 341"/>
        <xdr:cNvSpPr/>
      </xdr:nvSpPr>
      <xdr:spPr>
        <a:xfrm>
          <a:off x="15240000" y="1034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166810</xdr:rowOff>
    </xdr:from>
    <xdr:ext cx="762000" cy="259045"/>
    <xdr:sp macro="" textlink="">
      <xdr:nvSpPr>
        <xdr:cNvPr id="343" name="テキスト ボックス 342"/>
        <xdr:cNvSpPr txBox="1"/>
      </xdr:nvSpPr>
      <xdr:spPr>
        <a:xfrm>
          <a:off x="14909800" y="10110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6.00</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55033</xdr:rowOff>
    </xdr:from>
    <xdr:to>
      <xdr:col>21</xdr:col>
      <xdr:colOff>50800</xdr:colOff>
      <xdr:row>60</xdr:row>
      <xdr:rowOff>156633</xdr:rowOff>
    </xdr:to>
    <xdr:sp macro="" textlink="">
      <xdr:nvSpPr>
        <xdr:cNvPr id="344" name="円/楕円 343"/>
        <xdr:cNvSpPr/>
      </xdr:nvSpPr>
      <xdr:spPr>
        <a:xfrm>
          <a:off x="14351000" y="1034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166810</xdr:rowOff>
    </xdr:from>
    <xdr:ext cx="762000" cy="259045"/>
    <xdr:sp macro="" textlink="">
      <xdr:nvSpPr>
        <xdr:cNvPr id="345" name="テキスト ボックス 344"/>
        <xdr:cNvSpPr txBox="1"/>
      </xdr:nvSpPr>
      <xdr:spPr>
        <a:xfrm>
          <a:off x="14020800" y="10110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6.00</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103294</xdr:rowOff>
    </xdr:from>
    <xdr:to>
      <xdr:col>19</xdr:col>
      <xdr:colOff>533400</xdr:colOff>
      <xdr:row>61</xdr:row>
      <xdr:rowOff>33444</xdr:rowOff>
    </xdr:to>
    <xdr:sp macro="" textlink="">
      <xdr:nvSpPr>
        <xdr:cNvPr id="346" name="円/楕円 345"/>
        <xdr:cNvSpPr/>
      </xdr:nvSpPr>
      <xdr:spPr>
        <a:xfrm>
          <a:off x="13462000" y="1039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43621</xdr:rowOff>
    </xdr:from>
    <xdr:ext cx="762000" cy="259045"/>
    <xdr:sp macro="" textlink="">
      <xdr:nvSpPr>
        <xdr:cNvPr id="347" name="テキスト ボックス 346"/>
        <xdr:cNvSpPr txBox="1"/>
      </xdr:nvSpPr>
      <xdr:spPr>
        <a:xfrm>
          <a:off x="13131800" y="10159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37/45</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実質公債費比率は対前年度比</a:t>
          </a:r>
          <a:r>
            <a:rPr kumimoji="1" lang="en-US" altLang="ja-JP" sz="1100">
              <a:solidFill>
                <a:schemeClr val="dk1"/>
              </a:solidFill>
              <a:effectLst/>
              <a:latin typeface="+mn-lt"/>
              <a:ea typeface="+mn-ea"/>
              <a:cs typeface="+mn-cs"/>
            </a:rPr>
            <a:t>0.8</a:t>
          </a:r>
          <a:r>
            <a:rPr lang="ja-JP" altLang="en-US"/>
            <a:t> </a:t>
          </a:r>
          <a:r>
            <a:rPr kumimoji="1" lang="ja-JP" altLang="en-US" sz="1100">
              <a:solidFill>
                <a:schemeClr val="dk1"/>
              </a:solidFill>
              <a:effectLst/>
              <a:latin typeface="+mn-lt"/>
              <a:ea typeface="+mn-ea"/>
              <a:cs typeface="+mn-cs"/>
            </a:rPr>
            <a:t>ポイント</a:t>
          </a:r>
          <a:r>
            <a:rPr kumimoji="1" lang="ja-JP" altLang="ja-JP" sz="1100">
              <a:solidFill>
                <a:schemeClr val="dk1"/>
              </a:solidFill>
              <a:effectLst/>
              <a:latin typeface="+mn-lt"/>
              <a:ea typeface="+mn-ea"/>
              <a:cs typeface="+mn-cs"/>
            </a:rPr>
            <a:t>の減となった。平成４～</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年度に行った大規模施設の建設，区画整理等の都市計画事業債の償還はピークを過ぎたものの，元利償還金充当一般財源が依然として高い水準にあるため，類似団体平均を上回っている。総合計画実施計画に掲げる自治体経営の取組において，</a:t>
          </a:r>
          <a:r>
            <a:rPr kumimoji="1" lang="en-US" altLang="ja-JP" sz="1100">
              <a:solidFill>
                <a:schemeClr val="dk1"/>
              </a:solidFill>
              <a:effectLst/>
              <a:latin typeface="+mn-lt"/>
              <a:ea typeface="+mn-ea"/>
              <a:cs typeface="+mn-cs"/>
            </a:rPr>
            <a:t>14%</a:t>
          </a:r>
          <a:r>
            <a:rPr kumimoji="1" lang="ja-JP" altLang="ja-JP" sz="1100">
              <a:solidFill>
                <a:schemeClr val="dk1"/>
              </a:solidFill>
              <a:effectLst/>
              <a:latin typeface="+mn-lt"/>
              <a:ea typeface="+mn-ea"/>
              <a:cs typeface="+mn-cs"/>
            </a:rPr>
            <a:t>を上回らないよう目標値を設定している。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4" name="直線コネクタ 363"/>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5" name="テキスト ボックス 364"/>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6" name="直線コネクタ 365"/>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7" name="テキスト ボックス 366"/>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8" name="直線コネクタ 367"/>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9" name="テキスト ボックス 368"/>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0" name="直線コネクタ 369"/>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1" name="テキスト ボックス 370"/>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115570</xdr:rowOff>
    </xdr:from>
    <xdr:to>
      <xdr:col>24</xdr:col>
      <xdr:colOff>558800</xdr:colOff>
      <xdr:row>44</xdr:row>
      <xdr:rowOff>165100</xdr:rowOff>
    </xdr:to>
    <xdr:cxnSp macro="">
      <xdr:nvCxnSpPr>
        <xdr:cNvPr id="374" name="直線コネクタ 373"/>
        <xdr:cNvCxnSpPr/>
      </xdr:nvCxnSpPr>
      <xdr:spPr>
        <a:xfrm flipV="1">
          <a:off x="17018000" y="6116320"/>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137177</xdr:rowOff>
    </xdr:from>
    <xdr:ext cx="762000" cy="259045"/>
    <xdr:sp macro="" textlink="">
      <xdr:nvSpPr>
        <xdr:cNvPr id="375" name="公債費負担の状況最小値テキスト"/>
        <xdr:cNvSpPr txBox="1"/>
      </xdr:nvSpPr>
      <xdr:spPr>
        <a:xfrm>
          <a:off x="17106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15.0</a:t>
          </a:r>
          <a:endParaRPr kumimoji="1" lang="ja-JP" altLang="en-US" sz="1000" b="1">
            <a:latin typeface="ＭＳ Ｐゴシック"/>
          </a:endParaRPr>
        </a:p>
      </xdr:txBody>
    </xdr:sp>
    <xdr:clientData/>
  </xdr:oneCellAnchor>
  <xdr:twoCellAnchor>
    <xdr:from>
      <xdr:col>24</xdr:col>
      <xdr:colOff>469900</xdr:colOff>
      <xdr:row>44</xdr:row>
      <xdr:rowOff>165100</xdr:rowOff>
    </xdr:from>
    <xdr:to>
      <xdr:col>24</xdr:col>
      <xdr:colOff>647700</xdr:colOff>
      <xdr:row>44</xdr:row>
      <xdr:rowOff>165100</xdr:rowOff>
    </xdr:to>
    <xdr:cxnSp macro="">
      <xdr:nvCxnSpPr>
        <xdr:cNvPr id="376" name="直線コネクタ 375"/>
        <xdr:cNvCxnSpPr/>
      </xdr:nvCxnSpPr>
      <xdr:spPr>
        <a:xfrm>
          <a:off x="16929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30497</xdr:rowOff>
    </xdr:from>
    <xdr:ext cx="762000" cy="259045"/>
    <xdr:sp macro="" textlink="">
      <xdr:nvSpPr>
        <xdr:cNvPr id="377" name="公債費負担の状況最大値テキスト"/>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1.5</a:t>
          </a:r>
          <a:endParaRPr kumimoji="1" lang="ja-JP" altLang="en-US" sz="1000" b="1">
            <a:latin typeface="ＭＳ Ｐゴシック"/>
          </a:endParaRPr>
        </a:p>
      </xdr:txBody>
    </xdr:sp>
    <xdr:clientData/>
  </xdr:oneCellAnchor>
  <xdr:twoCellAnchor>
    <xdr:from>
      <xdr:col>24</xdr:col>
      <xdr:colOff>469900</xdr:colOff>
      <xdr:row>35</xdr:row>
      <xdr:rowOff>115570</xdr:rowOff>
    </xdr:from>
    <xdr:to>
      <xdr:col>24</xdr:col>
      <xdr:colOff>647700</xdr:colOff>
      <xdr:row>35</xdr:row>
      <xdr:rowOff>115570</xdr:rowOff>
    </xdr:to>
    <xdr:cxnSp macro="">
      <xdr:nvCxnSpPr>
        <xdr:cNvPr id="378" name="直線コネクタ 377"/>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64008</xdr:rowOff>
    </xdr:from>
    <xdr:to>
      <xdr:col>24</xdr:col>
      <xdr:colOff>558800</xdr:colOff>
      <xdr:row>42</xdr:row>
      <xdr:rowOff>141224</xdr:rowOff>
    </xdr:to>
    <xdr:cxnSp macro="">
      <xdr:nvCxnSpPr>
        <xdr:cNvPr id="379" name="直線コネクタ 378"/>
        <xdr:cNvCxnSpPr/>
      </xdr:nvCxnSpPr>
      <xdr:spPr>
        <a:xfrm flipV="1">
          <a:off x="16179800" y="7264908"/>
          <a:ext cx="8382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15511</xdr:rowOff>
    </xdr:from>
    <xdr:ext cx="762000" cy="259045"/>
    <xdr:sp macro="" textlink="">
      <xdr:nvSpPr>
        <xdr:cNvPr id="380" name="公債費負担の状況平均値テキスト"/>
        <xdr:cNvSpPr txBox="1"/>
      </xdr:nvSpPr>
      <xdr:spPr>
        <a:xfrm>
          <a:off x="17106900" y="6702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170434</xdr:rowOff>
    </xdr:from>
    <xdr:to>
      <xdr:col>24</xdr:col>
      <xdr:colOff>609600</xdr:colOff>
      <xdr:row>40</xdr:row>
      <xdr:rowOff>100584</xdr:rowOff>
    </xdr:to>
    <xdr:sp macro="" textlink="">
      <xdr:nvSpPr>
        <xdr:cNvPr id="381" name="フローチャート : 判断 380"/>
        <xdr:cNvSpPr/>
      </xdr:nvSpPr>
      <xdr:spPr>
        <a:xfrm>
          <a:off x="16967200" y="685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141224</xdr:rowOff>
    </xdr:from>
    <xdr:to>
      <xdr:col>23</xdr:col>
      <xdr:colOff>406400</xdr:colOff>
      <xdr:row>43</xdr:row>
      <xdr:rowOff>104902</xdr:rowOff>
    </xdr:to>
    <xdr:cxnSp macro="">
      <xdr:nvCxnSpPr>
        <xdr:cNvPr id="382" name="直線コネクタ 381"/>
        <xdr:cNvCxnSpPr/>
      </xdr:nvCxnSpPr>
      <xdr:spPr>
        <a:xfrm flipV="1">
          <a:off x="15290800" y="7342124"/>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56896</xdr:rowOff>
    </xdr:from>
    <xdr:to>
      <xdr:col>23</xdr:col>
      <xdr:colOff>457200</xdr:colOff>
      <xdr:row>40</xdr:row>
      <xdr:rowOff>158496</xdr:rowOff>
    </xdr:to>
    <xdr:sp macro="" textlink="">
      <xdr:nvSpPr>
        <xdr:cNvPr id="383" name="フローチャート : 判断 382"/>
        <xdr:cNvSpPr/>
      </xdr:nvSpPr>
      <xdr:spPr>
        <a:xfrm>
          <a:off x="16129000" y="691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168673</xdr:rowOff>
    </xdr:from>
    <xdr:ext cx="736600" cy="259045"/>
    <xdr:sp macro="" textlink="">
      <xdr:nvSpPr>
        <xdr:cNvPr id="384" name="テキスト ボックス 383"/>
        <xdr:cNvSpPr txBox="1"/>
      </xdr:nvSpPr>
      <xdr:spPr>
        <a:xfrm>
          <a:off x="15798800" y="6683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104902</xdr:rowOff>
    </xdr:from>
    <xdr:to>
      <xdr:col>22</xdr:col>
      <xdr:colOff>203200</xdr:colOff>
      <xdr:row>44</xdr:row>
      <xdr:rowOff>1016</xdr:rowOff>
    </xdr:to>
    <xdr:cxnSp macro="">
      <xdr:nvCxnSpPr>
        <xdr:cNvPr id="385" name="直線コネクタ 384"/>
        <xdr:cNvCxnSpPr/>
      </xdr:nvCxnSpPr>
      <xdr:spPr>
        <a:xfrm flipV="1">
          <a:off x="14401800" y="7477252"/>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134112</xdr:rowOff>
    </xdr:from>
    <xdr:to>
      <xdr:col>22</xdr:col>
      <xdr:colOff>254000</xdr:colOff>
      <xdr:row>41</xdr:row>
      <xdr:rowOff>64262</xdr:rowOff>
    </xdr:to>
    <xdr:sp macro="" textlink="">
      <xdr:nvSpPr>
        <xdr:cNvPr id="386" name="フローチャート : 判断 385"/>
        <xdr:cNvSpPr/>
      </xdr:nvSpPr>
      <xdr:spPr>
        <a:xfrm>
          <a:off x="15240000" y="69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74439</xdr:rowOff>
    </xdr:from>
    <xdr:ext cx="762000" cy="259045"/>
    <xdr:sp macro="" textlink="">
      <xdr:nvSpPr>
        <xdr:cNvPr id="387" name="テキスト ボックス 386"/>
        <xdr:cNvSpPr txBox="1"/>
      </xdr:nvSpPr>
      <xdr:spPr>
        <a:xfrm>
          <a:off x="14909800" y="676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19</xdr:col>
      <xdr:colOff>482600</xdr:colOff>
      <xdr:row>44</xdr:row>
      <xdr:rowOff>1016</xdr:rowOff>
    </xdr:from>
    <xdr:to>
      <xdr:col>21</xdr:col>
      <xdr:colOff>0</xdr:colOff>
      <xdr:row>44</xdr:row>
      <xdr:rowOff>29972</xdr:rowOff>
    </xdr:to>
    <xdr:cxnSp macro="">
      <xdr:nvCxnSpPr>
        <xdr:cNvPr id="388" name="直線コネクタ 387"/>
        <xdr:cNvCxnSpPr/>
      </xdr:nvCxnSpPr>
      <xdr:spPr>
        <a:xfrm flipV="1">
          <a:off x="13512800" y="7544816"/>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10922</xdr:rowOff>
    </xdr:from>
    <xdr:to>
      <xdr:col>21</xdr:col>
      <xdr:colOff>50800</xdr:colOff>
      <xdr:row>41</xdr:row>
      <xdr:rowOff>112522</xdr:rowOff>
    </xdr:to>
    <xdr:sp macro="" textlink="">
      <xdr:nvSpPr>
        <xdr:cNvPr id="389" name="フローチャート : 判断 388"/>
        <xdr:cNvSpPr/>
      </xdr:nvSpPr>
      <xdr:spPr>
        <a:xfrm>
          <a:off x="14351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122699</xdr:rowOff>
    </xdr:from>
    <xdr:ext cx="762000" cy="259045"/>
    <xdr:sp macro="" textlink="">
      <xdr:nvSpPr>
        <xdr:cNvPr id="390" name="テキスト ボックス 389"/>
        <xdr:cNvSpPr txBox="1"/>
      </xdr:nvSpPr>
      <xdr:spPr>
        <a:xfrm>
          <a:off x="14020800" y="680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68834</xdr:rowOff>
    </xdr:from>
    <xdr:to>
      <xdr:col>19</xdr:col>
      <xdr:colOff>533400</xdr:colOff>
      <xdr:row>41</xdr:row>
      <xdr:rowOff>170434</xdr:rowOff>
    </xdr:to>
    <xdr:sp macro="" textlink="">
      <xdr:nvSpPr>
        <xdr:cNvPr id="391" name="フローチャート : 判断 390"/>
        <xdr:cNvSpPr/>
      </xdr:nvSpPr>
      <xdr:spPr>
        <a:xfrm>
          <a:off x="13462000" y="709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9161</xdr:rowOff>
    </xdr:from>
    <xdr:ext cx="762000" cy="259045"/>
    <xdr:sp macro="" textlink="">
      <xdr:nvSpPr>
        <xdr:cNvPr id="392" name="テキスト ボックス 391"/>
        <xdr:cNvSpPr txBox="1"/>
      </xdr:nvSpPr>
      <xdr:spPr>
        <a:xfrm>
          <a:off x="13131800" y="686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42</xdr:row>
      <xdr:rowOff>13208</xdr:rowOff>
    </xdr:from>
    <xdr:to>
      <xdr:col>24</xdr:col>
      <xdr:colOff>609600</xdr:colOff>
      <xdr:row>42</xdr:row>
      <xdr:rowOff>114808</xdr:rowOff>
    </xdr:to>
    <xdr:sp macro="" textlink="">
      <xdr:nvSpPr>
        <xdr:cNvPr id="398" name="円/楕円 397"/>
        <xdr:cNvSpPr/>
      </xdr:nvSpPr>
      <xdr:spPr>
        <a:xfrm>
          <a:off x="16967200" y="721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156735</xdr:rowOff>
    </xdr:from>
    <xdr:ext cx="762000" cy="259045"/>
    <xdr:sp macro="" textlink="">
      <xdr:nvSpPr>
        <xdr:cNvPr id="399" name="公債費負担の状況該当値テキスト"/>
        <xdr:cNvSpPr txBox="1"/>
      </xdr:nvSpPr>
      <xdr:spPr>
        <a:xfrm>
          <a:off x="17106900" y="7186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90424</xdr:rowOff>
    </xdr:from>
    <xdr:to>
      <xdr:col>23</xdr:col>
      <xdr:colOff>457200</xdr:colOff>
      <xdr:row>43</xdr:row>
      <xdr:rowOff>20574</xdr:rowOff>
    </xdr:to>
    <xdr:sp macro="" textlink="">
      <xdr:nvSpPr>
        <xdr:cNvPr id="400" name="円/楕円 399"/>
        <xdr:cNvSpPr/>
      </xdr:nvSpPr>
      <xdr:spPr>
        <a:xfrm>
          <a:off x="16129000" y="729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5351</xdr:rowOff>
    </xdr:from>
    <xdr:ext cx="736600" cy="259045"/>
    <xdr:sp macro="" textlink="">
      <xdr:nvSpPr>
        <xdr:cNvPr id="401" name="テキスト ボックス 400"/>
        <xdr:cNvSpPr txBox="1"/>
      </xdr:nvSpPr>
      <xdr:spPr>
        <a:xfrm>
          <a:off x="15798800" y="7377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54102</xdr:rowOff>
    </xdr:from>
    <xdr:to>
      <xdr:col>22</xdr:col>
      <xdr:colOff>254000</xdr:colOff>
      <xdr:row>43</xdr:row>
      <xdr:rowOff>155702</xdr:rowOff>
    </xdr:to>
    <xdr:sp macro="" textlink="">
      <xdr:nvSpPr>
        <xdr:cNvPr id="402" name="円/楕円 401"/>
        <xdr:cNvSpPr/>
      </xdr:nvSpPr>
      <xdr:spPr>
        <a:xfrm>
          <a:off x="15240000" y="742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140479</xdr:rowOff>
    </xdr:from>
    <xdr:ext cx="762000" cy="259045"/>
    <xdr:sp macro="" textlink="">
      <xdr:nvSpPr>
        <xdr:cNvPr id="403" name="テキスト ボックス 402"/>
        <xdr:cNvSpPr txBox="1"/>
      </xdr:nvSpPr>
      <xdr:spPr>
        <a:xfrm>
          <a:off x="14909800" y="7512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121666</xdr:rowOff>
    </xdr:from>
    <xdr:to>
      <xdr:col>21</xdr:col>
      <xdr:colOff>50800</xdr:colOff>
      <xdr:row>44</xdr:row>
      <xdr:rowOff>51816</xdr:rowOff>
    </xdr:to>
    <xdr:sp macro="" textlink="">
      <xdr:nvSpPr>
        <xdr:cNvPr id="404" name="円/楕円 403"/>
        <xdr:cNvSpPr/>
      </xdr:nvSpPr>
      <xdr:spPr>
        <a:xfrm>
          <a:off x="14351000" y="7494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36593</xdr:rowOff>
    </xdr:from>
    <xdr:ext cx="762000" cy="259045"/>
    <xdr:sp macro="" textlink="">
      <xdr:nvSpPr>
        <xdr:cNvPr id="405" name="テキスト ボックス 404"/>
        <xdr:cNvSpPr txBox="1"/>
      </xdr:nvSpPr>
      <xdr:spPr>
        <a:xfrm>
          <a:off x="14020800" y="7580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150622</xdr:rowOff>
    </xdr:from>
    <xdr:to>
      <xdr:col>19</xdr:col>
      <xdr:colOff>533400</xdr:colOff>
      <xdr:row>44</xdr:row>
      <xdr:rowOff>80772</xdr:rowOff>
    </xdr:to>
    <xdr:sp macro="" textlink="">
      <xdr:nvSpPr>
        <xdr:cNvPr id="406" name="円/楕円 405"/>
        <xdr:cNvSpPr/>
      </xdr:nvSpPr>
      <xdr:spPr>
        <a:xfrm>
          <a:off x="13462000" y="752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65549</xdr:rowOff>
    </xdr:from>
    <xdr:ext cx="762000" cy="259045"/>
    <xdr:sp macro="" textlink="">
      <xdr:nvSpPr>
        <xdr:cNvPr id="407" name="テキスト ボックス 406"/>
        <xdr:cNvSpPr txBox="1"/>
      </xdr:nvSpPr>
      <xdr:spPr>
        <a:xfrm>
          <a:off x="13131800" y="760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[73.0%]</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33/45</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年々数値は改善状況にあるが，平成４～</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年度に行った大規模施設の建設，区画整理等の都市計画事業への充当債の償還に係る充当一般財源が</a:t>
          </a:r>
          <a:r>
            <a:rPr kumimoji="1" lang="en-US" altLang="ja-JP" sz="1100">
              <a:solidFill>
                <a:schemeClr val="dk1"/>
              </a:solidFill>
              <a:effectLst/>
              <a:latin typeface="+mn-lt"/>
              <a:ea typeface="+mn-ea"/>
              <a:cs typeface="+mn-cs"/>
            </a:rPr>
            <a:t>129</a:t>
          </a:r>
          <a:r>
            <a:rPr kumimoji="1" lang="ja-JP" altLang="ja-JP" sz="1100">
              <a:solidFill>
                <a:schemeClr val="dk1"/>
              </a:solidFill>
              <a:effectLst/>
              <a:latin typeface="+mn-lt"/>
              <a:ea typeface="+mn-ea"/>
              <a:cs typeface="+mn-cs"/>
            </a:rPr>
            <a:t>億円を超えていることが将来負担比率を高める要因となっており，類似団体を上回っている状況にある。</a:t>
          </a:r>
          <a:endParaRPr lang="ja-JP" altLang="ja-JP" sz="1400">
            <a:effectLst/>
          </a:endParaRPr>
        </a:p>
        <a:p>
          <a:r>
            <a:rPr kumimoji="1" lang="ja-JP" altLang="ja-JP" sz="1100">
              <a:solidFill>
                <a:schemeClr val="dk1"/>
              </a:solidFill>
              <a:effectLst/>
              <a:latin typeface="+mn-lt"/>
              <a:ea typeface="+mn-ea"/>
              <a:cs typeface="+mn-cs"/>
            </a:rPr>
            <a:t>　総合計画実施計画に掲げる自治体経営の取組において，算定開始から現在までで最も数値の高かった</a:t>
          </a:r>
          <a:r>
            <a:rPr kumimoji="1" lang="en-US" altLang="ja-JP" sz="1100">
              <a:solidFill>
                <a:schemeClr val="dk1"/>
              </a:solidFill>
              <a:effectLst/>
              <a:latin typeface="+mn-lt"/>
              <a:ea typeface="+mn-ea"/>
              <a:cs typeface="+mn-cs"/>
            </a:rPr>
            <a:t>149.4%</a:t>
          </a:r>
          <a:r>
            <a:rPr kumimoji="1" lang="ja-JP" altLang="ja-JP" sz="1100">
              <a:solidFill>
                <a:schemeClr val="dk1"/>
              </a:solidFill>
              <a:effectLst/>
              <a:latin typeface="+mn-lt"/>
              <a:ea typeface="+mn-ea"/>
              <a:cs typeface="+mn-cs"/>
            </a:rPr>
            <a:t>を上回らない財政運営を行うこととして目標値を設定している。また，市債の新規発行額を予算総額の８％以内（臨時財政対策債を除く）かつ元金償還額以内とし，将来の公債費の縮減を図ることとしてい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4" name="直線コネクタ 423"/>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5" name="テキスト ボックス 424"/>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6" name="直線コネクタ 425"/>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7" name="テキスト ボックス 426"/>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8" name="直線コネクタ 42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9" name="テキスト ボックス 42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0" name="直線コネクタ 429"/>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1" name="テキスト ボックス 430"/>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2" name="直線コネクタ 431"/>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3" name="テキスト ボックス 432"/>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149648</xdr:rowOff>
    </xdr:to>
    <xdr:cxnSp macro="">
      <xdr:nvCxnSpPr>
        <xdr:cNvPr id="436" name="直線コネクタ 435"/>
        <xdr:cNvCxnSpPr/>
      </xdr:nvCxnSpPr>
      <xdr:spPr>
        <a:xfrm flipV="1">
          <a:off x="17018000" y="2370667"/>
          <a:ext cx="0" cy="13794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121725</xdr:rowOff>
    </xdr:from>
    <xdr:ext cx="762000" cy="259045"/>
    <xdr:sp macro="" textlink="">
      <xdr:nvSpPr>
        <xdr:cNvPr id="437" name="将来負担の状況最小値テキスト"/>
        <xdr:cNvSpPr txBox="1"/>
      </xdr:nvSpPr>
      <xdr:spPr>
        <a:xfrm>
          <a:off x="17106900" y="3722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171.5</a:t>
          </a:r>
          <a:endParaRPr kumimoji="1" lang="ja-JP" altLang="en-US" sz="1000" b="1">
            <a:latin typeface="ＭＳ Ｐゴシック"/>
          </a:endParaRPr>
        </a:p>
      </xdr:txBody>
    </xdr:sp>
    <xdr:clientData/>
  </xdr:oneCellAnchor>
  <xdr:twoCellAnchor>
    <xdr:from>
      <xdr:col>24</xdr:col>
      <xdr:colOff>469900</xdr:colOff>
      <xdr:row>21</xdr:row>
      <xdr:rowOff>149648</xdr:rowOff>
    </xdr:from>
    <xdr:to>
      <xdr:col>24</xdr:col>
      <xdr:colOff>647700</xdr:colOff>
      <xdr:row>21</xdr:row>
      <xdr:rowOff>149648</xdr:rowOff>
    </xdr:to>
    <xdr:cxnSp macro="">
      <xdr:nvCxnSpPr>
        <xdr:cNvPr id="438" name="直線コネクタ 437"/>
        <xdr:cNvCxnSpPr/>
      </xdr:nvCxnSpPr>
      <xdr:spPr>
        <a:xfrm>
          <a:off x="16929100" y="3750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9"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0" name="直線コネクタ 439"/>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17</xdr:row>
      <xdr:rowOff>43180</xdr:rowOff>
    </xdr:from>
    <xdr:to>
      <xdr:col>24</xdr:col>
      <xdr:colOff>558800</xdr:colOff>
      <xdr:row>17</xdr:row>
      <xdr:rowOff>64093</xdr:rowOff>
    </xdr:to>
    <xdr:cxnSp macro="">
      <xdr:nvCxnSpPr>
        <xdr:cNvPr id="441" name="直線コネクタ 440"/>
        <xdr:cNvCxnSpPr/>
      </xdr:nvCxnSpPr>
      <xdr:spPr>
        <a:xfrm flipV="1">
          <a:off x="16179800" y="2957830"/>
          <a:ext cx="838200" cy="20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97638</xdr:rowOff>
    </xdr:from>
    <xdr:ext cx="762000" cy="259045"/>
    <xdr:sp macro="" textlink="">
      <xdr:nvSpPr>
        <xdr:cNvPr id="442" name="将来負担の状況平均値テキスト"/>
        <xdr:cNvSpPr txBox="1"/>
      </xdr:nvSpPr>
      <xdr:spPr>
        <a:xfrm>
          <a:off x="17106900" y="24979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41.4</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81111</xdr:rowOff>
    </xdr:from>
    <xdr:to>
      <xdr:col>24</xdr:col>
      <xdr:colOff>609600</xdr:colOff>
      <xdr:row>16</xdr:row>
      <xdr:rowOff>11261</xdr:rowOff>
    </xdr:to>
    <xdr:sp macro="" textlink="">
      <xdr:nvSpPr>
        <xdr:cNvPr id="443" name="フローチャート : 判断 442"/>
        <xdr:cNvSpPr/>
      </xdr:nvSpPr>
      <xdr:spPr>
        <a:xfrm>
          <a:off x="16967200" y="265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17</xdr:row>
      <xdr:rowOff>64093</xdr:rowOff>
    </xdr:from>
    <xdr:to>
      <xdr:col>23</xdr:col>
      <xdr:colOff>406400</xdr:colOff>
      <xdr:row>18</xdr:row>
      <xdr:rowOff>3641</xdr:rowOff>
    </xdr:to>
    <xdr:cxnSp macro="">
      <xdr:nvCxnSpPr>
        <xdr:cNvPr id="444" name="直線コネクタ 443"/>
        <xdr:cNvCxnSpPr/>
      </xdr:nvCxnSpPr>
      <xdr:spPr>
        <a:xfrm flipV="1">
          <a:off x="15290800" y="2978743"/>
          <a:ext cx="8890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126153</xdr:rowOff>
    </xdr:from>
    <xdr:to>
      <xdr:col>23</xdr:col>
      <xdr:colOff>457200</xdr:colOff>
      <xdr:row>16</xdr:row>
      <xdr:rowOff>56303</xdr:rowOff>
    </xdr:to>
    <xdr:sp macro="" textlink="">
      <xdr:nvSpPr>
        <xdr:cNvPr id="445" name="フローチャート : 判断 444"/>
        <xdr:cNvSpPr/>
      </xdr:nvSpPr>
      <xdr:spPr>
        <a:xfrm>
          <a:off x="16129000" y="2697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66480</xdr:rowOff>
    </xdr:from>
    <xdr:ext cx="736600" cy="259045"/>
    <xdr:sp macro="" textlink="">
      <xdr:nvSpPr>
        <xdr:cNvPr id="446" name="テキスト ボックス 445"/>
        <xdr:cNvSpPr txBox="1"/>
      </xdr:nvSpPr>
      <xdr:spPr>
        <a:xfrm>
          <a:off x="15798800" y="24667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47.0</a:t>
          </a:r>
          <a:endParaRPr kumimoji="1" lang="ja-JP" altLang="en-US" sz="1000" b="1">
            <a:solidFill>
              <a:srgbClr val="000080"/>
            </a:solidFill>
            <a:latin typeface="ＭＳ Ｐゴシック"/>
          </a:endParaRPr>
        </a:p>
      </xdr:txBody>
    </xdr:sp>
    <xdr:clientData/>
  </xdr:oneCellAnchor>
  <xdr:twoCellAnchor>
    <xdr:from>
      <xdr:col>21</xdr:col>
      <xdr:colOff>0</xdr:colOff>
      <xdr:row>18</xdr:row>
      <xdr:rowOff>3641</xdr:rowOff>
    </xdr:from>
    <xdr:to>
      <xdr:col>22</xdr:col>
      <xdr:colOff>203200</xdr:colOff>
      <xdr:row>18</xdr:row>
      <xdr:rowOff>6054</xdr:rowOff>
    </xdr:to>
    <xdr:cxnSp macro="">
      <xdr:nvCxnSpPr>
        <xdr:cNvPr id="447" name="直線コネクタ 446"/>
        <xdr:cNvCxnSpPr/>
      </xdr:nvCxnSpPr>
      <xdr:spPr>
        <a:xfrm flipV="1">
          <a:off x="14401800" y="3089741"/>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14224</xdr:rowOff>
    </xdr:from>
    <xdr:to>
      <xdr:col>22</xdr:col>
      <xdr:colOff>254000</xdr:colOff>
      <xdr:row>16</xdr:row>
      <xdr:rowOff>115824</xdr:rowOff>
    </xdr:to>
    <xdr:sp macro="" textlink="">
      <xdr:nvSpPr>
        <xdr:cNvPr id="448" name="フローチャート : 判断 447"/>
        <xdr:cNvSpPr/>
      </xdr:nvSpPr>
      <xdr:spPr>
        <a:xfrm>
          <a:off x="15240000" y="275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126001</xdr:rowOff>
    </xdr:from>
    <xdr:ext cx="762000" cy="259045"/>
    <xdr:sp macro="" textlink="">
      <xdr:nvSpPr>
        <xdr:cNvPr id="449" name="テキスト ボックス 448"/>
        <xdr:cNvSpPr txBox="1"/>
      </xdr:nvSpPr>
      <xdr:spPr>
        <a:xfrm>
          <a:off x="14909800" y="252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54.4</a:t>
          </a:r>
          <a:endParaRPr kumimoji="1" lang="ja-JP" altLang="en-US" sz="1000" b="1">
            <a:solidFill>
              <a:srgbClr val="000080"/>
            </a:solidFill>
            <a:latin typeface="ＭＳ Ｐゴシック"/>
          </a:endParaRPr>
        </a:p>
      </xdr:txBody>
    </xdr:sp>
    <xdr:clientData/>
  </xdr:oneCellAnchor>
  <xdr:twoCellAnchor>
    <xdr:from>
      <xdr:col>19</xdr:col>
      <xdr:colOff>482600</xdr:colOff>
      <xdr:row>18</xdr:row>
      <xdr:rowOff>6054</xdr:rowOff>
    </xdr:from>
    <xdr:to>
      <xdr:col>21</xdr:col>
      <xdr:colOff>0</xdr:colOff>
      <xdr:row>19</xdr:row>
      <xdr:rowOff>39709</xdr:rowOff>
    </xdr:to>
    <xdr:cxnSp macro="">
      <xdr:nvCxnSpPr>
        <xdr:cNvPr id="450" name="直線コネクタ 449"/>
        <xdr:cNvCxnSpPr/>
      </xdr:nvCxnSpPr>
      <xdr:spPr>
        <a:xfrm flipV="1">
          <a:off x="13512800" y="3092154"/>
          <a:ext cx="889000" cy="205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80984</xdr:rowOff>
    </xdr:from>
    <xdr:to>
      <xdr:col>21</xdr:col>
      <xdr:colOff>50800</xdr:colOff>
      <xdr:row>17</xdr:row>
      <xdr:rowOff>11134</xdr:rowOff>
    </xdr:to>
    <xdr:sp macro="" textlink="">
      <xdr:nvSpPr>
        <xdr:cNvPr id="451" name="フローチャート : 判断 450"/>
        <xdr:cNvSpPr/>
      </xdr:nvSpPr>
      <xdr:spPr>
        <a:xfrm>
          <a:off x="14351000" y="2824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21311</xdr:rowOff>
    </xdr:from>
    <xdr:ext cx="762000" cy="259045"/>
    <xdr:sp macro="" textlink="">
      <xdr:nvSpPr>
        <xdr:cNvPr id="452" name="テキスト ボックス 451"/>
        <xdr:cNvSpPr txBox="1"/>
      </xdr:nvSpPr>
      <xdr:spPr>
        <a:xfrm>
          <a:off x="14020800" y="2593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62.7</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423</xdr:rowOff>
    </xdr:from>
    <xdr:to>
      <xdr:col>19</xdr:col>
      <xdr:colOff>533400</xdr:colOff>
      <xdr:row>17</xdr:row>
      <xdr:rowOff>102023</xdr:rowOff>
    </xdr:to>
    <xdr:sp macro="" textlink="">
      <xdr:nvSpPr>
        <xdr:cNvPr id="453" name="フローチャート : 判断 452"/>
        <xdr:cNvSpPr/>
      </xdr:nvSpPr>
      <xdr:spPr>
        <a:xfrm>
          <a:off x="13462000" y="291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112200</xdr:rowOff>
    </xdr:from>
    <xdr:ext cx="762000" cy="259045"/>
    <xdr:sp macro="" textlink="">
      <xdr:nvSpPr>
        <xdr:cNvPr id="454" name="テキスト ボックス 453"/>
        <xdr:cNvSpPr txBox="1"/>
      </xdr:nvSpPr>
      <xdr:spPr>
        <a:xfrm>
          <a:off x="13131800" y="2683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16</xdr:row>
      <xdr:rowOff>163830</xdr:rowOff>
    </xdr:from>
    <xdr:to>
      <xdr:col>24</xdr:col>
      <xdr:colOff>609600</xdr:colOff>
      <xdr:row>17</xdr:row>
      <xdr:rowOff>93980</xdr:rowOff>
    </xdr:to>
    <xdr:sp macro="" textlink="">
      <xdr:nvSpPr>
        <xdr:cNvPr id="460" name="円/楕円 459"/>
        <xdr:cNvSpPr/>
      </xdr:nvSpPr>
      <xdr:spPr>
        <a:xfrm>
          <a:off x="16967200" y="290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135907</xdr:rowOff>
    </xdr:from>
    <xdr:ext cx="762000" cy="259045"/>
    <xdr:sp macro="" textlink="">
      <xdr:nvSpPr>
        <xdr:cNvPr id="461" name="将来負担の状況該当値テキスト"/>
        <xdr:cNvSpPr txBox="1"/>
      </xdr:nvSpPr>
      <xdr:spPr>
        <a:xfrm>
          <a:off x="17106900" y="2879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73.0</a:t>
          </a:r>
          <a:endParaRPr kumimoji="1" lang="ja-JP" altLang="en-US" sz="1000" b="1">
            <a:solidFill>
              <a:srgbClr val="FF0000"/>
            </a:solidFill>
            <a:latin typeface="ＭＳ Ｐゴシック"/>
          </a:endParaRPr>
        </a:p>
      </xdr:txBody>
    </xdr:sp>
    <xdr:clientData/>
  </xdr:oneCellAnchor>
  <xdr:twoCellAnchor>
    <xdr:from>
      <xdr:col>23</xdr:col>
      <xdr:colOff>355600</xdr:colOff>
      <xdr:row>17</xdr:row>
      <xdr:rowOff>13293</xdr:rowOff>
    </xdr:from>
    <xdr:to>
      <xdr:col>23</xdr:col>
      <xdr:colOff>457200</xdr:colOff>
      <xdr:row>17</xdr:row>
      <xdr:rowOff>114893</xdr:rowOff>
    </xdr:to>
    <xdr:sp macro="" textlink="">
      <xdr:nvSpPr>
        <xdr:cNvPr id="462" name="円/楕円 461"/>
        <xdr:cNvSpPr/>
      </xdr:nvSpPr>
      <xdr:spPr>
        <a:xfrm>
          <a:off x="16129000" y="2927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99670</xdr:rowOff>
    </xdr:from>
    <xdr:ext cx="736600" cy="259045"/>
    <xdr:sp macro="" textlink="">
      <xdr:nvSpPr>
        <xdr:cNvPr id="463" name="テキスト ボックス 462"/>
        <xdr:cNvSpPr txBox="1"/>
      </xdr:nvSpPr>
      <xdr:spPr>
        <a:xfrm>
          <a:off x="15798800" y="3014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75.6</a:t>
          </a:r>
          <a:endParaRPr kumimoji="1" lang="ja-JP" altLang="en-US" sz="1000" b="1">
            <a:solidFill>
              <a:srgbClr val="FF0000"/>
            </a:solidFill>
            <a:latin typeface="ＭＳ Ｐゴシック"/>
          </a:endParaRPr>
        </a:p>
      </xdr:txBody>
    </xdr:sp>
    <xdr:clientData/>
  </xdr:oneCellAnchor>
  <xdr:twoCellAnchor>
    <xdr:from>
      <xdr:col>22</xdr:col>
      <xdr:colOff>152400</xdr:colOff>
      <xdr:row>17</xdr:row>
      <xdr:rowOff>124291</xdr:rowOff>
    </xdr:from>
    <xdr:to>
      <xdr:col>22</xdr:col>
      <xdr:colOff>254000</xdr:colOff>
      <xdr:row>18</xdr:row>
      <xdr:rowOff>54441</xdr:rowOff>
    </xdr:to>
    <xdr:sp macro="" textlink="">
      <xdr:nvSpPr>
        <xdr:cNvPr id="464" name="円/楕円 463"/>
        <xdr:cNvSpPr/>
      </xdr:nvSpPr>
      <xdr:spPr>
        <a:xfrm>
          <a:off x="15240000" y="3038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39218</xdr:rowOff>
    </xdr:from>
    <xdr:ext cx="762000" cy="259045"/>
    <xdr:sp macro="" textlink="">
      <xdr:nvSpPr>
        <xdr:cNvPr id="465" name="テキスト ボックス 464"/>
        <xdr:cNvSpPr txBox="1"/>
      </xdr:nvSpPr>
      <xdr:spPr>
        <a:xfrm>
          <a:off x="14909800" y="3125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89.4</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126704</xdr:rowOff>
    </xdr:from>
    <xdr:to>
      <xdr:col>21</xdr:col>
      <xdr:colOff>50800</xdr:colOff>
      <xdr:row>18</xdr:row>
      <xdr:rowOff>56854</xdr:rowOff>
    </xdr:to>
    <xdr:sp macro="" textlink="">
      <xdr:nvSpPr>
        <xdr:cNvPr id="466" name="円/楕円 465"/>
        <xdr:cNvSpPr/>
      </xdr:nvSpPr>
      <xdr:spPr>
        <a:xfrm>
          <a:off x="14351000" y="3041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41631</xdr:rowOff>
    </xdr:from>
    <xdr:ext cx="762000" cy="259045"/>
    <xdr:sp macro="" textlink="">
      <xdr:nvSpPr>
        <xdr:cNvPr id="467" name="テキスト ボックス 466"/>
        <xdr:cNvSpPr txBox="1"/>
      </xdr:nvSpPr>
      <xdr:spPr>
        <a:xfrm>
          <a:off x="14020800" y="3127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89.7</a:t>
          </a:r>
          <a:endParaRPr kumimoji="1" lang="ja-JP" altLang="en-US" sz="1000" b="1">
            <a:solidFill>
              <a:srgbClr val="FF0000"/>
            </a:solidFill>
            <a:latin typeface="ＭＳ Ｐゴシック"/>
          </a:endParaRPr>
        </a:p>
      </xdr:txBody>
    </xdr:sp>
    <xdr:clientData/>
  </xdr:oneCellAnchor>
  <xdr:twoCellAnchor>
    <xdr:from>
      <xdr:col>19</xdr:col>
      <xdr:colOff>431800</xdr:colOff>
      <xdr:row>18</xdr:row>
      <xdr:rowOff>160359</xdr:rowOff>
    </xdr:from>
    <xdr:to>
      <xdr:col>19</xdr:col>
      <xdr:colOff>533400</xdr:colOff>
      <xdr:row>19</xdr:row>
      <xdr:rowOff>90508</xdr:rowOff>
    </xdr:to>
    <xdr:sp macro="" textlink="">
      <xdr:nvSpPr>
        <xdr:cNvPr id="468" name="円/楕円 467"/>
        <xdr:cNvSpPr/>
      </xdr:nvSpPr>
      <xdr:spPr>
        <a:xfrm>
          <a:off x="13462000" y="324645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75286</xdr:rowOff>
    </xdr:from>
    <xdr:ext cx="762000" cy="259045"/>
    <xdr:sp macro="" textlink="">
      <xdr:nvSpPr>
        <xdr:cNvPr id="469" name="テキスト ボックス 468"/>
        <xdr:cNvSpPr txBox="1"/>
      </xdr:nvSpPr>
      <xdr:spPr>
        <a:xfrm>
          <a:off x="13131800" y="3332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115.2</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岩手県盛岡市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294,106
292,692
886.47
114,689,418
112,572,210
1,818,820
64,272,557
132,051,241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10.4
73.0</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18/45</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定員適正化計画に基づく人件費の抑制を図ったが，退職金の増や給与改定に伴う人件費の増により対前年度比</a:t>
          </a:r>
          <a:r>
            <a:rPr kumimoji="1" lang="en-US" altLang="ja-JP" sz="1100">
              <a:solidFill>
                <a:schemeClr val="dk1"/>
              </a:solidFill>
              <a:effectLst/>
              <a:latin typeface="+mn-lt"/>
              <a:ea typeface="+mn-ea"/>
              <a:cs typeface="+mn-cs"/>
            </a:rPr>
            <a:t>0.9</a:t>
          </a:r>
          <a:r>
            <a:rPr kumimoji="1" lang="ja-JP" altLang="en-US" sz="1100">
              <a:solidFill>
                <a:schemeClr val="dk1"/>
              </a:solidFill>
              <a:effectLst/>
              <a:latin typeface="+mn-lt"/>
              <a:ea typeface="+mn-ea"/>
              <a:cs typeface="+mn-cs"/>
            </a:rPr>
            <a:t>ポイント</a:t>
          </a:r>
          <a:r>
            <a:rPr kumimoji="1" lang="ja-JP" altLang="ja-JP" sz="1100">
              <a:solidFill>
                <a:schemeClr val="dk1"/>
              </a:solidFill>
              <a:effectLst/>
              <a:latin typeface="+mn-lt"/>
              <a:ea typeface="+mn-ea"/>
              <a:cs typeface="+mn-cs"/>
            </a:rPr>
            <a:t>増となった。</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平成</a:t>
          </a:r>
          <a:r>
            <a:rPr kumimoji="1" lang="en-US" altLang="ja-JP" sz="1100" b="0" i="0" baseline="0">
              <a:solidFill>
                <a:schemeClr val="dk1"/>
              </a:solidFill>
              <a:effectLst/>
              <a:latin typeface="+mn-lt"/>
              <a:ea typeface="+mn-ea"/>
              <a:cs typeface="+mn-cs"/>
            </a:rPr>
            <a:t>28</a:t>
          </a:r>
          <a:r>
            <a:rPr kumimoji="1" lang="ja-JP" altLang="ja-JP" sz="1100" b="0" i="0" baseline="0">
              <a:solidFill>
                <a:schemeClr val="dk1"/>
              </a:solidFill>
              <a:effectLst/>
              <a:latin typeface="+mn-lt"/>
              <a:ea typeface="+mn-ea"/>
              <a:cs typeface="+mn-cs"/>
            </a:rPr>
            <a:t>～</a:t>
          </a:r>
          <a:r>
            <a:rPr kumimoji="1" lang="en-US" altLang="ja-JP" sz="1100" b="0" i="0" baseline="0">
              <a:solidFill>
                <a:schemeClr val="dk1"/>
              </a:solidFill>
              <a:effectLst/>
              <a:latin typeface="+mn-lt"/>
              <a:ea typeface="+mn-ea"/>
              <a:cs typeface="+mn-cs"/>
            </a:rPr>
            <a:t>32</a:t>
          </a:r>
          <a:r>
            <a:rPr kumimoji="1" lang="ja-JP" altLang="ja-JP" sz="1100" b="0" i="0" baseline="0">
              <a:solidFill>
                <a:schemeClr val="dk1"/>
              </a:solidFill>
              <a:effectLst/>
              <a:latin typeface="+mn-lt"/>
              <a:ea typeface="+mn-ea"/>
              <a:cs typeface="+mn-cs"/>
            </a:rPr>
            <a:t>年度までの定員管理計画</a:t>
          </a:r>
          <a:r>
            <a:rPr kumimoji="1" lang="ja-JP" altLang="ja-JP" sz="1100">
              <a:solidFill>
                <a:schemeClr val="dk1"/>
              </a:solidFill>
              <a:effectLst/>
              <a:latin typeface="+mn-lt"/>
              <a:ea typeface="+mn-ea"/>
              <a:cs typeface="+mn-cs"/>
            </a:rPr>
            <a:t>に基づき，引き続き人件費の削減に努めることとする。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88900</xdr:rowOff>
    </xdr:from>
    <xdr:to>
      <xdr:col>7</xdr:col>
      <xdr:colOff>15875</xdr:colOff>
      <xdr:row>41</xdr:row>
      <xdr:rowOff>146050</xdr:rowOff>
    </xdr:to>
    <xdr:cxnSp macro="">
      <xdr:nvCxnSpPr>
        <xdr:cNvPr id="63" name="直線コネクタ 62"/>
        <xdr:cNvCxnSpPr/>
      </xdr:nvCxnSpPr>
      <xdr:spPr>
        <a:xfrm flipV="1">
          <a:off x="4826000" y="55753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118127</xdr:rowOff>
    </xdr:from>
    <xdr:ext cx="762000" cy="259045"/>
    <xdr:sp macro="" textlink="">
      <xdr:nvSpPr>
        <xdr:cNvPr id="64" name="人件費最小値テキスト"/>
        <xdr:cNvSpPr txBox="1"/>
      </xdr:nvSpPr>
      <xdr:spPr>
        <a:xfrm>
          <a:off x="4914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29.5</a:t>
          </a:r>
          <a:endParaRPr kumimoji="1" lang="ja-JP" altLang="en-US" sz="1000" b="1">
            <a:latin typeface="ＭＳ Ｐゴシック"/>
          </a:endParaRPr>
        </a:p>
      </xdr:txBody>
    </xdr:sp>
    <xdr:clientData/>
  </xdr:oneCellAnchor>
  <xdr:twoCellAnchor>
    <xdr:from>
      <xdr:col>6</xdr:col>
      <xdr:colOff>612775</xdr:colOff>
      <xdr:row>41</xdr:row>
      <xdr:rowOff>146050</xdr:rowOff>
    </xdr:from>
    <xdr:to>
      <xdr:col>7</xdr:col>
      <xdr:colOff>104775</xdr:colOff>
      <xdr:row>41</xdr:row>
      <xdr:rowOff>146050</xdr:rowOff>
    </xdr:to>
    <xdr:cxnSp macro="">
      <xdr:nvCxnSpPr>
        <xdr:cNvPr id="65" name="直線コネクタ 64"/>
        <xdr:cNvCxnSpPr/>
      </xdr:nvCxnSpPr>
      <xdr:spPr>
        <a:xfrm>
          <a:off x="4737100" y="717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3827</xdr:rowOff>
    </xdr:from>
    <xdr:ext cx="762000" cy="259045"/>
    <xdr:sp macro="" textlink="">
      <xdr:nvSpPr>
        <xdr:cNvPr id="66" name="人件費最大値テキスト"/>
        <xdr:cNvSpPr txBox="1"/>
      </xdr:nvSpPr>
      <xdr:spPr>
        <a:xfrm>
          <a:off x="4914900" y="531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14.8</a:t>
          </a:r>
          <a:endParaRPr kumimoji="1" lang="ja-JP" altLang="en-US" sz="1000" b="1">
            <a:latin typeface="ＭＳ Ｐゴシック"/>
          </a:endParaRPr>
        </a:p>
      </xdr:txBody>
    </xdr:sp>
    <xdr:clientData/>
  </xdr:oneCellAnchor>
  <xdr:twoCellAnchor>
    <xdr:from>
      <xdr:col>6</xdr:col>
      <xdr:colOff>612775</xdr:colOff>
      <xdr:row>32</xdr:row>
      <xdr:rowOff>88900</xdr:rowOff>
    </xdr:from>
    <xdr:to>
      <xdr:col>7</xdr:col>
      <xdr:colOff>104775</xdr:colOff>
      <xdr:row>32</xdr:row>
      <xdr:rowOff>88900</xdr:rowOff>
    </xdr:to>
    <xdr:cxnSp macro="">
      <xdr:nvCxnSpPr>
        <xdr:cNvPr id="67" name="直線コネクタ 66"/>
        <xdr:cNvCxnSpPr/>
      </xdr:nvCxnSpPr>
      <xdr:spPr>
        <a:xfrm>
          <a:off x="4737100" y="557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143328</xdr:rowOff>
    </xdr:from>
    <xdr:to>
      <xdr:col>7</xdr:col>
      <xdr:colOff>15875</xdr:colOff>
      <xdr:row>37</xdr:row>
      <xdr:rowOff>69850</xdr:rowOff>
    </xdr:to>
    <xdr:cxnSp macro="">
      <xdr:nvCxnSpPr>
        <xdr:cNvPr id="68" name="直線コネクタ 67"/>
        <xdr:cNvCxnSpPr/>
      </xdr:nvCxnSpPr>
      <xdr:spPr>
        <a:xfrm>
          <a:off x="3987800" y="6315528"/>
          <a:ext cx="8382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37</xdr:row>
      <xdr:rowOff>89099</xdr:rowOff>
    </xdr:from>
    <xdr:ext cx="762000" cy="259045"/>
    <xdr:sp macro="" textlink="">
      <xdr:nvSpPr>
        <xdr:cNvPr id="69" name="人件費平均値テキスト"/>
        <xdr:cNvSpPr txBox="1"/>
      </xdr:nvSpPr>
      <xdr:spPr>
        <a:xfrm>
          <a:off x="4914900" y="6432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117022</xdr:rowOff>
    </xdr:from>
    <xdr:to>
      <xdr:col>7</xdr:col>
      <xdr:colOff>66675</xdr:colOff>
      <xdr:row>38</xdr:row>
      <xdr:rowOff>47172</xdr:rowOff>
    </xdr:to>
    <xdr:sp macro="" textlink="">
      <xdr:nvSpPr>
        <xdr:cNvPr id="70" name="フローチャート : 判断 69"/>
        <xdr:cNvSpPr/>
      </xdr:nvSpPr>
      <xdr:spPr>
        <a:xfrm>
          <a:off x="47752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34472</xdr:rowOff>
    </xdr:from>
    <xdr:to>
      <xdr:col>5</xdr:col>
      <xdr:colOff>549275</xdr:colOff>
      <xdr:row>36</xdr:row>
      <xdr:rowOff>143328</xdr:rowOff>
    </xdr:to>
    <xdr:cxnSp macro="">
      <xdr:nvCxnSpPr>
        <xdr:cNvPr id="71" name="直線コネクタ 70"/>
        <xdr:cNvCxnSpPr/>
      </xdr:nvCxnSpPr>
      <xdr:spPr>
        <a:xfrm>
          <a:off x="3098800" y="6206672"/>
          <a:ext cx="889000" cy="108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117022</xdr:rowOff>
    </xdr:from>
    <xdr:to>
      <xdr:col>5</xdr:col>
      <xdr:colOff>600075</xdr:colOff>
      <xdr:row>38</xdr:row>
      <xdr:rowOff>47172</xdr:rowOff>
    </xdr:to>
    <xdr:sp macro="" textlink="">
      <xdr:nvSpPr>
        <xdr:cNvPr id="72" name="フローチャート : 判断 71"/>
        <xdr:cNvSpPr/>
      </xdr:nvSpPr>
      <xdr:spPr>
        <a:xfrm>
          <a:off x="39370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31949</xdr:rowOff>
    </xdr:from>
    <xdr:ext cx="736600" cy="259045"/>
    <xdr:sp macro="" textlink="">
      <xdr:nvSpPr>
        <xdr:cNvPr id="73" name="テキスト ボックス 72"/>
        <xdr:cNvSpPr txBox="1"/>
      </xdr:nvSpPr>
      <xdr:spPr>
        <a:xfrm>
          <a:off x="3606800" y="6547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34472</xdr:rowOff>
    </xdr:from>
    <xdr:to>
      <xdr:col>4</xdr:col>
      <xdr:colOff>346075</xdr:colOff>
      <xdr:row>36</xdr:row>
      <xdr:rowOff>143328</xdr:rowOff>
    </xdr:to>
    <xdr:cxnSp macro="">
      <xdr:nvCxnSpPr>
        <xdr:cNvPr id="74" name="直線コネクタ 73"/>
        <xdr:cNvCxnSpPr/>
      </xdr:nvCxnSpPr>
      <xdr:spPr>
        <a:xfrm flipV="1">
          <a:off x="2209800" y="6206672"/>
          <a:ext cx="889000" cy="108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117022</xdr:rowOff>
    </xdr:from>
    <xdr:to>
      <xdr:col>4</xdr:col>
      <xdr:colOff>396875</xdr:colOff>
      <xdr:row>38</xdr:row>
      <xdr:rowOff>47172</xdr:rowOff>
    </xdr:to>
    <xdr:sp macro="" textlink="">
      <xdr:nvSpPr>
        <xdr:cNvPr id="75" name="フローチャート : 判断 74"/>
        <xdr:cNvSpPr/>
      </xdr:nvSpPr>
      <xdr:spPr>
        <a:xfrm>
          <a:off x="30480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31949</xdr:rowOff>
    </xdr:from>
    <xdr:ext cx="762000" cy="259045"/>
    <xdr:sp macro="" textlink="">
      <xdr:nvSpPr>
        <xdr:cNvPr id="76" name="テキスト ボックス 75"/>
        <xdr:cNvSpPr txBox="1"/>
      </xdr:nvSpPr>
      <xdr:spPr>
        <a:xfrm>
          <a:off x="2717800" y="654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143328</xdr:rowOff>
    </xdr:from>
    <xdr:to>
      <xdr:col>3</xdr:col>
      <xdr:colOff>142875</xdr:colOff>
      <xdr:row>37</xdr:row>
      <xdr:rowOff>4536</xdr:rowOff>
    </xdr:to>
    <xdr:cxnSp macro="">
      <xdr:nvCxnSpPr>
        <xdr:cNvPr id="77" name="直線コネクタ 76"/>
        <xdr:cNvCxnSpPr/>
      </xdr:nvCxnSpPr>
      <xdr:spPr>
        <a:xfrm flipV="1">
          <a:off x="1320800" y="6315528"/>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65315</xdr:rowOff>
    </xdr:from>
    <xdr:to>
      <xdr:col>3</xdr:col>
      <xdr:colOff>193675</xdr:colOff>
      <xdr:row>38</xdr:row>
      <xdr:rowOff>166915</xdr:rowOff>
    </xdr:to>
    <xdr:sp macro="" textlink="">
      <xdr:nvSpPr>
        <xdr:cNvPr id="78" name="フローチャート : 判断 77"/>
        <xdr:cNvSpPr/>
      </xdr:nvSpPr>
      <xdr:spPr>
        <a:xfrm>
          <a:off x="2159000" y="6580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151692</xdr:rowOff>
    </xdr:from>
    <xdr:ext cx="762000" cy="259045"/>
    <xdr:sp macro="" textlink="">
      <xdr:nvSpPr>
        <xdr:cNvPr id="79" name="テキスト ボックス 78"/>
        <xdr:cNvSpPr txBox="1"/>
      </xdr:nvSpPr>
      <xdr:spPr>
        <a:xfrm>
          <a:off x="1828800" y="6666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141515</xdr:rowOff>
    </xdr:from>
    <xdr:to>
      <xdr:col>1</xdr:col>
      <xdr:colOff>676275</xdr:colOff>
      <xdr:row>39</xdr:row>
      <xdr:rowOff>71665</xdr:rowOff>
    </xdr:to>
    <xdr:sp macro="" textlink="">
      <xdr:nvSpPr>
        <xdr:cNvPr id="80" name="フローチャート : 判断 79"/>
        <xdr:cNvSpPr/>
      </xdr:nvSpPr>
      <xdr:spPr>
        <a:xfrm>
          <a:off x="1270000" y="6656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56442</xdr:rowOff>
    </xdr:from>
    <xdr:ext cx="762000" cy="259045"/>
    <xdr:sp macro="" textlink="">
      <xdr:nvSpPr>
        <xdr:cNvPr id="81" name="テキスト ボックス 80"/>
        <xdr:cNvSpPr txBox="1"/>
      </xdr:nvSpPr>
      <xdr:spPr>
        <a:xfrm>
          <a:off x="939800" y="674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37</xdr:row>
      <xdr:rowOff>19050</xdr:rowOff>
    </xdr:from>
    <xdr:to>
      <xdr:col>7</xdr:col>
      <xdr:colOff>66675</xdr:colOff>
      <xdr:row>37</xdr:row>
      <xdr:rowOff>120650</xdr:rowOff>
    </xdr:to>
    <xdr:sp macro="" textlink="">
      <xdr:nvSpPr>
        <xdr:cNvPr id="87" name="円/楕円 86"/>
        <xdr:cNvSpPr/>
      </xdr:nvSpPr>
      <xdr:spPr>
        <a:xfrm>
          <a:off x="47752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35577</xdr:rowOff>
    </xdr:from>
    <xdr:ext cx="762000" cy="259045"/>
    <xdr:sp macro="" textlink="">
      <xdr:nvSpPr>
        <xdr:cNvPr id="88" name="人件費該当値テキスト"/>
        <xdr:cNvSpPr txBox="1"/>
      </xdr:nvSpPr>
      <xdr:spPr>
        <a:xfrm>
          <a:off x="4914900" y="620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22.5</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92528</xdr:rowOff>
    </xdr:from>
    <xdr:to>
      <xdr:col>5</xdr:col>
      <xdr:colOff>600075</xdr:colOff>
      <xdr:row>37</xdr:row>
      <xdr:rowOff>22678</xdr:rowOff>
    </xdr:to>
    <xdr:sp macro="" textlink="">
      <xdr:nvSpPr>
        <xdr:cNvPr id="89" name="円/楕円 88"/>
        <xdr:cNvSpPr/>
      </xdr:nvSpPr>
      <xdr:spPr>
        <a:xfrm>
          <a:off x="3937000" y="626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32855</xdr:rowOff>
    </xdr:from>
    <xdr:ext cx="736600" cy="259045"/>
    <xdr:sp macro="" textlink="">
      <xdr:nvSpPr>
        <xdr:cNvPr id="90" name="テキスト ボックス 89"/>
        <xdr:cNvSpPr txBox="1"/>
      </xdr:nvSpPr>
      <xdr:spPr>
        <a:xfrm>
          <a:off x="3606800" y="6033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21.6</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155122</xdr:rowOff>
    </xdr:from>
    <xdr:to>
      <xdr:col>4</xdr:col>
      <xdr:colOff>396875</xdr:colOff>
      <xdr:row>36</xdr:row>
      <xdr:rowOff>85272</xdr:rowOff>
    </xdr:to>
    <xdr:sp macro="" textlink="">
      <xdr:nvSpPr>
        <xdr:cNvPr id="91" name="円/楕円 90"/>
        <xdr:cNvSpPr/>
      </xdr:nvSpPr>
      <xdr:spPr>
        <a:xfrm>
          <a:off x="3048000" y="615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95449</xdr:rowOff>
    </xdr:from>
    <xdr:ext cx="762000" cy="259045"/>
    <xdr:sp macro="" textlink="">
      <xdr:nvSpPr>
        <xdr:cNvPr id="92" name="テキスト ボックス 91"/>
        <xdr:cNvSpPr txBox="1"/>
      </xdr:nvSpPr>
      <xdr:spPr>
        <a:xfrm>
          <a:off x="2717800" y="592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92528</xdr:rowOff>
    </xdr:from>
    <xdr:to>
      <xdr:col>3</xdr:col>
      <xdr:colOff>193675</xdr:colOff>
      <xdr:row>37</xdr:row>
      <xdr:rowOff>22678</xdr:rowOff>
    </xdr:to>
    <xdr:sp macro="" textlink="">
      <xdr:nvSpPr>
        <xdr:cNvPr id="93" name="円/楕円 92"/>
        <xdr:cNvSpPr/>
      </xdr:nvSpPr>
      <xdr:spPr>
        <a:xfrm>
          <a:off x="2159000" y="626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32855</xdr:rowOff>
    </xdr:from>
    <xdr:ext cx="762000" cy="259045"/>
    <xdr:sp macro="" textlink="">
      <xdr:nvSpPr>
        <xdr:cNvPr id="94" name="テキスト ボックス 93"/>
        <xdr:cNvSpPr txBox="1"/>
      </xdr:nvSpPr>
      <xdr:spPr>
        <a:xfrm>
          <a:off x="1828800" y="6033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21.6</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125186</xdr:rowOff>
    </xdr:from>
    <xdr:to>
      <xdr:col>1</xdr:col>
      <xdr:colOff>676275</xdr:colOff>
      <xdr:row>37</xdr:row>
      <xdr:rowOff>55336</xdr:rowOff>
    </xdr:to>
    <xdr:sp macro="" textlink="">
      <xdr:nvSpPr>
        <xdr:cNvPr id="95" name="円/楕円 94"/>
        <xdr:cNvSpPr/>
      </xdr:nvSpPr>
      <xdr:spPr>
        <a:xfrm>
          <a:off x="1270000" y="6297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65513</xdr:rowOff>
    </xdr:from>
    <xdr:ext cx="762000" cy="259045"/>
    <xdr:sp macro="" textlink="">
      <xdr:nvSpPr>
        <xdr:cNvPr id="96" name="テキスト ボックス 95"/>
        <xdr:cNvSpPr txBox="1"/>
      </xdr:nvSpPr>
      <xdr:spPr>
        <a:xfrm>
          <a:off x="939800" y="6066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21.9</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25/45</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道路除排雪事業は積雪が少なかったことにより減となったが，教科書改訂による教師用指導書購入費の増等のため，充当する経常一般財源が増加したことにより，対前年度比</a:t>
          </a:r>
          <a:r>
            <a:rPr kumimoji="1" lang="en-US" altLang="ja-JP" sz="1100">
              <a:solidFill>
                <a:schemeClr val="dk1"/>
              </a:solidFill>
              <a:effectLst/>
              <a:latin typeface="+mn-lt"/>
              <a:ea typeface="+mn-ea"/>
              <a:cs typeface="+mn-cs"/>
            </a:rPr>
            <a:t>0.3</a:t>
          </a:r>
          <a:r>
            <a:rPr kumimoji="1" lang="ja-JP" altLang="en-US" sz="1100">
              <a:solidFill>
                <a:schemeClr val="dk1"/>
              </a:solidFill>
              <a:effectLst/>
              <a:latin typeface="+mn-lt"/>
              <a:ea typeface="+mn-ea"/>
              <a:cs typeface="+mn-cs"/>
            </a:rPr>
            <a:t>ポイント</a:t>
          </a:r>
          <a:r>
            <a:rPr kumimoji="1" lang="ja-JP" altLang="ja-JP" sz="1100">
              <a:solidFill>
                <a:schemeClr val="dk1"/>
              </a:solidFill>
              <a:effectLst/>
              <a:latin typeface="+mn-lt"/>
              <a:ea typeface="+mn-ea"/>
              <a:cs typeface="+mn-cs"/>
            </a:rPr>
            <a:t>増となり，類似団体を上回った。</a:t>
          </a:r>
          <a:endParaRPr lang="ja-JP" altLang="ja-JP" sz="1400">
            <a:effectLst/>
          </a:endParaRPr>
        </a:p>
        <a:p>
          <a:r>
            <a:rPr kumimoji="1" lang="ja-JP" altLang="ja-JP" sz="1100">
              <a:solidFill>
                <a:schemeClr val="dk1"/>
              </a:solidFill>
              <a:effectLst/>
              <a:latin typeface="+mn-lt"/>
              <a:ea typeface="+mn-ea"/>
              <a:cs typeface="+mn-cs"/>
            </a:rPr>
            <a:t>　引き続き行政評価を活用した事務事業の徹底した見直しを推進し，物件費の抑制に努めることとする。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11" name="直線コネクタ 110"/>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2" name="テキスト ボックス 111"/>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3" name="直線コネクタ 112"/>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4" name="テキスト ボックス 113"/>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5" name="直線コネクタ 114"/>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6" name="テキスト ボックス 115"/>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7" name="直線コネクタ 116"/>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8" name="テキスト ボックス 117"/>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9" name="直線コネクタ 118"/>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20" name="テキスト ボックス 119"/>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146050</xdr:rowOff>
    </xdr:from>
    <xdr:to>
      <xdr:col>24</xdr:col>
      <xdr:colOff>31750</xdr:colOff>
      <xdr:row>21</xdr:row>
      <xdr:rowOff>107950</xdr:rowOff>
    </xdr:to>
    <xdr:cxnSp macro="">
      <xdr:nvCxnSpPr>
        <xdr:cNvPr id="124" name="直線コネクタ 123"/>
        <xdr:cNvCxnSpPr/>
      </xdr:nvCxnSpPr>
      <xdr:spPr>
        <a:xfrm flipV="1">
          <a:off x="16510000" y="23749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80027</xdr:rowOff>
    </xdr:from>
    <xdr:ext cx="762000" cy="259045"/>
    <xdr:sp macro="" textlink="">
      <xdr:nvSpPr>
        <xdr:cNvPr id="125" name="物件費最小値テキスト"/>
        <xdr:cNvSpPr txBox="1"/>
      </xdr:nvSpPr>
      <xdr:spPr>
        <a:xfrm>
          <a:off x="16598900" y="368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20.7</a:t>
          </a:r>
          <a:endParaRPr kumimoji="1" lang="ja-JP" altLang="en-US" sz="1000" b="1">
            <a:latin typeface="ＭＳ Ｐゴシック"/>
          </a:endParaRPr>
        </a:p>
      </xdr:txBody>
    </xdr:sp>
    <xdr:clientData/>
  </xdr:oneCellAnchor>
  <xdr:twoCellAnchor>
    <xdr:from>
      <xdr:col>23</xdr:col>
      <xdr:colOff>628650</xdr:colOff>
      <xdr:row>21</xdr:row>
      <xdr:rowOff>107950</xdr:rowOff>
    </xdr:from>
    <xdr:to>
      <xdr:col>24</xdr:col>
      <xdr:colOff>120650</xdr:colOff>
      <xdr:row>21</xdr:row>
      <xdr:rowOff>107950</xdr:rowOff>
    </xdr:to>
    <xdr:cxnSp macro="">
      <xdr:nvCxnSpPr>
        <xdr:cNvPr id="126" name="直線コネクタ 125"/>
        <xdr:cNvCxnSpPr/>
      </xdr:nvCxnSpPr>
      <xdr:spPr>
        <a:xfrm>
          <a:off x="16421100" y="370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60977</xdr:rowOff>
    </xdr:from>
    <xdr:ext cx="762000" cy="259045"/>
    <xdr:sp macro="" textlink="">
      <xdr:nvSpPr>
        <xdr:cNvPr id="127" name="物件費最大値テキスト"/>
        <xdr:cNvSpPr txBox="1"/>
      </xdr:nvSpPr>
      <xdr:spPr>
        <a:xfrm>
          <a:off x="16598900" y="21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a:t>
          </a:r>
          <a:endParaRPr kumimoji="1" lang="ja-JP" altLang="en-US" sz="1000" b="1">
            <a:latin typeface="ＭＳ Ｐゴシック"/>
          </a:endParaRPr>
        </a:p>
      </xdr:txBody>
    </xdr:sp>
    <xdr:clientData/>
  </xdr:oneCellAnchor>
  <xdr:twoCellAnchor>
    <xdr:from>
      <xdr:col>23</xdr:col>
      <xdr:colOff>628650</xdr:colOff>
      <xdr:row>13</xdr:row>
      <xdr:rowOff>146050</xdr:rowOff>
    </xdr:from>
    <xdr:to>
      <xdr:col>24</xdr:col>
      <xdr:colOff>120650</xdr:colOff>
      <xdr:row>13</xdr:row>
      <xdr:rowOff>146050</xdr:rowOff>
    </xdr:to>
    <xdr:cxnSp macro="">
      <xdr:nvCxnSpPr>
        <xdr:cNvPr id="128" name="直線コネクタ 127"/>
        <xdr:cNvCxnSpPr/>
      </xdr:nvCxnSpPr>
      <xdr:spPr>
        <a:xfrm>
          <a:off x="16421100" y="237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165100</xdr:rowOff>
    </xdr:from>
    <xdr:to>
      <xdr:col>24</xdr:col>
      <xdr:colOff>31750</xdr:colOff>
      <xdr:row>17</xdr:row>
      <xdr:rowOff>31750</xdr:rowOff>
    </xdr:to>
    <xdr:cxnSp macro="">
      <xdr:nvCxnSpPr>
        <xdr:cNvPr id="129" name="直線コネクタ 128"/>
        <xdr:cNvCxnSpPr/>
      </xdr:nvCxnSpPr>
      <xdr:spPr>
        <a:xfrm>
          <a:off x="15671800" y="29083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118127</xdr:rowOff>
    </xdr:from>
    <xdr:ext cx="762000" cy="259045"/>
    <xdr:sp macro="" textlink="">
      <xdr:nvSpPr>
        <xdr:cNvPr id="130" name="物件費平均値テキスト"/>
        <xdr:cNvSpPr txBox="1"/>
      </xdr:nvSpPr>
      <xdr:spPr>
        <a:xfrm>
          <a:off x="16598900" y="2689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101600</xdr:rowOff>
    </xdr:from>
    <xdr:to>
      <xdr:col>24</xdr:col>
      <xdr:colOff>82550</xdr:colOff>
      <xdr:row>17</xdr:row>
      <xdr:rowOff>31750</xdr:rowOff>
    </xdr:to>
    <xdr:sp macro="" textlink="">
      <xdr:nvSpPr>
        <xdr:cNvPr id="131" name="フローチャート : 判断 130"/>
        <xdr:cNvSpPr/>
      </xdr:nvSpPr>
      <xdr:spPr>
        <a:xfrm>
          <a:off x="16459200" y="284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127000</xdr:rowOff>
    </xdr:from>
    <xdr:to>
      <xdr:col>22</xdr:col>
      <xdr:colOff>565150</xdr:colOff>
      <xdr:row>16</xdr:row>
      <xdr:rowOff>165100</xdr:rowOff>
    </xdr:to>
    <xdr:cxnSp macro="">
      <xdr:nvCxnSpPr>
        <xdr:cNvPr id="132" name="直線コネクタ 131"/>
        <xdr:cNvCxnSpPr/>
      </xdr:nvCxnSpPr>
      <xdr:spPr>
        <a:xfrm>
          <a:off x="14782800" y="2870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88900</xdr:rowOff>
    </xdr:from>
    <xdr:to>
      <xdr:col>22</xdr:col>
      <xdr:colOff>615950</xdr:colOff>
      <xdr:row>17</xdr:row>
      <xdr:rowOff>19050</xdr:rowOff>
    </xdr:to>
    <xdr:sp macro="" textlink="">
      <xdr:nvSpPr>
        <xdr:cNvPr id="133" name="フローチャート : 判断 132"/>
        <xdr:cNvSpPr/>
      </xdr:nvSpPr>
      <xdr:spPr>
        <a:xfrm>
          <a:off x="15621000" y="283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29227</xdr:rowOff>
    </xdr:from>
    <xdr:ext cx="736600" cy="259045"/>
    <xdr:sp macro="" textlink="">
      <xdr:nvSpPr>
        <xdr:cNvPr id="134" name="テキスト ボックス 133"/>
        <xdr:cNvSpPr txBox="1"/>
      </xdr:nvSpPr>
      <xdr:spPr>
        <a:xfrm>
          <a:off x="15290800" y="260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12700</xdr:rowOff>
    </xdr:from>
    <xdr:to>
      <xdr:col>21</xdr:col>
      <xdr:colOff>361950</xdr:colOff>
      <xdr:row>16</xdr:row>
      <xdr:rowOff>127000</xdr:rowOff>
    </xdr:to>
    <xdr:cxnSp macro="">
      <xdr:nvCxnSpPr>
        <xdr:cNvPr id="135" name="直線コネクタ 134"/>
        <xdr:cNvCxnSpPr/>
      </xdr:nvCxnSpPr>
      <xdr:spPr>
        <a:xfrm>
          <a:off x="13893800" y="27559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38100</xdr:rowOff>
    </xdr:from>
    <xdr:to>
      <xdr:col>21</xdr:col>
      <xdr:colOff>412750</xdr:colOff>
      <xdr:row>16</xdr:row>
      <xdr:rowOff>139700</xdr:rowOff>
    </xdr:to>
    <xdr:sp macro="" textlink="">
      <xdr:nvSpPr>
        <xdr:cNvPr id="136" name="フローチャート : 判断 135"/>
        <xdr:cNvSpPr/>
      </xdr:nvSpPr>
      <xdr:spPr>
        <a:xfrm>
          <a:off x="14732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149877</xdr:rowOff>
    </xdr:from>
    <xdr:ext cx="762000" cy="259045"/>
    <xdr:sp macro="" textlink="">
      <xdr:nvSpPr>
        <xdr:cNvPr id="137" name="テキスト ボックス 136"/>
        <xdr:cNvSpPr txBox="1"/>
      </xdr:nvSpPr>
      <xdr:spPr>
        <a:xfrm>
          <a:off x="14401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12700</xdr:rowOff>
    </xdr:from>
    <xdr:to>
      <xdr:col>20</xdr:col>
      <xdr:colOff>158750</xdr:colOff>
      <xdr:row>16</xdr:row>
      <xdr:rowOff>25400</xdr:rowOff>
    </xdr:to>
    <xdr:cxnSp macro="">
      <xdr:nvCxnSpPr>
        <xdr:cNvPr id="138" name="直線コネクタ 137"/>
        <xdr:cNvCxnSpPr/>
      </xdr:nvCxnSpPr>
      <xdr:spPr>
        <a:xfrm flipV="1">
          <a:off x="13004800" y="27559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158750</xdr:rowOff>
    </xdr:from>
    <xdr:to>
      <xdr:col>20</xdr:col>
      <xdr:colOff>209550</xdr:colOff>
      <xdr:row>16</xdr:row>
      <xdr:rowOff>88900</xdr:rowOff>
    </xdr:to>
    <xdr:sp macro="" textlink="">
      <xdr:nvSpPr>
        <xdr:cNvPr id="139" name="フローチャート : 判断 138"/>
        <xdr:cNvSpPr/>
      </xdr:nvSpPr>
      <xdr:spPr>
        <a:xfrm>
          <a:off x="13843000" y="273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73677</xdr:rowOff>
    </xdr:from>
    <xdr:ext cx="762000" cy="259045"/>
    <xdr:sp macro="" textlink="">
      <xdr:nvSpPr>
        <xdr:cNvPr id="140" name="テキスト ボックス 139"/>
        <xdr:cNvSpPr txBox="1"/>
      </xdr:nvSpPr>
      <xdr:spPr>
        <a:xfrm>
          <a:off x="13512800" y="281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107950</xdr:rowOff>
    </xdr:from>
    <xdr:to>
      <xdr:col>19</xdr:col>
      <xdr:colOff>6350</xdr:colOff>
      <xdr:row>16</xdr:row>
      <xdr:rowOff>38100</xdr:rowOff>
    </xdr:to>
    <xdr:sp macro="" textlink="">
      <xdr:nvSpPr>
        <xdr:cNvPr id="141" name="フローチャート : 判断 140"/>
        <xdr:cNvSpPr/>
      </xdr:nvSpPr>
      <xdr:spPr>
        <a:xfrm>
          <a:off x="12954000" y="267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48277</xdr:rowOff>
    </xdr:from>
    <xdr:ext cx="762000" cy="259045"/>
    <xdr:sp macro="" textlink="">
      <xdr:nvSpPr>
        <xdr:cNvPr id="142" name="テキスト ボックス 141"/>
        <xdr:cNvSpPr txBox="1"/>
      </xdr:nvSpPr>
      <xdr:spPr>
        <a:xfrm>
          <a:off x="12623800" y="244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16</xdr:row>
      <xdr:rowOff>152400</xdr:rowOff>
    </xdr:from>
    <xdr:to>
      <xdr:col>24</xdr:col>
      <xdr:colOff>82550</xdr:colOff>
      <xdr:row>17</xdr:row>
      <xdr:rowOff>82550</xdr:rowOff>
    </xdr:to>
    <xdr:sp macro="" textlink="">
      <xdr:nvSpPr>
        <xdr:cNvPr id="148" name="円/楕円 147"/>
        <xdr:cNvSpPr/>
      </xdr:nvSpPr>
      <xdr:spPr>
        <a:xfrm>
          <a:off x="16459200" y="289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124477</xdr:rowOff>
    </xdr:from>
    <xdr:ext cx="762000" cy="259045"/>
    <xdr:sp macro="" textlink="">
      <xdr:nvSpPr>
        <xdr:cNvPr id="149" name="物件費該当値テキスト"/>
        <xdr:cNvSpPr txBox="1"/>
      </xdr:nvSpPr>
      <xdr:spPr>
        <a:xfrm>
          <a:off x="165989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114300</xdr:rowOff>
    </xdr:from>
    <xdr:to>
      <xdr:col>22</xdr:col>
      <xdr:colOff>615950</xdr:colOff>
      <xdr:row>17</xdr:row>
      <xdr:rowOff>44450</xdr:rowOff>
    </xdr:to>
    <xdr:sp macro="" textlink="">
      <xdr:nvSpPr>
        <xdr:cNvPr id="150" name="円/楕円 149"/>
        <xdr:cNvSpPr/>
      </xdr:nvSpPr>
      <xdr:spPr>
        <a:xfrm>
          <a:off x="156210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29227</xdr:rowOff>
    </xdr:from>
    <xdr:ext cx="736600" cy="259045"/>
    <xdr:sp macro="" textlink="">
      <xdr:nvSpPr>
        <xdr:cNvPr id="151" name="テキスト ボックス 150"/>
        <xdr:cNvSpPr txBox="1"/>
      </xdr:nvSpPr>
      <xdr:spPr>
        <a:xfrm>
          <a:off x="15290800" y="294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76200</xdr:rowOff>
    </xdr:from>
    <xdr:to>
      <xdr:col>21</xdr:col>
      <xdr:colOff>412750</xdr:colOff>
      <xdr:row>17</xdr:row>
      <xdr:rowOff>6350</xdr:rowOff>
    </xdr:to>
    <xdr:sp macro="" textlink="">
      <xdr:nvSpPr>
        <xdr:cNvPr id="152" name="円/楕円 151"/>
        <xdr:cNvSpPr/>
      </xdr:nvSpPr>
      <xdr:spPr>
        <a:xfrm>
          <a:off x="147320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162577</xdr:rowOff>
    </xdr:from>
    <xdr:ext cx="762000" cy="259045"/>
    <xdr:sp macro="" textlink="">
      <xdr:nvSpPr>
        <xdr:cNvPr id="153" name="テキスト ボックス 152"/>
        <xdr:cNvSpPr txBox="1"/>
      </xdr:nvSpPr>
      <xdr:spPr>
        <a:xfrm>
          <a:off x="144018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133350</xdr:rowOff>
    </xdr:from>
    <xdr:to>
      <xdr:col>20</xdr:col>
      <xdr:colOff>209550</xdr:colOff>
      <xdr:row>16</xdr:row>
      <xdr:rowOff>63500</xdr:rowOff>
    </xdr:to>
    <xdr:sp macro="" textlink="">
      <xdr:nvSpPr>
        <xdr:cNvPr id="154" name="円/楕円 153"/>
        <xdr:cNvSpPr/>
      </xdr:nvSpPr>
      <xdr:spPr>
        <a:xfrm>
          <a:off x="13843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73677</xdr:rowOff>
    </xdr:from>
    <xdr:ext cx="762000" cy="259045"/>
    <xdr:sp macro="" textlink="">
      <xdr:nvSpPr>
        <xdr:cNvPr id="155" name="テキスト ボックス 154"/>
        <xdr:cNvSpPr txBox="1"/>
      </xdr:nvSpPr>
      <xdr:spPr>
        <a:xfrm>
          <a:off x="13512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146050</xdr:rowOff>
    </xdr:from>
    <xdr:to>
      <xdr:col>19</xdr:col>
      <xdr:colOff>6350</xdr:colOff>
      <xdr:row>16</xdr:row>
      <xdr:rowOff>76200</xdr:rowOff>
    </xdr:to>
    <xdr:sp macro="" textlink="">
      <xdr:nvSpPr>
        <xdr:cNvPr id="156" name="円/楕円 155"/>
        <xdr:cNvSpPr/>
      </xdr:nvSpPr>
      <xdr:spPr>
        <a:xfrm>
          <a:off x="12954000" y="271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60977</xdr:rowOff>
    </xdr:from>
    <xdr:ext cx="762000" cy="259045"/>
    <xdr:sp macro="" textlink="">
      <xdr:nvSpPr>
        <xdr:cNvPr id="157" name="テキスト ボックス 156"/>
        <xdr:cNvSpPr txBox="1"/>
      </xdr:nvSpPr>
      <xdr:spPr>
        <a:xfrm>
          <a:off x="12623800" y="280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19/45</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a:ea typeface="+mn-ea"/>
              <a:cs typeface="+mn-cs"/>
            </a:rPr>
            <a:t>　</a:t>
          </a:r>
          <a:r>
            <a:rPr kumimoji="1" lang="ja-JP" altLang="ja-JP" sz="1100">
              <a:solidFill>
                <a:schemeClr val="dk1"/>
              </a:solidFill>
              <a:effectLst/>
              <a:latin typeface="+mn-lt"/>
              <a:ea typeface="+mn-ea"/>
              <a:cs typeface="+mn-cs"/>
            </a:rPr>
            <a:t>子どものための教育・保育給付費や介護等及び訓練等給付費の増があったものの，生活保護費の減などにより対前年度比</a:t>
          </a:r>
          <a:r>
            <a:rPr kumimoji="1" lang="en-US" altLang="ja-JP" sz="1100">
              <a:solidFill>
                <a:schemeClr val="dk1"/>
              </a:solidFill>
              <a:effectLst/>
              <a:latin typeface="+mn-lt"/>
              <a:ea typeface="+mn-ea"/>
              <a:cs typeface="+mn-cs"/>
            </a:rPr>
            <a:t>0.4</a:t>
          </a:r>
          <a:r>
            <a:rPr kumimoji="1" lang="ja-JP" altLang="en-US" sz="1100">
              <a:solidFill>
                <a:schemeClr val="dk1"/>
              </a:solidFill>
              <a:effectLst/>
              <a:latin typeface="+mn-lt"/>
              <a:ea typeface="+mn-ea"/>
              <a:cs typeface="+mn-cs"/>
            </a:rPr>
            <a:t>ポイント</a:t>
          </a:r>
          <a:r>
            <a:rPr kumimoji="1" lang="ja-JP" altLang="ja-JP" sz="1100">
              <a:solidFill>
                <a:schemeClr val="dk1"/>
              </a:solidFill>
              <a:effectLst/>
              <a:latin typeface="+mn-lt"/>
              <a:ea typeface="+mn-ea"/>
              <a:cs typeface="+mn-cs"/>
            </a:rPr>
            <a:t>増となった。</a:t>
          </a:r>
          <a:endParaRPr lang="ja-JP" altLang="ja-JP" sz="1400">
            <a:effectLst/>
          </a:endParaRPr>
        </a:p>
        <a:p>
          <a:r>
            <a:rPr kumimoji="1" lang="ja-JP" altLang="ja-JP" sz="1100">
              <a:solidFill>
                <a:schemeClr val="dk1"/>
              </a:solidFill>
              <a:effectLst/>
              <a:latin typeface="+mn-lt"/>
              <a:ea typeface="+mn-ea"/>
              <a:cs typeface="+mn-cs"/>
            </a:rPr>
            <a:t>　障害給付認定審査等を通じた公正なサービスの提供等により，年々増加傾向にはある扶助費の急激な上昇傾向を抑制するよう努める。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50800</xdr:rowOff>
    </xdr:from>
    <xdr:to>
      <xdr:col>7</xdr:col>
      <xdr:colOff>15875</xdr:colOff>
      <xdr:row>60</xdr:row>
      <xdr:rowOff>152400</xdr:rowOff>
    </xdr:to>
    <xdr:cxnSp macro="">
      <xdr:nvCxnSpPr>
        <xdr:cNvPr id="185" name="直線コネクタ 184"/>
        <xdr:cNvCxnSpPr/>
      </xdr:nvCxnSpPr>
      <xdr:spPr>
        <a:xfrm flipV="1">
          <a:off x="4826000" y="8966200"/>
          <a:ext cx="0" cy="147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124477</xdr:rowOff>
    </xdr:from>
    <xdr:ext cx="762000" cy="259045"/>
    <xdr:sp macro="" textlink="">
      <xdr:nvSpPr>
        <xdr:cNvPr id="186" name="扶助費最小値テキスト"/>
        <xdr:cNvSpPr txBox="1"/>
      </xdr:nvSpPr>
      <xdr:spPr>
        <a:xfrm>
          <a:off x="49149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6</xdr:col>
      <xdr:colOff>612775</xdr:colOff>
      <xdr:row>60</xdr:row>
      <xdr:rowOff>152400</xdr:rowOff>
    </xdr:from>
    <xdr:to>
      <xdr:col>7</xdr:col>
      <xdr:colOff>104775</xdr:colOff>
      <xdr:row>60</xdr:row>
      <xdr:rowOff>152400</xdr:rowOff>
    </xdr:to>
    <xdr:cxnSp macro="">
      <xdr:nvCxnSpPr>
        <xdr:cNvPr id="187" name="直線コネクタ 186"/>
        <xdr:cNvCxnSpPr/>
      </xdr:nvCxnSpPr>
      <xdr:spPr>
        <a:xfrm>
          <a:off x="4737100" y="10439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137177</xdr:rowOff>
    </xdr:from>
    <xdr:ext cx="762000" cy="259045"/>
    <xdr:sp macro="" textlink="">
      <xdr:nvSpPr>
        <xdr:cNvPr id="188" name="扶助費最大値テキスト"/>
        <xdr:cNvSpPr txBox="1"/>
      </xdr:nvSpPr>
      <xdr:spPr>
        <a:xfrm>
          <a:off x="4914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a:t>
          </a:r>
          <a:endParaRPr kumimoji="1" lang="ja-JP" altLang="en-US" sz="1000" b="1">
            <a:latin typeface="ＭＳ Ｐゴシック"/>
          </a:endParaRPr>
        </a:p>
      </xdr:txBody>
    </xdr:sp>
    <xdr:clientData/>
  </xdr:oneCellAnchor>
  <xdr:twoCellAnchor>
    <xdr:from>
      <xdr:col>6</xdr:col>
      <xdr:colOff>612775</xdr:colOff>
      <xdr:row>52</xdr:row>
      <xdr:rowOff>50800</xdr:rowOff>
    </xdr:from>
    <xdr:to>
      <xdr:col>7</xdr:col>
      <xdr:colOff>104775</xdr:colOff>
      <xdr:row>52</xdr:row>
      <xdr:rowOff>50800</xdr:rowOff>
    </xdr:to>
    <xdr:cxnSp macro="">
      <xdr:nvCxnSpPr>
        <xdr:cNvPr id="189" name="直線コネクタ 188"/>
        <xdr:cNvCxnSpPr/>
      </xdr:nvCxnSpPr>
      <xdr:spPr>
        <a:xfrm>
          <a:off x="4737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25400</xdr:rowOff>
    </xdr:from>
    <xdr:to>
      <xdr:col>7</xdr:col>
      <xdr:colOff>15875</xdr:colOff>
      <xdr:row>56</xdr:row>
      <xdr:rowOff>76200</xdr:rowOff>
    </xdr:to>
    <xdr:cxnSp macro="">
      <xdr:nvCxnSpPr>
        <xdr:cNvPr id="190" name="直線コネクタ 189"/>
        <xdr:cNvCxnSpPr/>
      </xdr:nvCxnSpPr>
      <xdr:spPr>
        <a:xfrm flipV="1">
          <a:off x="3987800" y="96266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60977</xdr:rowOff>
    </xdr:from>
    <xdr:ext cx="762000" cy="259045"/>
    <xdr:sp macro="" textlink="">
      <xdr:nvSpPr>
        <xdr:cNvPr id="191" name="扶助費平均値テキスト"/>
        <xdr:cNvSpPr txBox="1"/>
      </xdr:nvSpPr>
      <xdr:spPr>
        <a:xfrm>
          <a:off x="4914900" y="9662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88900</xdr:rowOff>
    </xdr:from>
    <xdr:to>
      <xdr:col>7</xdr:col>
      <xdr:colOff>66675</xdr:colOff>
      <xdr:row>57</xdr:row>
      <xdr:rowOff>19050</xdr:rowOff>
    </xdr:to>
    <xdr:sp macro="" textlink="">
      <xdr:nvSpPr>
        <xdr:cNvPr id="192" name="フローチャート : 判断 191"/>
        <xdr:cNvSpPr/>
      </xdr:nvSpPr>
      <xdr:spPr>
        <a:xfrm>
          <a:off x="47752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25400</xdr:rowOff>
    </xdr:from>
    <xdr:to>
      <xdr:col>5</xdr:col>
      <xdr:colOff>549275</xdr:colOff>
      <xdr:row>56</xdr:row>
      <xdr:rowOff>76200</xdr:rowOff>
    </xdr:to>
    <xdr:cxnSp macro="">
      <xdr:nvCxnSpPr>
        <xdr:cNvPr id="193" name="直線コネクタ 192"/>
        <xdr:cNvCxnSpPr/>
      </xdr:nvCxnSpPr>
      <xdr:spPr>
        <a:xfrm>
          <a:off x="3098800" y="96266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101600</xdr:rowOff>
    </xdr:from>
    <xdr:to>
      <xdr:col>5</xdr:col>
      <xdr:colOff>600075</xdr:colOff>
      <xdr:row>57</xdr:row>
      <xdr:rowOff>31750</xdr:rowOff>
    </xdr:to>
    <xdr:sp macro="" textlink="">
      <xdr:nvSpPr>
        <xdr:cNvPr id="194" name="フローチャート : 判断 193"/>
        <xdr:cNvSpPr/>
      </xdr:nvSpPr>
      <xdr:spPr>
        <a:xfrm>
          <a:off x="3937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16527</xdr:rowOff>
    </xdr:from>
    <xdr:ext cx="736600" cy="259045"/>
    <xdr:sp macro="" textlink="">
      <xdr:nvSpPr>
        <xdr:cNvPr id="195" name="テキスト ボックス 194"/>
        <xdr:cNvSpPr txBox="1"/>
      </xdr:nvSpPr>
      <xdr:spPr>
        <a:xfrm>
          <a:off x="3606800" y="978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146050</xdr:rowOff>
    </xdr:from>
    <xdr:to>
      <xdr:col>4</xdr:col>
      <xdr:colOff>346075</xdr:colOff>
      <xdr:row>56</xdr:row>
      <xdr:rowOff>25400</xdr:rowOff>
    </xdr:to>
    <xdr:cxnSp macro="">
      <xdr:nvCxnSpPr>
        <xdr:cNvPr id="196" name="直線コネクタ 195"/>
        <xdr:cNvCxnSpPr/>
      </xdr:nvCxnSpPr>
      <xdr:spPr>
        <a:xfrm>
          <a:off x="2209800" y="95758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63500</xdr:rowOff>
    </xdr:from>
    <xdr:to>
      <xdr:col>4</xdr:col>
      <xdr:colOff>396875</xdr:colOff>
      <xdr:row>56</xdr:row>
      <xdr:rowOff>165100</xdr:rowOff>
    </xdr:to>
    <xdr:sp macro="" textlink="">
      <xdr:nvSpPr>
        <xdr:cNvPr id="197" name="フローチャート : 判断 196"/>
        <xdr:cNvSpPr/>
      </xdr:nvSpPr>
      <xdr:spPr>
        <a:xfrm>
          <a:off x="3048000" y="966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149877</xdr:rowOff>
    </xdr:from>
    <xdr:ext cx="762000" cy="259045"/>
    <xdr:sp macro="" textlink="">
      <xdr:nvSpPr>
        <xdr:cNvPr id="198" name="テキスト ボックス 197"/>
        <xdr:cNvSpPr txBox="1"/>
      </xdr:nvSpPr>
      <xdr:spPr>
        <a:xfrm>
          <a:off x="2717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120650</xdr:rowOff>
    </xdr:from>
    <xdr:to>
      <xdr:col>3</xdr:col>
      <xdr:colOff>142875</xdr:colOff>
      <xdr:row>55</xdr:row>
      <xdr:rowOff>146050</xdr:rowOff>
    </xdr:to>
    <xdr:cxnSp macro="">
      <xdr:nvCxnSpPr>
        <xdr:cNvPr id="199" name="直線コネクタ 198"/>
        <xdr:cNvCxnSpPr/>
      </xdr:nvCxnSpPr>
      <xdr:spPr>
        <a:xfrm>
          <a:off x="1320800" y="95504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50800</xdr:rowOff>
    </xdr:from>
    <xdr:to>
      <xdr:col>3</xdr:col>
      <xdr:colOff>193675</xdr:colOff>
      <xdr:row>56</xdr:row>
      <xdr:rowOff>152400</xdr:rowOff>
    </xdr:to>
    <xdr:sp macro="" textlink="">
      <xdr:nvSpPr>
        <xdr:cNvPr id="200" name="フローチャート : 判断 199"/>
        <xdr:cNvSpPr/>
      </xdr:nvSpPr>
      <xdr:spPr>
        <a:xfrm>
          <a:off x="21590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137177</xdr:rowOff>
    </xdr:from>
    <xdr:ext cx="762000" cy="259045"/>
    <xdr:sp macro="" textlink="">
      <xdr:nvSpPr>
        <xdr:cNvPr id="201" name="テキスト ボックス 200"/>
        <xdr:cNvSpPr txBox="1"/>
      </xdr:nvSpPr>
      <xdr:spPr>
        <a:xfrm>
          <a:off x="18288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146050</xdr:rowOff>
    </xdr:from>
    <xdr:to>
      <xdr:col>1</xdr:col>
      <xdr:colOff>676275</xdr:colOff>
      <xdr:row>56</xdr:row>
      <xdr:rowOff>76200</xdr:rowOff>
    </xdr:to>
    <xdr:sp macro="" textlink="">
      <xdr:nvSpPr>
        <xdr:cNvPr id="202" name="フローチャート : 判断 201"/>
        <xdr:cNvSpPr/>
      </xdr:nvSpPr>
      <xdr:spPr>
        <a:xfrm>
          <a:off x="1270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60977</xdr:rowOff>
    </xdr:from>
    <xdr:ext cx="762000" cy="259045"/>
    <xdr:sp macro="" textlink="">
      <xdr:nvSpPr>
        <xdr:cNvPr id="203" name="テキスト ボックス 202"/>
        <xdr:cNvSpPr txBox="1"/>
      </xdr:nvSpPr>
      <xdr:spPr>
        <a:xfrm>
          <a:off x="939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55</xdr:row>
      <xdr:rowOff>146050</xdr:rowOff>
    </xdr:from>
    <xdr:to>
      <xdr:col>7</xdr:col>
      <xdr:colOff>66675</xdr:colOff>
      <xdr:row>56</xdr:row>
      <xdr:rowOff>76200</xdr:rowOff>
    </xdr:to>
    <xdr:sp macro="" textlink="">
      <xdr:nvSpPr>
        <xdr:cNvPr id="209" name="円/楕円 208"/>
        <xdr:cNvSpPr/>
      </xdr:nvSpPr>
      <xdr:spPr>
        <a:xfrm>
          <a:off x="4775200" y="957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162577</xdr:rowOff>
    </xdr:from>
    <xdr:ext cx="762000" cy="259045"/>
    <xdr:sp macro="" textlink="">
      <xdr:nvSpPr>
        <xdr:cNvPr id="210" name="扶助費該当値テキスト"/>
        <xdr:cNvSpPr txBox="1"/>
      </xdr:nvSpPr>
      <xdr:spPr>
        <a:xfrm>
          <a:off x="49149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25400</xdr:rowOff>
    </xdr:from>
    <xdr:to>
      <xdr:col>5</xdr:col>
      <xdr:colOff>600075</xdr:colOff>
      <xdr:row>56</xdr:row>
      <xdr:rowOff>127000</xdr:rowOff>
    </xdr:to>
    <xdr:sp macro="" textlink="">
      <xdr:nvSpPr>
        <xdr:cNvPr id="211" name="円/楕円 210"/>
        <xdr:cNvSpPr/>
      </xdr:nvSpPr>
      <xdr:spPr>
        <a:xfrm>
          <a:off x="3937000" y="962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137177</xdr:rowOff>
    </xdr:from>
    <xdr:ext cx="736600" cy="259045"/>
    <xdr:sp macro="" textlink="">
      <xdr:nvSpPr>
        <xdr:cNvPr id="212" name="テキスト ボックス 211"/>
        <xdr:cNvSpPr txBox="1"/>
      </xdr:nvSpPr>
      <xdr:spPr>
        <a:xfrm>
          <a:off x="3606800" y="9395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146050</xdr:rowOff>
    </xdr:from>
    <xdr:to>
      <xdr:col>4</xdr:col>
      <xdr:colOff>396875</xdr:colOff>
      <xdr:row>56</xdr:row>
      <xdr:rowOff>76200</xdr:rowOff>
    </xdr:to>
    <xdr:sp macro="" textlink="">
      <xdr:nvSpPr>
        <xdr:cNvPr id="213" name="円/楕円 212"/>
        <xdr:cNvSpPr/>
      </xdr:nvSpPr>
      <xdr:spPr>
        <a:xfrm>
          <a:off x="3048000" y="957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86377</xdr:rowOff>
    </xdr:from>
    <xdr:ext cx="762000" cy="259045"/>
    <xdr:sp macro="" textlink="">
      <xdr:nvSpPr>
        <xdr:cNvPr id="214" name="テキスト ボックス 213"/>
        <xdr:cNvSpPr txBox="1"/>
      </xdr:nvSpPr>
      <xdr:spPr>
        <a:xfrm>
          <a:off x="2717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95250</xdr:rowOff>
    </xdr:from>
    <xdr:to>
      <xdr:col>3</xdr:col>
      <xdr:colOff>193675</xdr:colOff>
      <xdr:row>56</xdr:row>
      <xdr:rowOff>25400</xdr:rowOff>
    </xdr:to>
    <xdr:sp macro="" textlink="">
      <xdr:nvSpPr>
        <xdr:cNvPr id="215" name="円/楕円 214"/>
        <xdr:cNvSpPr/>
      </xdr:nvSpPr>
      <xdr:spPr>
        <a:xfrm>
          <a:off x="2159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35577</xdr:rowOff>
    </xdr:from>
    <xdr:ext cx="762000" cy="259045"/>
    <xdr:sp macro="" textlink="">
      <xdr:nvSpPr>
        <xdr:cNvPr id="216" name="テキスト ボックス 215"/>
        <xdr:cNvSpPr txBox="1"/>
      </xdr:nvSpPr>
      <xdr:spPr>
        <a:xfrm>
          <a:off x="1828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69850</xdr:rowOff>
    </xdr:from>
    <xdr:to>
      <xdr:col>1</xdr:col>
      <xdr:colOff>676275</xdr:colOff>
      <xdr:row>56</xdr:row>
      <xdr:rowOff>0</xdr:rowOff>
    </xdr:to>
    <xdr:sp macro="" textlink="">
      <xdr:nvSpPr>
        <xdr:cNvPr id="217" name="円/楕円 216"/>
        <xdr:cNvSpPr/>
      </xdr:nvSpPr>
      <xdr:spPr>
        <a:xfrm>
          <a:off x="1270000" y="949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10177</xdr:rowOff>
    </xdr:from>
    <xdr:ext cx="762000" cy="259045"/>
    <xdr:sp macro="" textlink="">
      <xdr:nvSpPr>
        <xdr:cNvPr id="218" name="テキスト ボックス 217"/>
        <xdr:cNvSpPr txBox="1"/>
      </xdr:nvSpPr>
      <xdr:spPr>
        <a:xfrm>
          <a:off x="939800" y="926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7/45</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類似団体と比較すると低い水準ではあるが，今後，国保療養費，後期高齢者医療費，介護給付費の増が見込まれるため，医療費及び介護給付費の適正化を推進することにより，急激な上昇傾向を抑制するよう努めることとす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16510</xdr:rowOff>
    </xdr:from>
    <xdr:to>
      <xdr:col>24</xdr:col>
      <xdr:colOff>31750</xdr:colOff>
      <xdr:row>60</xdr:row>
      <xdr:rowOff>104140</xdr:rowOff>
    </xdr:to>
    <xdr:cxnSp macro="">
      <xdr:nvCxnSpPr>
        <xdr:cNvPr id="246" name="直線コネクタ 245"/>
        <xdr:cNvCxnSpPr/>
      </xdr:nvCxnSpPr>
      <xdr:spPr>
        <a:xfrm flipV="1">
          <a:off x="16510000" y="910336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76217</xdr:rowOff>
    </xdr:from>
    <xdr:ext cx="762000" cy="259045"/>
    <xdr:sp macro="" textlink="">
      <xdr:nvSpPr>
        <xdr:cNvPr id="247" name="その他最小値テキスト"/>
        <xdr:cNvSpPr txBox="1"/>
      </xdr:nvSpPr>
      <xdr:spPr>
        <a:xfrm>
          <a:off x="16598900" y="10363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22.2</a:t>
          </a:r>
          <a:endParaRPr kumimoji="1" lang="ja-JP" altLang="en-US" sz="1000" b="1">
            <a:latin typeface="ＭＳ Ｐゴシック"/>
          </a:endParaRPr>
        </a:p>
      </xdr:txBody>
    </xdr:sp>
    <xdr:clientData/>
  </xdr:oneCellAnchor>
  <xdr:twoCellAnchor>
    <xdr:from>
      <xdr:col>23</xdr:col>
      <xdr:colOff>628650</xdr:colOff>
      <xdr:row>60</xdr:row>
      <xdr:rowOff>104140</xdr:rowOff>
    </xdr:from>
    <xdr:to>
      <xdr:col>24</xdr:col>
      <xdr:colOff>120650</xdr:colOff>
      <xdr:row>60</xdr:row>
      <xdr:rowOff>104140</xdr:rowOff>
    </xdr:to>
    <xdr:cxnSp macro="">
      <xdr:nvCxnSpPr>
        <xdr:cNvPr id="248" name="直線コネクタ 247"/>
        <xdr:cNvCxnSpPr/>
      </xdr:nvCxnSpPr>
      <xdr:spPr>
        <a:xfrm>
          <a:off x="16421100" y="10391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102887</xdr:rowOff>
    </xdr:from>
    <xdr:ext cx="762000" cy="259045"/>
    <xdr:sp macro="" textlink="">
      <xdr:nvSpPr>
        <xdr:cNvPr id="249" name="その他最大値テキスト"/>
        <xdr:cNvSpPr txBox="1"/>
      </xdr:nvSpPr>
      <xdr:spPr>
        <a:xfrm>
          <a:off x="16598900" y="884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23</xdr:col>
      <xdr:colOff>628650</xdr:colOff>
      <xdr:row>53</xdr:row>
      <xdr:rowOff>16510</xdr:rowOff>
    </xdr:from>
    <xdr:to>
      <xdr:col>24</xdr:col>
      <xdr:colOff>120650</xdr:colOff>
      <xdr:row>53</xdr:row>
      <xdr:rowOff>16510</xdr:rowOff>
    </xdr:to>
    <xdr:cxnSp macro="">
      <xdr:nvCxnSpPr>
        <xdr:cNvPr id="250" name="直線コネクタ 249"/>
        <xdr:cNvCxnSpPr/>
      </xdr:nvCxnSpPr>
      <xdr:spPr>
        <a:xfrm>
          <a:off x="16421100" y="9103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46990</xdr:rowOff>
    </xdr:from>
    <xdr:to>
      <xdr:col>24</xdr:col>
      <xdr:colOff>31750</xdr:colOff>
      <xdr:row>55</xdr:row>
      <xdr:rowOff>69850</xdr:rowOff>
    </xdr:to>
    <xdr:cxnSp macro="">
      <xdr:nvCxnSpPr>
        <xdr:cNvPr id="251" name="直線コネクタ 250"/>
        <xdr:cNvCxnSpPr/>
      </xdr:nvCxnSpPr>
      <xdr:spPr>
        <a:xfrm>
          <a:off x="15671800" y="94767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158767</xdr:rowOff>
    </xdr:from>
    <xdr:ext cx="762000" cy="259045"/>
    <xdr:sp macro="" textlink="">
      <xdr:nvSpPr>
        <xdr:cNvPr id="252" name="その他平均値テキスト"/>
        <xdr:cNvSpPr txBox="1"/>
      </xdr:nvSpPr>
      <xdr:spPr>
        <a:xfrm>
          <a:off x="16598900" y="9588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15240</xdr:rowOff>
    </xdr:from>
    <xdr:to>
      <xdr:col>24</xdr:col>
      <xdr:colOff>82550</xdr:colOff>
      <xdr:row>56</xdr:row>
      <xdr:rowOff>116840</xdr:rowOff>
    </xdr:to>
    <xdr:sp macro="" textlink="">
      <xdr:nvSpPr>
        <xdr:cNvPr id="253" name="フローチャート : 判断 252"/>
        <xdr:cNvSpPr/>
      </xdr:nvSpPr>
      <xdr:spPr>
        <a:xfrm>
          <a:off x="16459200" y="9616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31750</xdr:rowOff>
    </xdr:from>
    <xdr:to>
      <xdr:col>22</xdr:col>
      <xdr:colOff>565150</xdr:colOff>
      <xdr:row>55</xdr:row>
      <xdr:rowOff>46990</xdr:rowOff>
    </xdr:to>
    <xdr:cxnSp macro="">
      <xdr:nvCxnSpPr>
        <xdr:cNvPr id="254" name="直線コネクタ 253"/>
        <xdr:cNvCxnSpPr/>
      </xdr:nvCxnSpPr>
      <xdr:spPr>
        <a:xfrm>
          <a:off x="14782800" y="94615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148590</xdr:rowOff>
    </xdr:from>
    <xdr:to>
      <xdr:col>22</xdr:col>
      <xdr:colOff>615950</xdr:colOff>
      <xdr:row>56</xdr:row>
      <xdr:rowOff>78740</xdr:rowOff>
    </xdr:to>
    <xdr:sp macro="" textlink="">
      <xdr:nvSpPr>
        <xdr:cNvPr id="255" name="フローチャート : 判断 254"/>
        <xdr:cNvSpPr/>
      </xdr:nvSpPr>
      <xdr:spPr>
        <a:xfrm>
          <a:off x="156210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63517</xdr:rowOff>
    </xdr:from>
    <xdr:ext cx="736600" cy="259045"/>
    <xdr:sp macro="" textlink="">
      <xdr:nvSpPr>
        <xdr:cNvPr id="256" name="テキスト ボックス 255"/>
        <xdr:cNvSpPr txBox="1"/>
      </xdr:nvSpPr>
      <xdr:spPr>
        <a:xfrm>
          <a:off x="15290800" y="9664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20</xdr:col>
      <xdr:colOff>158750</xdr:colOff>
      <xdr:row>54</xdr:row>
      <xdr:rowOff>119380</xdr:rowOff>
    </xdr:from>
    <xdr:to>
      <xdr:col>21</xdr:col>
      <xdr:colOff>361950</xdr:colOff>
      <xdr:row>55</xdr:row>
      <xdr:rowOff>31750</xdr:rowOff>
    </xdr:to>
    <xdr:cxnSp macro="">
      <xdr:nvCxnSpPr>
        <xdr:cNvPr id="257" name="直線コネクタ 256"/>
        <xdr:cNvCxnSpPr/>
      </xdr:nvCxnSpPr>
      <xdr:spPr>
        <a:xfrm>
          <a:off x="13893800" y="93776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156210</xdr:rowOff>
    </xdr:from>
    <xdr:to>
      <xdr:col>21</xdr:col>
      <xdr:colOff>412750</xdr:colOff>
      <xdr:row>56</xdr:row>
      <xdr:rowOff>86360</xdr:rowOff>
    </xdr:to>
    <xdr:sp macro="" textlink="">
      <xdr:nvSpPr>
        <xdr:cNvPr id="258" name="フローチャート : 判断 257"/>
        <xdr:cNvSpPr/>
      </xdr:nvSpPr>
      <xdr:spPr>
        <a:xfrm>
          <a:off x="14732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71137</xdr:rowOff>
    </xdr:from>
    <xdr:ext cx="762000" cy="259045"/>
    <xdr:sp macro="" textlink="">
      <xdr:nvSpPr>
        <xdr:cNvPr id="259" name="テキスト ボックス 258"/>
        <xdr:cNvSpPr txBox="1"/>
      </xdr:nvSpPr>
      <xdr:spPr>
        <a:xfrm>
          <a:off x="14401800" y="967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119380</xdr:rowOff>
    </xdr:from>
    <xdr:to>
      <xdr:col>20</xdr:col>
      <xdr:colOff>158750</xdr:colOff>
      <xdr:row>54</xdr:row>
      <xdr:rowOff>127000</xdr:rowOff>
    </xdr:to>
    <xdr:cxnSp macro="">
      <xdr:nvCxnSpPr>
        <xdr:cNvPr id="260" name="直線コネクタ 259"/>
        <xdr:cNvCxnSpPr/>
      </xdr:nvCxnSpPr>
      <xdr:spPr>
        <a:xfrm flipV="1">
          <a:off x="13004800" y="93776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118110</xdr:rowOff>
    </xdr:from>
    <xdr:to>
      <xdr:col>20</xdr:col>
      <xdr:colOff>209550</xdr:colOff>
      <xdr:row>56</xdr:row>
      <xdr:rowOff>48260</xdr:rowOff>
    </xdr:to>
    <xdr:sp macro="" textlink="">
      <xdr:nvSpPr>
        <xdr:cNvPr id="261" name="フローチャート : 判断 260"/>
        <xdr:cNvSpPr/>
      </xdr:nvSpPr>
      <xdr:spPr>
        <a:xfrm>
          <a:off x="13843000" y="954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33037</xdr:rowOff>
    </xdr:from>
    <xdr:ext cx="762000" cy="259045"/>
    <xdr:sp macro="" textlink="">
      <xdr:nvSpPr>
        <xdr:cNvPr id="262" name="テキスト ボックス 261"/>
        <xdr:cNvSpPr txBox="1"/>
      </xdr:nvSpPr>
      <xdr:spPr>
        <a:xfrm>
          <a:off x="13512800" y="963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110490</xdr:rowOff>
    </xdr:from>
    <xdr:to>
      <xdr:col>19</xdr:col>
      <xdr:colOff>6350</xdr:colOff>
      <xdr:row>56</xdr:row>
      <xdr:rowOff>40640</xdr:rowOff>
    </xdr:to>
    <xdr:sp macro="" textlink="">
      <xdr:nvSpPr>
        <xdr:cNvPr id="263" name="フローチャート : 判断 262"/>
        <xdr:cNvSpPr/>
      </xdr:nvSpPr>
      <xdr:spPr>
        <a:xfrm>
          <a:off x="12954000" y="9540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25417</xdr:rowOff>
    </xdr:from>
    <xdr:ext cx="762000" cy="259045"/>
    <xdr:sp macro="" textlink="">
      <xdr:nvSpPr>
        <xdr:cNvPr id="264" name="テキスト ボックス 263"/>
        <xdr:cNvSpPr txBox="1"/>
      </xdr:nvSpPr>
      <xdr:spPr>
        <a:xfrm>
          <a:off x="12623800" y="9626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55</xdr:row>
      <xdr:rowOff>19050</xdr:rowOff>
    </xdr:from>
    <xdr:to>
      <xdr:col>24</xdr:col>
      <xdr:colOff>82550</xdr:colOff>
      <xdr:row>55</xdr:row>
      <xdr:rowOff>120650</xdr:rowOff>
    </xdr:to>
    <xdr:sp macro="" textlink="">
      <xdr:nvSpPr>
        <xdr:cNvPr id="270" name="円/楕円 269"/>
        <xdr:cNvSpPr/>
      </xdr:nvSpPr>
      <xdr:spPr>
        <a:xfrm>
          <a:off x="164592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35577</xdr:rowOff>
    </xdr:from>
    <xdr:ext cx="762000" cy="259045"/>
    <xdr:sp macro="" textlink="">
      <xdr:nvSpPr>
        <xdr:cNvPr id="271" name="その他該当値テキスト"/>
        <xdr:cNvSpPr txBox="1"/>
      </xdr:nvSpPr>
      <xdr:spPr>
        <a:xfrm>
          <a:off x="165989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167640</xdr:rowOff>
    </xdr:from>
    <xdr:to>
      <xdr:col>22</xdr:col>
      <xdr:colOff>615950</xdr:colOff>
      <xdr:row>55</xdr:row>
      <xdr:rowOff>97790</xdr:rowOff>
    </xdr:to>
    <xdr:sp macro="" textlink="">
      <xdr:nvSpPr>
        <xdr:cNvPr id="272" name="円/楕円 271"/>
        <xdr:cNvSpPr/>
      </xdr:nvSpPr>
      <xdr:spPr>
        <a:xfrm>
          <a:off x="156210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107967</xdr:rowOff>
    </xdr:from>
    <xdr:ext cx="736600" cy="259045"/>
    <xdr:sp macro="" textlink="">
      <xdr:nvSpPr>
        <xdr:cNvPr id="273" name="テキスト ボックス 272"/>
        <xdr:cNvSpPr txBox="1"/>
      </xdr:nvSpPr>
      <xdr:spPr>
        <a:xfrm>
          <a:off x="15290800" y="919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152400</xdr:rowOff>
    </xdr:from>
    <xdr:to>
      <xdr:col>21</xdr:col>
      <xdr:colOff>412750</xdr:colOff>
      <xdr:row>55</xdr:row>
      <xdr:rowOff>82550</xdr:rowOff>
    </xdr:to>
    <xdr:sp macro="" textlink="">
      <xdr:nvSpPr>
        <xdr:cNvPr id="274" name="円/楕円 273"/>
        <xdr:cNvSpPr/>
      </xdr:nvSpPr>
      <xdr:spPr>
        <a:xfrm>
          <a:off x="14732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92727</xdr:rowOff>
    </xdr:from>
    <xdr:ext cx="762000" cy="259045"/>
    <xdr:sp macro="" textlink="">
      <xdr:nvSpPr>
        <xdr:cNvPr id="275" name="テキスト ボックス 274"/>
        <xdr:cNvSpPr txBox="1"/>
      </xdr:nvSpPr>
      <xdr:spPr>
        <a:xfrm>
          <a:off x="14401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68580</xdr:rowOff>
    </xdr:from>
    <xdr:to>
      <xdr:col>20</xdr:col>
      <xdr:colOff>209550</xdr:colOff>
      <xdr:row>54</xdr:row>
      <xdr:rowOff>170180</xdr:rowOff>
    </xdr:to>
    <xdr:sp macro="" textlink="">
      <xdr:nvSpPr>
        <xdr:cNvPr id="276" name="円/楕円 275"/>
        <xdr:cNvSpPr/>
      </xdr:nvSpPr>
      <xdr:spPr>
        <a:xfrm>
          <a:off x="13843000" y="932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8907</xdr:rowOff>
    </xdr:from>
    <xdr:ext cx="762000" cy="259045"/>
    <xdr:sp macro="" textlink="">
      <xdr:nvSpPr>
        <xdr:cNvPr id="277" name="テキスト ボックス 276"/>
        <xdr:cNvSpPr txBox="1"/>
      </xdr:nvSpPr>
      <xdr:spPr>
        <a:xfrm>
          <a:off x="13512800" y="909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76200</xdr:rowOff>
    </xdr:from>
    <xdr:to>
      <xdr:col>19</xdr:col>
      <xdr:colOff>6350</xdr:colOff>
      <xdr:row>55</xdr:row>
      <xdr:rowOff>6350</xdr:rowOff>
    </xdr:to>
    <xdr:sp macro="" textlink="">
      <xdr:nvSpPr>
        <xdr:cNvPr id="278" name="円/楕円 277"/>
        <xdr:cNvSpPr/>
      </xdr:nvSpPr>
      <xdr:spPr>
        <a:xfrm>
          <a:off x="12954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16527</xdr:rowOff>
    </xdr:from>
    <xdr:ext cx="762000" cy="259045"/>
    <xdr:sp macro="" textlink="">
      <xdr:nvSpPr>
        <xdr:cNvPr id="279" name="テキスト ボックス 278"/>
        <xdr:cNvSpPr txBox="1"/>
      </xdr:nvSpPr>
      <xdr:spPr>
        <a:xfrm>
          <a:off x="12623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44/45</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a:ea typeface="+mn-ea"/>
              <a:cs typeface="+mn-cs"/>
            </a:rPr>
            <a:t>　</a:t>
          </a:r>
          <a:r>
            <a:rPr kumimoji="1" lang="ja-JP" altLang="ja-JP" sz="1100">
              <a:solidFill>
                <a:schemeClr val="dk1"/>
              </a:solidFill>
              <a:effectLst/>
              <a:latin typeface="+mn-lt"/>
              <a:ea typeface="+mn-ea"/>
              <a:cs typeface="+mn-cs"/>
            </a:rPr>
            <a:t>一部事務組合及び企業会計への負担金が大半を占めていることに加え，指定管理者制度により管理を行う</a:t>
          </a:r>
          <a:r>
            <a:rPr lang="ja-JP" altLang="ja-JP" sz="1100" b="0" i="0" baseline="0">
              <a:solidFill>
                <a:schemeClr val="dk1"/>
              </a:solidFill>
              <a:effectLst/>
              <a:latin typeface="+mn-lt"/>
              <a:ea typeface="+mn-ea"/>
              <a:cs typeface="+mn-cs"/>
            </a:rPr>
            <a:t>マリオスの中期修繕計画実施に伴う負担金の増等で</a:t>
          </a:r>
          <a:r>
            <a:rPr kumimoji="1" lang="ja-JP" altLang="ja-JP" sz="1100">
              <a:solidFill>
                <a:schemeClr val="dk1"/>
              </a:solidFill>
              <a:effectLst/>
              <a:latin typeface="+mn-lt"/>
              <a:ea typeface="+mn-ea"/>
              <a:cs typeface="+mn-cs"/>
            </a:rPr>
            <a:t>対前年度比</a:t>
          </a:r>
          <a:r>
            <a:rPr kumimoji="1" lang="en-US" altLang="ja-JP" sz="1100">
              <a:solidFill>
                <a:schemeClr val="dk1"/>
              </a:solidFill>
              <a:effectLst/>
              <a:latin typeface="+mn-lt"/>
              <a:ea typeface="+mn-ea"/>
              <a:cs typeface="+mn-cs"/>
            </a:rPr>
            <a:t>0.8</a:t>
          </a:r>
          <a:r>
            <a:rPr kumimoji="1" lang="ja-JP" altLang="en-US" sz="1100">
              <a:solidFill>
                <a:schemeClr val="dk1"/>
              </a:solidFill>
              <a:effectLst/>
              <a:latin typeface="+mn-lt"/>
              <a:ea typeface="+mn-ea"/>
              <a:cs typeface="+mn-cs"/>
            </a:rPr>
            <a:t>ポイント</a:t>
          </a:r>
          <a:r>
            <a:rPr kumimoji="1" lang="ja-JP" altLang="ja-JP" sz="1100">
              <a:solidFill>
                <a:schemeClr val="dk1"/>
              </a:solidFill>
              <a:effectLst/>
              <a:latin typeface="+mn-lt"/>
              <a:ea typeface="+mn-ea"/>
              <a:cs typeface="+mn-cs"/>
            </a:rPr>
            <a:t>減とな</a:t>
          </a:r>
          <a:r>
            <a:rPr lang="ja-JP" altLang="ja-JP" sz="1100" b="0" i="0" baseline="0">
              <a:solidFill>
                <a:schemeClr val="dk1"/>
              </a:solidFill>
              <a:effectLst/>
              <a:latin typeface="+mn-lt"/>
              <a:ea typeface="+mn-ea"/>
              <a:cs typeface="+mn-cs"/>
            </a:rPr>
            <a:t>り</a:t>
          </a:r>
          <a:r>
            <a:rPr kumimoji="1" lang="ja-JP" altLang="ja-JP" sz="1100">
              <a:solidFill>
                <a:schemeClr val="dk1"/>
              </a:solidFill>
              <a:effectLst/>
              <a:latin typeface="+mn-lt"/>
              <a:ea typeface="+mn-ea"/>
              <a:cs typeface="+mn-cs"/>
            </a:rPr>
            <a:t>類似団体と比較して依然として高い水準となっている。</a:t>
          </a:r>
          <a:endParaRPr lang="ja-JP" altLang="ja-JP" sz="1400">
            <a:effectLst/>
          </a:endParaRPr>
        </a:p>
        <a:p>
          <a:r>
            <a:rPr kumimoji="1" lang="ja-JP" altLang="ja-JP" sz="1100">
              <a:solidFill>
                <a:schemeClr val="dk1"/>
              </a:solidFill>
              <a:effectLst/>
              <a:latin typeface="+mn-lt"/>
              <a:ea typeface="+mn-ea"/>
              <a:cs typeface="+mn-cs"/>
            </a:rPr>
            <a:t>　引き続き，適正な額の精査に努めることとする。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76200</xdr:rowOff>
    </xdr:from>
    <xdr:to>
      <xdr:col>24</xdr:col>
      <xdr:colOff>31750</xdr:colOff>
      <xdr:row>42</xdr:row>
      <xdr:rowOff>12700</xdr:rowOff>
    </xdr:to>
    <xdr:cxnSp macro="">
      <xdr:nvCxnSpPr>
        <xdr:cNvPr id="307" name="直線コネクタ 306"/>
        <xdr:cNvCxnSpPr/>
      </xdr:nvCxnSpPr>
      <xdr:spPr>
        <a:xfrm flipV="1">
          <a:off x="16510000" y="5562600"/>
          <a:ext cx="0" cy="1651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156227</xdr:rowOff>
    </xdr:from>
    <xdr:ext cx="762000" cy="259045"/>
    <xdr:sp macro="" textlink="">
      <xdr:nvSpPr>
        <xdr:cNvPr id="308" name="補助費等最小値テキスト"/>
        <xdr:cNvSpPr txBox="1"/>
      </xdr:nvSpPr>
      <xdr:spPr>
        <a:xfrm>
          <a:off x="165989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15.3</a:t>
          </a:r>
          <a:endParaRPr kumimoji="1" lang="ja-JP" altLang="en-US" sz="1000" b="1">
            <a:latin typeface="ＭＳ Ｐゴシック"/>
          </a:endParaRPr>
        </a:p>
      </xdr:txBody>
    </xdr:sp>
    <xdr:clientData/>
  </xdr:oneCellAnchor>
  <xdr:twoCellAnchor>
    <xdr:from>
      <xdr:col>23</xdr:col>
      <xdr:colOff>628650</xdr:colOff>
      <xdr:row>42</xdr:row>
      <xdr:rowOff>12700</xdr:rowOff>
    </xdr:from>
    <xdr:to>
      <xdr:col>24</xdr:col>
      <xdr:colOff>120650</xdr:colOff>
      <xdr:row>42</xdr:row>
      <xdr:rowOff>12700</xdr:rowOff>
    </xdr:to>
    <xdr:cxnSp macro="">
      <xdr:nvCxnSpPr>
        <xdr:cNvPr id="309" name="直線コネクタ 308"/>
        <xdr:cNvCxnSpPr/>
      </xdr:nvCxnSpPr>
      <xdr:spPr>
        <a:xfrm>
          <a:off x="164211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30</xdr:row>
      <xdr:rowOff>162577</xdr:rowOff>
    </xdr:from>
    <xdr:ext cx="762000" cy="259045"/>
    <xdr:sp macro="" textlink="">
      <xdr:nvSpPr>
        <xdr:cNvPr id="310" name="補助費等最大値テキスト"/>
        <xdr:cNvSpPr txBox="1"/>
      </xdr:nvSpPr>
      <xdr:spPr>
        <a:xfrm>
          <a:off x="16598900" y="530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a:t>
          </a:r>
          <a:endParaRPr kumimoji="1" lang="ja-JP" altLang="en-US" sz="1000" b="1">
            <a:latin typeface="ＭＳ Ｐゴシック"/>
          </a:endParaRPr>
        </a:p>
      </xdr:txBody>
    </xdr:sp>
    <xdr:clientData/>
  </xdr:oneCellAnchor>
  <xdr:twoCellAnchor>
    <xdr:from>
      <xdr:col>23</xdr:col>
      <xdr:colOff>628650</xdr:colOff>
      <xdr:row>32</xdr:row>
      <xdr:rowOff>76200</xdr:rowOff>
    </xdr:from>
    <xdr:to>
      <xdr:col>24</xdr:col>
      <xdr:colOff>120650</xdr:colOff>
      <xdr:row>32</xdr:row>
      <xdr:rowOff>76200</xdr:rowOff>
    </xdr:to>
    <xdr:cxnSp macro="">
      <xdr:nvCxnSpPr>
        <xdr:cNvPr id="311" name="直線コネクタ 310"/>
        <xdr:cNvCxnSpPr/>
      </xdr:nvCxnSpPr>
      <xdr:spPr>
        <a:xfrm>
          <a:off x="16421100" y="556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40</xdr:row>
      <xdr:rowOff>139700</xdr:rowOff>
    </xdr:from>
    <xdr:to>
      <xdr:col>24</xdr:col>
      <xdr:colOff>31750</xdr:colOff>
      <xdr:row>41</xdr:row>
      <xdr:rowOff>69850</xdr:rowOff>
    </xdr:to>
    <xdr:cxnSp macro="">
      <xdr:nvCxnSpPr>
        <xdr:cNvPr id="312" name="直線コネクタ 311"/>
        <xdr:cNvCxnSpPr/>
      </xdr:nvCxnSpPr>
      <xdr:spPr>
        <a:xfrm>
          <a:off x="15671800" y="6997700"/>
          <a:ext cx="8382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105427</xdr:rowOff>
    </xdr:from>
    <xdr:ext cx="762000" cy="259045"/>
    <xdr:sp macro="" textlink="">
      <xdr:nvSpPr>
        <xdr:cNvPr id="313" name="補助費等平均値テキスト"/>
        <xdr:cNvSpPr txBox="1"/>
      </xdr:nvSpPr>
      <xdr:spPr>
        <a:xfrm>
          <a:off x="16598900" y="6106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88900</xdr:rowOff>
    </xdr:from>
    <xdr:to>
      <xdr:col>24</xdr:col>
      <xdr:colOff>82550</xdr:colOff>
      <xdr:row>37</xdr:row>
      <xdr:rowOff>19050</xdr:rowOff>
    </xdr:to>
    <xdr:sp macro="" textlink="">
      <xdr:nvSpPr>
        <xdr:cNvPr id="314" name="フローチャート : 判断 313"/>
        <xdr:cNvSpPr/>
      </xdr:nvSpPr>
      <xdr:spPr>
        <a:xfrm>
          <a:off x="16459200" y="626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40</xdr:row>
      <xdr:rowOff>139700</xdr:rowOff>
    </xdr:from>
    <xdr:to>
      <xdr:col>22</xdr:col>
      <xdr:colOff>565150</xdr:colOff>
      <xdr:row>41</xdr:row>
      <xdr:rowOff>6350</xdr:rowOff>
    </xdr:to>
    <xdr:cxnSp macro="">
      <xdr:nvCxnSpPr>
        <xdr:cNvPr id="315" name="直線コネクタ 314"/>
        <xdr:cNvCxnSpPr/>
      </xdr:nvCxnSpPr>
      <xdr:spPr>
        <a:xfrm flipV="1">
          <a:off x="14782800" y="6997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139700</xdr:rowOff>
    </xdr:from>
    <xdr:to>
      <xdr:col>22</xdr:col>
      <xdr:colOff>615950</xdr:colOff>
      <xdr:row>37</xdr:row>
      <xdr:rowOff>69850</xdr:rowOff>
    </xdr:to>
    <xdr:sp macro="" textlink="">
      <xdr:nvSpPr>
        <xdr:cNvPr id="316" name="フローチャート : 判断 315"/>
        <xdr:cNvSpPr/>
      </xdr:nvSpPr>
      <xdr:spPr>
        <a:xfrm>
          <a:off x="156210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80027</xdr:rowOff>
    </xdr:from>
    <xdr:ext cx="736600" cy="259045"/>
    <xdr:sp macro="" textlink="">
      <xdr:nvSpPr>
        <xdr:cNvPr id="317" name="テキスト ボックス 316"/>
        <xdr:cNvSpPr txBox="1"/>
      </xdr:nvSpPr>
      <xdr:spPr>
        <a:xfrm>
          <a:off x="15290800" y="6080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20</xdr:col>
      <xdr:colOff>158750</xdr:colOff>
      <xdr:row>40</xdr:row>
      <xdr:rowOff>127000</xdr:rowOff>
    </xdr:from>
    <xdr:to>
      <xdr:col>21</xdr:col>
      <xdr:colOff>361950</xdr:colOff>
      <xdr:row>41</xdr:row>
      <xdr:rowOff>6350</xdr:rowOff>
    </xdr:to>
    <xdr:cxnSp macro="">
      <xdr:nvCxnSpPr>
        <xdr:cNvPr id="318" name="直線コネクタ 317"/>
        <xdr:cNvCxnSpPr/>
      </xdr:nvCxnSpPr>
      <xdr:spPr>
        <a:xfrm>
          <a:off x="13893800" y="69850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101600</xdr:rowOff>
    </xdr:from>
    <xdr:to>
      <xdr:col>21</xdr:col>
      <xdr:colOff>412750</xdr:colOff>
      <xdr:row>37</xdr:row>
      <xdr:rowOff>31750</xdr:rowOff>
    </xdr:to>
    <xdr:sp macro="" textlink="">
      <xdr:nvSpPr>
        <xdr:cNvPr id="319" name="フローチャート : 判断 318"/>
        <xdr:cNvSpPr/>
      </xdr:nvSpPr>
      <xdr:spPr>
        <a:xfrm>
          <a:off x="147320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41927</xdr:rowOff>
    </xdr:from>
    <xdr:ext cx="762000" cy="259045"/>
    <xdr:sp macro="" textlink="">
      <xdr:nvSpPr>
        <xdr:cNvPr id="320" name="テキスト ボックス 319"/>
        <xdr:cNvSpPr txBox="1"/>
      </xdr:nvSpPr>
      <xdr:spPr>
        <a:xfrm>
          <a:off x="14401800" y="604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a:t>
          </a:r>
          <a:endParaRPr kumimoji="1" lang="ja-JP" altLang="en-US" sz="1000" b="1">
            <a:solidFill>
              <a:srgbClr val="000080"/>
            </a:solidFill>
            <a:latin typeface="ＭＳ Ｐゴシック"/>
          </a:endParaRPr>
        </a:p>
      </xdr:txBody>
    </xdr:sp>
    <xdr:clientData/>
  </xdr:oneCellAnchor>
  <xdr:twoCellAnchor>
    <xdr:from>
      <xdr:col>18</xdr:col>
      <xdr:colOff>641350</xdr:colOff>
      <xdr:row>40</xdr:row>
      <xdr:rowOff>127000</xdr:rowOff>
    </xdr:from>
    <xdr:to>
      <xdr:col>20</xdr:col>
      <xdr:colOff>158750</xdr:colOff>
      <xdr:row>41</xdr:row>
      <xdr:rowOff>44450</xdr:rowOff>
    </xdr:to>
    <xdr:cxnSp macro="">
      <xdr:nvCxnSpPr>
        <xdr:cNvPr id="321" name="直線コネクタ 320"/>
        <xdr:cNvCxnSpPr/>
      </xdr:nvCxnSpPr>
      <xdr:spPr>
        <a:xfrm flipV="1">
          <a:off x="13004800" y="69850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139700</xdr:rowOff>
    </xdr:from>
    <xdr:to>
      <xdr:col>20</xdr:col>
      <xdr:colOff>209550</xdr:colOff>
      <xdr:row>37</xdr:row>
      <xdr:rowOff>69850</xdr:rowOff>
    </xdr:to>
    <xdr:sp macro="" textlink="">
      <xdr:nvSpPr>
        <xdr:cNvPr id="322" name="フローチャート : 判断 321"/>
        <xdr:cNvSpPr/>
      </xdr:nvSpPr>
      <xdr:spPr>
        <a:xfrm>
          <a:off x="138430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80027</xdr:rowOff>
    </xdr:from>
    <xdr:ext cx="762000" cy="259045"/>
    <xdr:sp macro="" textlink="">
      <xdr:nvSpPr>
        <xdr:cNvPr id="323" name="テキスト ボックス 322"/>
        <xdr:cNvSpPr txBox="1"/>
      </xdr:nvSpPr>
      <xdr:spPr>
        <a:xfrm>
          <a:off x="135128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88900</xdr:rowOff>
    </xdr:from>
    <xdr:to>
      <xdr:col>19</xdr:col>
      <xdr:colOff>6350</xdr:colOff>
      <xdr:row>37</xdr:row>
      <xdr:rowOff>19050</xdr:rowOff>
    </xdr:to>
    <xdr:sp macro="" textlink="">
      <xdr:nvSpPr>
        <xdr:cNvPr id="324" name="フローチャート : 判断 323"/>
        <xdr:cNvSpPr/>
      </xdr:nvSpPr>
      <xdr:spPr>
        <a:xfrm>
          <a:off x="12954000" y="626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29227</xdr:rowOff>
    </xdr:from>
    <xdr:ext cx="762000" cy="259045"/>
    <xdr:sp macro="" textlink="">
      <xdr:nvSpPr>
        <xdr:cNvPr id="325" name="テキスト ボックス 324"/>
        <xdr:cNvSpPr txBox="1"/>
      </xdr:nvSpPr>
      <xdr:spPr>
        <a:xfrm>
          <a:off x="12623800" y="602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41</xdr:row>
      <xdr:rowOff>19050</xdr:rowOff>
    </xdr:from>
    <xdr:to>
      <xdr:col>24</xdr:col>
      <xdr:colOff>82550</xdr:colOff>
      <xdr:row>41</xdr:row>
      <xdr:rowOff>120650</xdr:rowOff>
    </xdr:to>
    <xdr:sp macro="" textlink="">
      <xdr:nvSpPr>
        <xdr:cNvPr id="331" name="円/楕円 330"/>
        <xdr:cNvSpPr/>
      </xdr:nvSpPr>
      <xdr:spPr>
        <a:xfrm>
          <a:off x="16459200" y="704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40</xdr:row>
      <xdr:rowOff>99077</xdr:rowOff>
    </xdr:from>
    <xdr:ext cx="762000" cy="259045"/>
    <xdr:sp macro="" textlink="">
      <xdr:nvSpPr>
        <xdr:cNvPr id="332" name="補助費等該当値テキスト"/>
        <xdr:cNvSpPr txBox="1"/>
      </xdr:nvSpPr>
      <xdr:spPr>
        <a:xfrm>
          <a:off x="16598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22</xdr:col>
      <xdr:colOff>514350</xdr:colOff>
      <xdr:row>40</xdr:row>
      <xdr:rowOff>88900</xdr:rowOff>
    </xdr:from>
    <xdr:to>
      <xdr:col>22</xdr:col>
      <xdr:colOff>615950</xdr:colOff>
      <xdr:row>41</xdr:row>
      <xdr:rowOff>19050</xdr:rowOff>
    </xdr:to>
    <xdr:sp macro="" textlink="">
      <xdr:nvSpPr>
        <xdr:cNvPr id="333" name="円/楕円 332"/>
        <xdr:cNvSpPr/>
      </xdr:nvSpPr>
      <xdr:spPr>
        <a:xfrm>
          <a:off x="15621000" y="694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41</xdr:row>
      <xdr:rowOff>3827</xdr:rowOff>
    </xdr:from>
    <xdr:ext cx="736600" cy="259045"/>
    <xdr:sp macro="" textlink="">
      <xdr:nvSpPr>
        <xdr:cNvPr id="334" name="テキスト ボックス 333"/>
        <xdr:cNvSpPr txBox="1"/>
      </xdr:nvSpPr>
      <xdr:spPr>
        <a:xfrm>
          <a:off x="15290800" y="7033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21</xdr:col>
      <xdr:colOff>311150</xdr:colOff>
      <xdr:row>40</xdr:row>
      <xdr:rowOff>127000</xdr:rowOff>
    </xdr:from>
    <xdr:to>
      <xdr:col>21</xdr:col>
      <xdr:colOff>412750</xdr:colOff>
      <xdr:row>41</xdr:row>
      <xdr:rowOff>57150</xdr:rowOff>
    </xdr:to>
    <xdr:sp macro="" textlink="">
      <xdr:nvSpPr>
        <xdr:cNvPr id="335" name="円/楕円 334"/>
        <xdr:cNvSpPr/>
      </xdr:nvSpPr>
      <xdr:spPr>
        <a:xfrm>
          <a:off x="14732000" y="698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41</xdr:row>
      <xdr:rowOff>41927</xdr:rowOff>
    </xdr:from>
    <xdr:ext cx="762000" cy="259045"/>
    <xdr:sp macro="" textlink="">
      <xdr:nvSpPr>
        <xdr:cNvPr id="336" name="テキスト ボックス 335"/>
        <xdr:cNvSpPr txBox="1"/>
      </xdr:nvSpPr>
      <xdr:spPr>
        <a:xfrm>
          <a:off x="144018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20</xdr:col>
      <xdr:colOff>107950</xdr:colOff>
      <xdr:row>40</xdr:row>
      <xdr:rowOff>76200</xdr:rowOff>
    </xdr:from>
    <xdr:to>
      <xdr:col>20</xdr:col>
      <xdr:colOff>209550</xdr:colOff>
      <xdr:row>41</xdr:row>
      <xdr:rowOff>6350</xdr:rowOff>
    </xdr:to>
    <xdr:sp macro="" textlink="">
      <xdr:nvSpPr>
        <xdr:cNvPr id="337" name="円/楕円 336"/>
        <xdr:cNvSpPr/>
      </xdr:nvSpPr>
      <xdr:spPr>
        <a:xfrm>
          <a:off x="13843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40</xdr:row>
      <xdr:rowOff>162577</xdr:rowOff>
    </xdr:from>
    <xdr:ext cx="762000" cy="259045"/>
    <xdr:sp macro="" textlink="">
      <xdr:nvSpPr>
        <xdr:cNvPr id="338" name="テキスト ボックス 337"/>
        <xdr:cNvSpPr txBox="1"/>
      </xdr:nvSpPr>
      <xdr:spPr>
        <a:xfrm>
          <a:off x="13512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18</xdr:col>
      <xdr:colOff>590550</xdr:colOff>
      <xdr:row>40</xdr:row>
      <xdr:rowOff>165100</xdr:rowOff>
    </xdr:from>
    <xdr:to>
      <xdr:col>19</xdr:col>
      <xdr:colOff>6350</xdr:colOff>
      <xdr:row>41</xdr:row>
      <xdr:rowOff>95250</xdr:rowOff>
    </xdr:to>
    <xdr:sp macro="" textlink="">
      <xdr:nvSpPr>
        <xdr:cNvPr id="339" name="円/楕円 338"/>
        <xdr:cNvSpPr/>
      </xdr:nvSpPr>
      <xdr:spPr>
        <a:xfrm>
          <a:off x="12954000" y="702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41</xdr:row>
      <xdr:rowOff>80027</xdr:rowOff>
    </xdr:from>
    <xdr:ext cx="762000" cy="259045"/>
    <xdr:sp macro="" textlink="">
      <xdr:nvSpPr>
        <xdr:cNvPr id="340" name="テキスト ボックス 3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34/45</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類似団体と比較すると高い状況にあるが，平成４～</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年度に行った大規模施設の建設，区画整理等の都市計画事業への充当債に係る償還が平成</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年度をピークに若干減ってきている。平成</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年度から二次６年間にわたる行財政構造改革に集中的に取り組んできたことから公債費は減少傾向にあり，今後も，「盛岡市総合計画実施計画」に掲げる自治体経営の取組において，市債の新規発行額を予算総額の８％以内（臨時財政対策債を除く）かつ元金償還額以内とし，将来の公債費の縮減を図るよう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5" name="直線コネクタ 354"/>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6" name="テキスト ボックス 355"/>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7" name="直線コネクタ 356"/>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8" name="テキスト ボックス 357"/>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9" name="直線コネクタ 35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60" name="テキスト ボックス 35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1" name="直線コネクタ 360"/>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2" name="テキスト ボックス 361"/>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3" name="直線コネクタ 362"/>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4" name="テキスト ボックス 363"/>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5" name="直線コネクタ 36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6" name="テキスト ボックス 365"/>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66040</xdr:rowOff>
    </xdr:from>
    <xdr:to>
      <xdr:col>7</xdr:col>
      <xdr:colOff>15875</xdr:colOff>
      <xdr:row>81</xdr:row>
      <xdr:rowOff>85089</xdr:rowOff>
    </xdr:to>
    <xdr:cxnSp macro="">
      <xdr:nvCxnSpPr>
        <xdr:cNvPr id="368" name="直線コネクタ 367"/>
        <xdr:cNvCxnSpPr/>
      </xdr:nvCxnSpPr>
      <xdr:spPr>
        <a:xfrm flipV="1">
          <a:off x="4826000" y="12753340"/>
          <a:ext cx="0" cy="1219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57166</xdr:rowOff>
    </xdr:from>
    <xdr:ext cx="762000" cy="259045"/>
    <xdr:sp macro="" textlink="">
      <xdr:nvSpPr>
        <xdr:cNvPr id="369" name="公債費最小値テキスト"/>
        <xdr:cNvSpPr txBox="1"/>
      </xdr:nvSpPr>
      <xdr:spPr>
        <a:xfrm>
          <a:off x="4914900" y="13944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24.2</a:t>
          </a:r>
          <a:endParaRPr kumimoji="1" lang="ja-JP" altLang="en-US" sz="1000" b="1">
            <a:latin typeface="ＭＳ Ｐゴシック"/>
          </a:endParaRPr>
        </a:p>
      </xdr:txBody>
    </xdr:sp>
    <xdr:clientData/>
  </xdr:oneCellAnchor>
  <xdr:twoCellAnchor>
    <xdr:from>
      <xdr:col>6</xdr:col>
      <xdr:colOff>612775</xdr:colOff>
      <xdr:row>81</xdr:row>
      <xdr:rowOff>85089</xdr:rowOff>
    </xdr:from>
    <xdr:to>
      <xdr:col>7</xdr:col>
      <xdr:colOff>104775</xdr:colOff>
      <xdr:row>81</xdr:row>
      <xdr:rowOff>85089</xdr:rowOff>
    </xdr:to>
    <xdr:cxnSp macro="">
      <xdr:nvCxnSpPr>
        <xdr:cNvPr id="370" name="直線コネクタ 369"/>
        <xdr:cNvCxnSpPr/>
      </xdr:nvCxnSpPr>
      <xdr:spPr>
        <a:xfrm>
          <a:off x="4737100" y="13972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152417</xdr:rowOff>
    </xdr:from>
    <xdr:ext cx="762000" cy="259045"/>
    <xdr:sp macro="" textlink="">
      <xdr:nvSpPr>
        <xdr:cNvPr id="371" name="公債費最大値テキスト"/>
        <xdr:cNvSpPr txBox="1"/>
      </xdr:nvSpPr>
      <xdr:spPr>
        <a:xfrm>
          <a:off x="4914900" y="1249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a:t>
          </a:r>
          <a:endParaRPr kumimoji="1" lang="ja-JP" altLang="en-US" sz="1000" b="1">
            <a:latin typeface="ＭＳ Ｐゴシック"/>
          </a:endParaRPr>
        </a:p>
      </xdr:txBody>
    </xdr:sp>
    <xdr:clientData/>
  </xdr:oneCellAnchor>
  <xdr:twoCellAnchor>
    <xdr:from>
      <xdr:col>6</xdr:col>
      <xdr:colOff>612775</xdr:colOff>
      <xdr:row>74</xdr:row>
      <xdr:rowOff>66040</xdr:rowOff>
    </xdr:from>
    <xdr:to>
      <xdr:col>7</xdr:col>
      <xdr:colOff>104775</xdr:colOff>
      <xdr:row>74</xdr:row>
      <xdr:rowOff>66040</xdr:rowOff>
    </xdr:to>
    <xdr:cxnSp macro="">
      <xdr:nvCxnSpPr>
        <xdr:cNvPr id="372" name="直線コネクタ 371"/>
        <xdr:cNvCxnSpPr/>
      </xdr:nvCxnSpPr>
      <xdr:spPr>
        <a:xfrm>
          <a:off x="4737100" y="12753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79</xdr:row>
      <xdr:rowOff>46989</xdr:rowOff>
    </xdr:from>
    <xdr:to>
      <xdr:col>7</xdr:col>
      <xdr:colOff>15875</xdr:colOff>
      <xdr:row>79</xdr:row>
      <xdr:rowOff>85089</xdr:rowOff>
    </xdr:to>
    <xdr:cxnSp macro="">
      <xdr:nvCxnSpPr>
        <xdr:cNvPr id="373" name="直線コネクタ 372"/>
        <xdr:cNvCxnSpPr/>
      </xdr:nvCxnSpPr>
      <xdr:spPr>
        <a:xfrm flipV="1">
          <a:off x="3987800" y="13591539"/>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165116</xdr:rowOff>
    </xdr:from>
    <xdr:ext cx="762000" cy="259045"/>
    <xdr:sp macro="" textlink="">
      <xdr:nvSpPr>
        <xdr:cNvPr id="374" name="公債費平均値テキスト"/>
        <xdr:cNvSpPr txBox="1"/>
      </xdr:nvSpPr>
      <xdr:spPr>
        <a:xfrm>
          <a:off x="4914900" y="131953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16.7</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148589</xdr:rowOff>
    </xdr:from>
    <xdr:to>
      <xdr:col>7</xdr:col>
      <xdr:colOff>66675</xdr:colOff>
      <xdr:row>78</xdr:row>
      <xdr:rowOff>78739</xdr:rowOff>
    </xdr:to>
    <xdr:sp macro="" textlink="">
      <xdr:nvSpPr>
        <xdr:cNvPr id="375" name="フローチャート : 判断 374"/>
        <xdr:cNvSpPr/>
      </xdr:nvSpPr>
      <xdr:spPr>
        <a:xfrm>
          <a:off x="47752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79</xdr:row>
      <xdr:rowOff>85089</xdr:rowOff>
    </xdr:from>
    <xdr:to>
      <xdr:col>5</xdr:col>
      <xdr:colOff>549275</xdr:colOff>
      <xdr:row>80</xdr:row>
      <xdr:rowOff>12700</xdr:rowOff>
    </xdr:to>
    <xdr:cxnSp macro="">
      <xdr:nvCxnSpPr>
        <xdr:cNvPr id="376" name="直線コネクタ 375"/>
        <xdr:cNvCxnSpPr/>
      </xdr:nvCxnSpPr>
      <xdr:spPr>
        <a:xfrm flipV="1">
          <a:off x="3098800" y="13629639"/>
          <a:ext cx="889000" cy="99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53339</xdr:rowOff>
    </xdr:from>
    <xdr:to>
      <xdr:col>5</xdr:col>
      <xdr:colOff>600075</xdr:colOff>
      <xdr:row>78</xdr:row>
      <xdr:rowOff>154939</xdr:rowOff>
    </xdr:to>
    <xdr:sp macro="" textlink="">
      <xdr:nvSpPr>
        <xdr:cNvPr id="377" name="フローチャート : 判断 376"/>
        <xdr:cNvSpPr/>
      </xdr:nvSpPr>
      <xdr:spPr>
        <a:xfrm>
          <a:off x="39370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165116</xdr:rowOff>
    </xdr:from>
    <xdr:ext cx="736600" cy="259045"/>
    <xdr:sp macro="" textlink="">
      <xdr:nvSpPr>
        <xdr:cNvPr id="378" name="テキスト ボックス 377"/>
        <xdr:cNvSpPr txBox="1"/>
      </xdr:nvSpPr>
      <xdr:spPr>
        <a:xfrm>
          <a:off x="3606800" y="131953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3</xdr:col>
      <xdr:colOff>142875</xdr:colOff>
      <xdr:row>80</xdr:row>
      <xdr:rowOff>12700</xdr:rowOff>
    </xdr:from>
    <xdr:to>
      <xdr:col>4</xdr:col>
      <xdr:colOff>346075</xdr:colOff>
      <xdr:row>80</xdr:row>
      <xdr:rowOff>58420</xdr:rowOff>
    </xdr:to>
    <xdr:cxnSp macro="">
      <xdr:nvCxnSpPr>
        <xdr:cNvPr id="379" name="直線コネクタ 378"/>
        <xdr:cNvCxnSpPr/>
      </xdr:nvCxnSpPr>
      <xdr:spPr>
        <a:xfrm flipV="1">
          <a:off x="2209800" y="137287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83820</xdr:rowOff>
    </xdr:from>
    <xdr:to>
      <xdr:col>4</xdr:col>
      <xdr:colOff>396875</xdr:colOff>
      <xdr:row>79</xdr:row>
      <xdr:rowOff>13970</xdr:rowOff>
    </xdr:to>
    <xdr:sp macro="" textlink="">
      <xdr:nvSpPr>
        <xdr:cNvPr id="380" name="フローチャート : 判断 379"/>
        <xdr:cNvSpPr/>
      </xdr:nvSpPr>
      <xdr:spPr>
        <a:xfrm>
          <a:off x="3048000" y="1345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24147</xdr:rowOff>
    </xdr:from>
    <xdr:ext cx="762000" cy="259045"/>
    <xdr:sp macro="" textlink="">
      <xdr:nvSpPr>
        <xdr:cNvPr id="381" name="テキスト ボックス 380"/>
        <xdr:cNvSpPr txBox="1"/>
      </xdr:nvSpPr>
      <xdr:spPr>
        <a:xfrm>
          <a:off x="2717800" y="1322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1</xdr:col>
      <xdr:colOff>625475</xdr:colOff>
      <xdr:row>80</xdr:row>
      <xdr:rowOff>58420</xdr:rowOff>
    </xdr:from>
    <xdr:to>
      <xdr:col>3</xdr:col>
      <xdr:colOff>142875</xdr:colOff>
      <xdr:row>81</xdr:row>
      <xdr:rowOff>8889</xdr:rowOff>
    </xdr:to>
    <xdr:cxnSp macro="">
      <xdr:nvCxnSpPr>
        <xdr:cNvPr id="382" name="直線コネクタ 381"/>
        <xdr:cNvCxnSpPr/>
      </xdr:nvCxnSpPr>
      <xdr:spPr>
        <a:xfrm flipV="1">
          <a:off x="1320800" y="13774420"/>
          <a:ext cx="889000" cy="121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106680</xdr:rowOff>
    </xdr:from>
    <xdr:to>
      <xdr:col>3</xdr:col>
      <xdr:colOff>193675</xdr:colOff>
      <xdr:row>79</xdr:row>
      <xdr:rowOff>36830</xdr:rowOff>
    </xdr:to>
    <xdr:sp macro="" textlink="">
      <xdr:nvSpPr>
        <xdr:cNvPr id="383" name="フローチャート : 判断 382"/>
        <xdr:cNvSpPr/>
      </xdr:nvSpPr>
      <xdr:spPr>
        <a:xfrm>
          <a:off x="2159000" y="1347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47007</xdr:rowOff>
    </xdr:from>
    <xdr:ext cx="762000" cy="259045"/>
    <xdr:sp macro="" textlink="">
      <xdr:nvSpPr>
        <xdr:cNvPr id="384" name="テキスト ボックス 383"/>
        <xdr:cNvSpPr txBox="1"/>
      </xdr:nvSpPr>
      <xdr:spPr>
        <a:xfrm>
          <a:off x="1828800" y="1324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18.4</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129539</xdr:rowOff>
    </xdr:from>
    <xdr:to>
      <xdr:col>1</xdr:col>
      <xdr:colOff>676275</xdr:colOff>
      <xdr:row>79</xdr:row>
      <xdr:rowOff>59689</xdr:rowOff>
    </xdr:to>
    <xdr:sp macro="" textlink="">
      <xdr:nvSpPr>
        <xdr:cNvPr id="385" name="フローチャート : 判断 384"/>
        <xdr:cNvSpPr/>
      </xdr:nvSpPr>
      <xdr:spPr>
        <a:xfrm>
          <a:off x="1270000" y="13502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69866</xdr:rowOff>
    </xdr:from>
    <xdr:ext cx="762000" cy="259045"/>
    <xdr:sp macro="" textlink="">
      <xdr:nvSpPr>
        <xdr:cNvPr id="386" name="テキスト ボックス 385"/>
        <xdr:cNvSpPr txBox="1"/>
      </xdr:nvSpPr>
      <xdr:spPr>
        <a:xfrm>
          <a:off x="939800" y="13271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7" name="テキスト ボックス 38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8" name="テキスト ボックス 38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9" name="テキスト ボックス 38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0" name="テキスト ボックス 38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1" name="テキスト ボックス 39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78</xdr:row>
      <xdr:rowOff>167639</xdr:rowOff>
    </xdr:from>
    <xdr:to>
      <xdr:col>7</xdr:col>
      <xdr:colOff>66675</xdr:colOff>
      <xdr:row>79</xdr:row>
      <xdr:rowOff>97789</xdr:rowOff>
    </xdr:to>
    <xdr:sp macro="" textlink="">
      <xdr:nvSpPr>
        <xdr:cNvPr id="392" name="円/楕円 391"/>
        <xdr:cNvSpPr/>
      </xdr:nvSpPr>
      <xdr:spPr>
        <a:xfrm>
          <a:off x="4775200" y="1354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139716</xdr:rowOff>
    </xdr:from>
    <xdr:ext cx="762000" cy="259045"/>
    <xdr:sp macro="" textlink="">
      <xdr:nvSpPr>
        <xdr:cNvPr id="393" name="公債費該当値テキスト"/>
        <xdr:cNvSpPr txBox="1"/>
      </xdr:nvSpPr>
      <xdr:spPr>
        <a:xfrm>
          <a:off x="49149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5</xdr:col>
      <xdr:colOff>498475</xdr:colOff>
      <xdr:row>79</xdr:row>
      <xdr:rowOff>34289</xdr:rowOff>
    </xdr:from>
    <xdr:to>
      <xdr:col>5</xdr:col>
      <xdr:colOff>600075</xdr:colOff>
      <xdr:row>79</xdr:row>
      <xdr:rowOff>135889</xdr:rowOff>
    </xdr:to>
    <xdr:sp macro="" textlink="">
      <xdr:nvSpPr>
        <xdr:cNvPr id="394" name="円/楕円 393"/>
        <xdr:cNvSpPr/>
      </xdr:nvSpPr>
      <xdr:spPr>
        <a:xfrm>
          <a:off x="3937000" y="13578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120666</xdr:rowOff>
    </xdr:from>
    <xdr:ext cx="736600" cy="259045"/>
    <xdr:sp macro="" textlink="">
      <xdr:nvSpPr>
        <xdr:cNvPr id="395" name="テキスト ボックス 394"/>
        <xdr:cNvSpPr txBox="1"/>
      </xdr:nvSpPr>
      <xdr:spPr>
        <a:xfrm>
          <a:off x="3606800" y="13665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a:t>
          </a:r>
          <a:endParaRPr kumimoji="1" lang="ja-JP" altLang="en-US" sz="1000" b="1">
            <a:solidFill>
              <a:srgbClr val="FF0000"/>
            </a:solidFill>
            <a:latin typeface="ＭＳ Ｐゴシック"/>
          </a:endParaRPr>
        </a:p>
      </xdr:txBody>
    </xdr:sp>
    <xdr:clientData/>
  </xdr:oneCellAnchor>
  <xdr:twoCellAnchor>
    <xdr:from>
      <xdr:col>4</xdr:col>
      <xdr:colOff>295275</xdr:colOff>
      <xdr:row>79</xdr:row>
      <xdr:rowOff>133350</xdr:rowOff>
    </xdr:from>
    <xdr:to>
      <xdr:col>4</xdr:col>
      <xdr:colOff>396875</xdr:colOff>
      <xdr:row>80</xdr:row>
      <xdr:rowOff>63500</xdr:rowOff>
    </xdr:to>
    <xdr:sp macro="" textlink="">
      <xdr:nvSpPr>
        <xdr:cNvPr id="396" name="円/楕円 395"/>
        <xdr:cNvSpPr/>
      </xdr:nvSpPr>
      <xdr:spPr>
        <a:xfrm>
          <a:off x="3048000" y="1367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80</xdr:row>
      <xdr:rowOff>48277</xdr:rowOff>
    </xdr:from>
    <xdr:ext cx="762000" cy="259045"/>
    <xdr:sp macro="" textlink="">
      <xdr:nvSpPr>
        <xdr:cNvPr id="397" name="テキスト ボックス 396"/>
        <xdr:cNvSpPr txBox="1"/>
      </xdr:nvSpPr>
      <xdr:spPr>
        <a:xfrm>
          <a:off x="2717800" y="1376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21.0</a:t>
          </a:r>
          <a:endParaRPr kumimoji="1" lang="ja-JP" altLang="en-US" sz="1000" b="1">
            <a:solidFill>
              <a:srgbClr val="FF0000"/>
            </a:solidFill>
            <a:latin typeface="ＭＳ Ｐゴシック"/>
          </a:endParaRPr>
        </a:p>
      </xdr:txBody>
    </xdr:sp>
    <xdr:clientData/>
  </xdr:oneCellAnchor>
  <xdr:twoCellAnchor>
    <xdr:from>
      <xdr:col>3</xdr:col>
      <xdr:colOff>92075</xdr:colOff>
      <xdr:row>80</xdr:row>
      <xdr:rowOff>7620</xdr:rowOff>
    </xdr:from>
    <xdr:to>
      <xdr:col>3</xdr:col>
      <xdr:colOff>193675</xdr:colOff>
      <xdr:row>80</xdr:row>
      <xdr:rowOff>109220</xdr:rowOff>
    </xdr:to>
    <xdr:sp macro="" textlink="">
      <xdr:nvSpPr>
        <xdr:cNvPr id="398" name="円/楕円 397"/>
        <xdr:cNvSpPr/>
      </xdr:nvSpPr>
      <xdr:spPr>
        <a:xfrm>
          <a:off x="2159000" y="1372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80</xdr:row>
      <xdr:rowOff>93997</xdr:rowOff>
    </xdr:from>
    <xdr:ext cx="762000" cy="259045"/>
    <xdr:sp macro="" textlink="">
      <xdr:nvSpPr>
        <xdr:cNvPr id="399" name="テキスト ボックス 398"/>
        <xdr:cNvSpPr txBox="1"/>
      </xdr:nvSpPr>
      <xdr:spPr>
        <a:xfrm>
          <a:off x="1828800" y="1380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21.6</a:t>
          </a:r>
          <a:endParaRPr kumimoji="1" lang="ja-JP" altLang="en-US" sz="1000" b="1">
            <a:solidFill>
              <a:srgbClr val="FF0000"/>
            </a:solidFill>
            <a:latin typeface="ＭＳ Ｐゴシック"/>
          </a:endParaRPr>
        </a:p>
      </xdr:txBody>
    </xdr:sp>
    <xdr:clientData/>
  </xdr:oneCellAnchor>
  <xdr:twoCellAnchor>
    <xdr:from>
      <xdr:col>1</xdr:col>
      <xdr:colOff>574675</xdr:colOff>
      <xdr:row>80</xdr:row>
      <xdr:rowOff>129539</xdr:rowOff>
    </xdr:from>
    <xdr:to>
      <xdr:col>1</xdr:col>
      <xdr:colOff>676275</xdr:colOff>
      <xdr:row>81</xdr:row>
      <xdr:rowOff>59689</xdr:rowOff>
    </xdr:to>
    <xdr:sp macro="" textlink="">
      <xdr:nvSpPr>
        <xdr:cNvPr id="400" name="円/楕円 399"/>
        <xdr:cNvSpPr/>
      </xdr:nvSpPr>
      <xdr:spPr>
        <a:xfrm>
          <a:off x="1270000" y="13845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81</xdr:row>
      <xdr:rowOff>44466</xdr:rowOff>
    </xdr:from>
    <xdr:ext cx="762000" cy="259045"/>
    <xdr:sp macro="" textlink="">
      <xdr:nvSpPr>
        <xdr:cNvPr id="401" name="テキスト ボックス 400"/>
        <xdr:cNvSpPr txBox="1"/>
      </xdr:nvSpPr>
      <xdr:spPr>
        <a:xfrm>
          <a:off x="939800" y="13931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2" name="正方形/長方形 40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3" name="正方形/長方形 40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4" name="正方形/長方形 40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31/45</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5" name="正方形/長方形 40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6" name="正方形/長方形 40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7" name="正方形/長方形 40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8" name="正方形/長方形 40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70.1</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9" name="正方形/長方形 40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0" name="正方形/長方形 40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1" name="正方形/長方形 41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2" name="テキスト ボックス 41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対前年度比</a:t>
          </a:r>
          <a:r>
            <a:rPr kumimoji="1" lang="en-US" altLang="ja-JP" sz="1100">
              <a:solidFill>
                <a:schemeClr val="dk1"/>
              </a:solidFill>
              <a:effectLst/>
              <a:latin typeface="+mn-lt"/>
              <a:ea typeface="+mn-ea"/>
              <a:cs typeface="+mn-cs"/>
            </a:rPr>
            <a:t>1.9</a:t>
          </a:r>
          <a:r>
            <a:rPr kumimoji="1" lang="ja-JP" altLang="en-US" sz="1100">
              <a:solidFill>
                <a:schemeClr val="dk1"/>
              </a:solidFill>
              <a:effectLst/>
              <a:latin typeface="+mn-lt"/>
              <a:ea typeface="+mn-ea"/>
              <a:cs typeface="+mn-cs"/>
            </a:rPr>
            <a:t>ポイント</a:t>
          </a:r>
          <a:r>
            <a:rPr kumimoji="1" lang="ja-JP" altLang="ja-JP" sz="1100">
              <a:solidFill>
                <a:schemeClr val="dk1"/>
              </a:solidFill>
              <a:effectLst/>
              <a:latin typeface="+mn-lt"/>
              <a:ea typeface="+mn-ea"/>
              <a:cs typeface="+mn-cs"/>
            </a:rPr>
            <a:t>増となり，類似団体と比較すると高い状況となった。人件費の増により対前年度比</a:t>
          </a:r>
          <a:r>
            <a:rPr kumimoji="1" lang="en-US" altLang="ja-JP" sz="1100">
              <a:solidFill>
                <a:schemeClr val="dk1"/>
              </a:solidFill>
              <a:effectLst/>
              <a:latin typeface="+mn-lt"/>
              <a:ea typeface="+mn-ea"/>
              <a:cs typeface="+mn-cs"/>
            </a:rPr>
            <a:t>0.9</a:t>
          </a:r>
          <a:r>
            <a:rPr kumimoji="1" lang="ja-JP" altLang="en-US" sz="1100">
              <a:solidFill>
                <a:schemeClr val="dk1"/>
              </a:solidFill>
              <a:effectLst/>
              <a:latin typeface="+mn-lt"/>
              <a:ea typeface="+mn-ea"/>
              <a:cs typeface="+mn-cs"/>
            </a:rPr>
            <a:t>ポイント</a:t>
          </a:r>
          <a:r>
            <a:rPr kumimoji="1" lang="ja-JP" altLang="ja-JP" sz="1100">
              <a:solidFill>
                <a:schemeClr val="dk1"/>
              </a:solidFill>
              <a:effectLst/>
              <a:latin typeface="+mn-lt"/>
              <a:ea typeface="+mn-ea"/>
              <a:cs typeface="+mn-cs"/>
            </a:rPr>
            <a:t>増，補助費等が企業会計への負担金等の増により対前年度比</a:t>
          </a:r>
          <a:r>
            <a:rPr kumimoji="1" lang="en-US" altLang="ja-JP" sz="1100">
              <a:solidFill>
                <a:schemeClr val="dk1"/>
              </a:solidFill>
              <a:effectLst/>
              <a:latin typeface="+mn-lt"/>
              <a:ea typeface="+mn-ea"/>
              <a:cs typeface="+mn-cs"/>
            </a:rPr>
            <a:t>0.8</a:t>
          </a:r>
          <a:r>
            <a:rPr kumimoji="1" lang="ja-JP" altLang="en-US" sz="1100">
              <a:solidFill>
                <a:schemeClr val="dk1"/>
              </a:solidFill>
              <a:effectLst/>
              <a:latin typeface="+mn-lt"/>
              <a:ea typeface="+mn-ea"/>
              <a:cs typeface="+mn-cs"/>
            </a:rPr>
            <a:t>ポイント</a:t>
          </a:r>
          <a:r>
            <a:rPr kumimoji="1" lang="ja-JP" altLang="ja-JP" sz="1100">
              <a:solidFill>
                <a:schemeClr val="dk1"/>
              </a:solidFill>
              <a:effectLst/>
              <a:latin typeface="+mn-lt"/>
              <a:ea typeface="+mn-ea"/>
              <a:cs typeface="+mn-cs"/>
            </a:rPr>
            <a:t>増となったことがが主な要因である。定員適正化計画に基づく人件費の削減や，一部事務組合及び企業会計への負担金及び年々増加傾向にある扶助費の急激な上昇傾向を抑制するよう努めることとする。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13" name="テキスト ボックス 41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4" name="直線コネクタ 41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5" name="テキスト ボックス 41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6" name="直線コネクタ 41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7" name="テキスト ボックス 416"/>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8" name="直線コネクタ 41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9" name="テキスト ボックス 418"/>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20" name="直線コネクタ 41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21" name="テキスト ボックス 42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2" name="直線コネクタ 42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3" name="テキスト ボックス 422"/>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4" name="直線コネクタ 42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5" name="テキスト ボックス 424"/>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6" name="直線コネクタ 42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7" name="テキスト ボックス 42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81280</xdr:rowOff>
    </xdr:from>
    <xdr:to>
      <xdr:col>24</xdr:col>
      <xdr:colOff>31750</xdr:colOff>
      <xdr:row>80</xdr:row>
      <xdr:rowOff>54611</xdr:rowOff>
    </xdr:to>
    <xdr:cxnSp macro="">
      <xdr:nvCxnSpPr>
        <xdr:cNvPr id="429" name="直線コネクタ 428"/>
        <xdr:cNvCxnSpPr/>
      </xdr:nvCxnSpPr>
      <xdr:spPr>
        <a:xfrm flipV="1">
          <a:off x="16510000" y="12768580"/>
          <a:ext cx="0" cy="10020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26688</xdr:rowOff>
    </xdr:from>
    <xdr:ext cx="762000" cy="259045"/>
    <xdr:sp macro="" textlink="">
      <xdr:nvSpPr>
        <xdr:cNvPr id="430" name="公債費以外最小値テキスト"/>
        <xdr:cNvSpPr txBox="1"/>
      </xdr:nvSpPr>
      <xdr:spPr>
        <a:xfrm>
          <a:off x="16598900" y="13742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83.1</a:t>
          </a:r>
          <a:endParaRPr kumimoji="1" lang="ja-JP" altLang="en-US" sz="1000" b="1">
            <a:latin typeface="ＭＳ Ｐゴシック"/>
          </a:endParaRPr>
        </a:p>
      </xdr:txBody>
    </xdr:sp>
    <xdr:clientData/>
  </xdr:oneCellAnchor>
  <xdr:twoCellAnchor>
    <xdr:from>
      <xdr:col>23</xdr:col>
      <xdr:colOff>628650</xdr:colOff>
      <xdr:row>80</xdr:row>
      <xdr:rowOff>54611</xdr:rowOff>
    </xdr:from>
    <xdr:to>
      <xdr:col>24</xdr:col>
      <xdr:colOff>120650</xdr:colOff>
      <xdr:row>80</xdr:row>
      <xdr:rowOff>54611</xdr:rowOff>
    </xdr:to>
    <xdr:cxnSp macro="">
      <xdr:nvCxnSpPr>
        <xdr:cNvPr id="431" name="直線コネクタ 430"/>
        <xdr:cNvCxnSpPr/>
      </xdr:nvCxnSpPr>
      <xdr:spPr>
        <a:xfrm>
          <a:off x="16421100" y="1377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167657</xdr:rowOff>
    </xdr:from>
    <xdr:ext cx="762000" cy="259045"/>
    <xdr:sp macro="" textlink="">
      <xdr:nvSpPr>
        <xdr:cNvPr id="432" name="公債費以外最大値テキスト"/>
        <xdr:cNvSpPr txBox="1"/>
      </xdr:nvSpPr>
      <xdr:spPr>
        <a:xfrm>
          <a:off x="16598900" y="1251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56.8</a:t>
          </a:r>
          <a:endParaRPr kumimoji="1" lang="ja-JP" altLang="en-US" sz="1000" b="1">
            <a:latin typeface="ＭＳ Ｐゴシック"/>
          </a:endParaRPr>
        </a:p>
      </xdr:txBody>
    </xdr:sp>
    <xdr:clientData/>
  </xdr:oneCellAnchor>
  <xdr:twoCellAnchor>
    <xdr:from>
      <xdr:col>23</xdr:col>
      <xdr:colOff>628650</xdr:colOff>
      <xdr:row>74</xdr:row>
      <xdr:rowOff>81280</xdr:rowOff>
    </xdr:from>
    <xdr:to>
      <xdr:col>24</xdr:col>
      <xdr:colOff>120650</xdr:colOff>
      <xdr:row>74</xdr:row>
      <xdr:rowOff>81280</xdr:rowOff>
    </xdr:to>
    <xdr:cxnSp macro="">
      <xdr:nvCxnSpPr>
        <xdr:cNvPr id="433" name="直線コネクタ 432"/>
        <xdr:cNvCxnSpPr/>
      </xdr:nvCxnSpPr>
      <xdr:spPr>
        <a:xfrm>
          <a:off x="16421100" y="12768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31750</xdr:rowOff>
    </xdr:from>
    <xdr:to>
      <xdr:col>24</xdr:col>
      <xdr:colOff>31750</xdr:colOff>
      <xdr:row>78</xdr:row>
      <xdr:rowOff>104139</xdr:rowOff>
    </xdr:to>
    <xdr:cxnSp macro="">
      <xdr:nvCxnSpPr>
        <xdr:cNvPr id="434" name="直線コネクタ 433"/>
        <xdr:cNvCxnSpPr/>
      </xdr:nvCxnSpPr>
      <xdr:spPr>
        <a:xfrm>
          <a:off x="15671800" y="13404850"/>
          <a:ext cx="8382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142257</xdr:rowOff>
    </xdr:from>
    <xdr:ext cx="762000" cy="259045"/>
    <xdr:sp macro="" textlink="">
      <xdr:nvSpPr>
        <xdr:cNvPr id="435" name="公債費以外平均値テキスト"/>
        <xdr:cNvSpPr txBox="1"/>
      </xdr:nvSpPr>
      <xdr:spPr>
        <a:xfrm>
          <a:off x="16598900" y="13172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72.8</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125730</xdr:rowOff>
    </xdr:from>
    <xdr:to>
      <xdr:col>24</xdr:col>
      <xdr:colOff>82550</xdr:colOff>
      <xdr:row>78</xdr:row>
      <xdr:rowOff>55880</xdr:rowOff>
    </xdr:to>
    <xdr:sp macro="" textlink="">
      <xdr:nvSpPr>
        <xdr:cNvPr id="436" name="フローチャート : 判断 435"/>
        <xdr:cNvSpPr/>
      </xdr:nvSpPr>
      <xdr:spPr>
        <a:xfrm>
          <a:off x="164592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142239</xdr:rowOff>
    </xdr:from>
    <xdr:to>
      <xdr:col>22</xdr:col>
      <xdr:colOff>565150</xdr:colOff>
      <xdr:row>78</xdr:row>
      <xdr:rowOff>31750</xdr:rowOff>
    </xdr:to>
    <xdr:cxnSp macro="">
      <xdr:nvCxnSpPr>
        <xdr:cNvPr id="437" name="直線コネクタ 436"/>
        <xdr:cNvCxnSpPr/>
      </xdr:nvCxnSpPr>
      <xdr:spPr>
        <a:xfrm>
          <a:off x="14782800" y="13343889"/>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121920</xdr:rowOff>
    </xdr:from>
    <xdr:to>
      <xdr:col>22</xdr:col>
      <xdr:colOff>615950</xdr:colOff>
      <xdr:row>78</xdr:row>
      <xdr:rowOff>52070</xdr:rowOff>
    </xdr:to>
    <xdr:sp macro="" textlink="">
      <xdr:nvSpPr>
        <xdr:cNvPr id="438" name="フローチャート : 判断 437"/>
        <xdr:cNvSpPr/>
      </xdr:nvSpPr>
      <xdr:spPr>
        <a:xfrm>
          <a:off x="15621000" y="1332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62247</xdr:rowOff>
    </xdr:from>
    <xdr:ext cx="736600" cy="259045"/>
    <xdr:sp macro="" textlink="">
      <xdr:nvSpPr>
        <xdr:cNvPr id="439" name="テキスト ボックス 438"/>
        <xdr:cNvSpPr txBox="1"/>
      </xdr:nvSpPr>
      <xdr:spPr>
        <a:xfrm>
          <a:off x="15290800" y="13092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73661</xdr:rowOff>
    </xdr:from>
    <xdr:to>
      <xdr:col>21</xdr:col>
      <xdr:colOff>361950</xdr:colOff>
      <xdr:row>77</xdr:row>
      <xdr:rowOff>142239</xdr:rowOff>
    </xdr:to>
    <xdr:cxnSp macro="">
      <xdr:nvCxnSpPr>
        <xdr:cNvPr id="440" name="直線コネクタ 439"/>
        <xdr:cNvCxnSpPr/>
      </xdr:nvCxnSpPr>
      <xdr:spPr>
        <a:xfrm>
          <a:off x="13893800" y="13275311"/>
          <a:ext cx="88900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87630</xdr:rowOff>
    </xdr:from>
    <xdr:to>
      <xdr:col>21</xdr:col>
      <xdr:colOff>412750</xdr:colOff>
      <xdr:row>78</xdr:row>
      <xdr:rowOff>17780</xdr:rowOff>
    </xdr:to>
    <xdr:sp macro="" textlink="">
      <xdr:nvSpPr>
        <xdr:cNvPr id="441" name="フローチャート : 判断 440"/>
        <xdr:cNvSpPr/>
      </xdr:nvSpPr>
      <xdr:spPr>
        <a:xfrm>
          <a:off x="14732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27957</xdr:rowOff>
    </xdr:from>
    <xdr:ext cx="762000" cy="259045"/>
    <xdr:sp macro="" textlink="">
      <xdr:nvSpPr>
        <xdr:cNvPr id="442" name="テキスト ボックス 441"/>
        <xdr:cNvSpPr txBox="1"/>
      </xdr:nvSpPr>
      <xdr:spPr>
        <a:xfrm>
          <a:off x="14401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71.8</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73661</xdr:rowOff>
    </xdr:from>
    <xdr:to>
      <xdr:col>20</xdr:col>
      <xdr:colOff>158750</xdr:colOff>
      <xdr:row>77</xdr:row>
      <xdr:rowOff>111761</xdr:rowOff>
    </xdr:to>
    <xdr:cxnSp macro="">
      <xdr:nvCxnSpPr>
        <xdr:cNvPr id="443" name="直線コネクタ 442"/>
        <xdr:cNvCxnSpPr/>
      </xdr:nvCxnSpPr>
      <xdr:spPr>
        <a:xfrm flipV="1">
          <a:off x="13004800" y="13275311"/>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102870</xdr:rowOff>
    </xdr:from>
    <xdr:to>
      <xdr:col>20</xdr:col>
      <xdr:colOff>209550</xdr:colOff>
      <xdr:row>78</xdr:row>
      <xdr:rowOff>33020</xdr:rowOff>
    </xdr:to>
    <xdr:sp macro="" textlink="">
      <xdr:nvSpPr>
        <xdr:cNvPr id="444" name="フローチャート : 判断 443"/>
        <xdr:cNvSpPr/>
      </xdr:nvSpPr>
      <xdr:spPr>
        <a:xfrm>
          <a:off x="13843000" y="1330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17797</xdr:rowOff>
    </xdr:from>
    <xdr:ext cx="762000" cy="259045"/>
    <xdr:sp macro="" textlink="">
      <xdr:nvSpPr>
        <xdr:cNvPr id="445" name="テキスト ボックス 444"/>
        <xdr:cNvSpPr txBox="1"/>
      </xdr:nvSpPr>
      <xdr:spPr>
        <a:xfrm>
          <a:off x="13512800" y="1339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72389</xdr:rowOff>
    </xdr:from>
    <xdr:to>
      <xdr:col>19</xdr:col>
      <xdr:colOff>6350</xdr:colOff>
      <xdr:row>78</xdr:row>
      <xdr:rowOff>2539</xdr:rowOff>
    </xdr:to>
    <xdr:sp macro="" textlink="">
      <xdr:nvSpPr>
        <xdr:cNvPr id="446" name="フローチャート : 判断 445"/>
        <xdr:cNvSpPr/>
      </xdr:nvSpPr>
      <xdr:spPr>
        <a:xfrm>
          <a:off x="129540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158766</xdr:rowOff>
    </xdr:from>
    <xdr:ext cx="762000" cy="259045"/>
    <xdr:sp macro="" textlink="">
      <xdr:nvSpPr>
        <xdr:cNvPr id="447" name="テキスト ボックス 446"/>
        <xdr:cNvSpPr txBox="1"/>
      </xdr:nvSpPr>
      <xdr:spPr>
        <a:xfrm>
          <a:off x="12623800" y="13360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8" name="テキスト ボックス 44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9" name="テキスト ボックス 44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50" name="テキスト ボックス 44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1" name="テキスト ボックス 45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2" name="テキスト ボックス 45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78</xdr:row>
      <xdr:rowOff>53339</xdr:rowOff>
    </xdr:from>
    <xdr:to>
      <xdr:col>24</xdr:col>
      <xdr:colOff>82550</xdr:colOff>
      <xdr:row>78</xdr:row>
      <xdr:rowOff>154939</xdr:rowOff>
    </xdr:to>
    <xdr:sp macro="" textlink="">
      <xdr:nvSpPr>
        <xdr:cNvPr id="453" name="円/楕円 452"/>
        <xdr:cNvSpPr/>
      </xdr:nvSpPr>
      <xdr:spPr>
        <a:xfrm>
          <a:off x="164592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25416</xdr:rowOff>
    </xdr:from>
    <xdr:ext cx="762000" cy="259045"/>
    <xdr:sp macro="" textlink="">
      <xdr:nvSpPr>
        <xdr:cNvPr id="454" name="公債費以外該当値テキスト"/>
        <xdr:cNvSpPr txBox="1"/>
      </xdr:nvSpPr>
      <xdr:spPr>
        <a:xfrm>
          <a:off x="165989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75.4</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152400</xdr:rowOff>
    </xdr:from>
    <xdr:to>
      <xdr:col>22</xdr:col>
      <xdr:colOff>615950</xdr:colOff>
      <xdr:row>78</xdr:row>
      <xdr:rowOff>82550</xdr:rowOff>
    </xdr:to>
    <xdr:sp macro="" textlink="">
      <xdr:nvSpPr>
        <xdr:cNvPr id="455" name="円/楕円 454"/>
        <xdr:cNvSpPr/>
      </xdr:nvSpPr>
      <xdr:spPr>
        <a:xfrm>
          <a:off x="15621000" y="1335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67327</xdr:rowOff>
    </xdr:from>
    <xdr:ext cx="736600" cy="259045"/>
    <xdr:sp macro="" textlink="">
      <xdr:nvSpPr>
        <xdr:cNvPr id="456" name="テキスト ボックス 455"/>
        <xdr:cNvSpPr txBox="1"/>
      </xdr:nvSpPr>
      <xdr:spPr>
        <a:xfrm>
          <a:off x="15290800" y="13440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73.5</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91439</xdr:rowOff>
    </xdr:from>
    <xdr:to>
      <xdr:col>21</xdr:col>
      <xdr:colOff>412750</xdr:colOff>
      <xdr:row>78</xdr:row>
      <xdr:rowOff>21589</xdr:rowOff>
    </xdr:to>
    <xdr:sp macro="" textlink="">
      <xdr:nvSpPr>
        <xdr:cNvPr id="457" name="円/楕円 456"/>
        <xdr:cNvSpPr/>
      </xdr:nvSpPr>
      <xdr:spPr>
        <a:xfrm>
          <a:off x="14732000" y="13293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6366</xdr:rowOff>
    </xdr:from>
    <xdr:ext cx="762000" cy="259045"/>
    <xdr:sp macro="" textlink="">
      <xdr:nvSpPr>
        <xdr:cNvPr id="458" name="テキスト ボックス 457"/>
        <xdr:cNvSpPr txBox="1"/>
      </xdr:nvSpPr>
      <xdr:spPr>
        <a:xfrm>
          <a:off x="14401800" y="13379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71.9</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22861</xdr:rowOff>
    </xdr:from>
    <xdr:to>
      <xdr:col>20</xdr:col>
      <xdr:colOff>209550</xdr:colOff>
      <xdr:row>77</xdr:row>
      <xdr:rowOff>124461</xdr:rowOff>
    </xdr:to>
    <xdr:sp macro="" textlink="">
      <xdr:nvSpPr>
        <xdr:cNvPr id="459" name="円/楕円 458"/>
        <xdr:cNvSpPr/>
      </xdr:nvSpPr>
      <xdr:spPr>
        <a:xfrm>
          <a:off x="13843000" y="13224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134638</xdr:rowOff>
    </xdr:from>
    <xdr:ext cx="762000" cy="259045"/>
    <xdr:sp macro="" textlink="">
      <xdr:nvSpPr>
        <xdr:cNvPr id="460" name="テキスト ボックス 459"/>
        <xdr:cNvSpPr txBox="1"/>
      </xdr:nvSpPr>
      <xdr:spPr>
        <a:xfrm>
          <a:off x="13512800" y="12993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70.1</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60961</xdr:rowOff>
    </xdr:from>
    <xdr:to>
      <xdr:col>19</xdr:col>
      <xdr:colOff>6350</xdr:colOff>
      <xdr:row>77</xdr:row>
      <xdr:rowOff>162561</xdr:rowOff>
    </xdr:to>
    <xdr:sp macro="" textlink="">
      <xdr:nvSpPr>
        <xdr:cNvPr id="461" name="円/楕円 460"/>
        <xdr:cNvSpPr/>
      </xdr:nvSpPr>
      <xdr:spPr>
        <a:xfrm>
          <a:off x="12954000" y="13262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1288</xdr:rowOff>
    </xdr:from>
    <xdr:ext cx="762000" cy="259045"/>
    <xdr:sp macro="" textlink="">
      <xdr:nvSpPr>
        <xdr:cNvPr id="462" name="テキスト ボックス 461"/>
        <xdr:cNvSpPr txBox="1"/>
      </xdr:nvSpPr>
      <xdr:spPr>
        <a:xfrm>
          <a:off x="12623800" y="13031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岩手県盛岡市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3" name="テキスト ボックス 32"/>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5" name="テキスト ボックス 34"/>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7" name="テキスト ボックス 36"/>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9" name="テキスト ボックス 38"/>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1" name="テキスト ボックス 40"/>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25121</xdr:rowOff>
    </xdr:from>
    <xdr:to>
      <xdr:col>4</xdr:col>
      <xdr:colOff>1117600</xdr:colOff>
      <xdr:row>20</xdr:row>
      <xdr:rowOff>29007</xdr:rowOff>
    </xdr:to>
    <xdr:cxnSp macro="">
      <xdr:nvCxnSpPr>
        <xdr:cNvPr id="43" name="直線コネクタ 42"/>
        <xdr:cNvCxnSpPr/>
      </xdr:nvCxnSpPr>
      <xdr:spPr bwMode="auto">
        <a:xfrm flipV="1">
          <a:off x="5651500" y="2130146"/>
          <a:ext cx="0" cy="137548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1084</xdr:rowOff>
    </xdr:from>
    <xdr:ext cx="762000" cy="259045"/>
    <xdr:sp macro="" textlink="">
      <xdr:nvSpPr>
        <xdr:cNvPr id="44" name="人口1人当たり決算額の推移最小値テキスト130"/>
        <xdr:cNvSpPr txBox="1"/>
      </xdr:nvSpPr>
      <xdr:spPr>
        <a:xfrm>
          <a:off x="5740400" y="3477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49,435</a:t>
          </a:r>
          <a:endParaRPr kumimoji="1" lang="ja-JP" altLang="en-US" sz="1000" b="1">
            <a:latin typeface="ＭＳ Ｐゴシック"/>
          </a:endParaRPr>
        </a:p>
      </xdr:txBody>
    </xdr:sp>
    <xdr:clientData/>
  </xdr:oneCellAnchor>
  <xdr:twoCellAnchor>
    <xdr:from>
      <xdr:col>4</xdr:col>
      <xdr:colOff>1028700</xdr:colOff>
      <xdr:row>20</xdr:row>
      <xdr:rowOff>29007</xdr:rowOff>
    </xdr:from>
    <xdr:to>
      <xdr:col>5</xdr:col>
      <xdr:colOff>73025</xdr:colOff>
      <xdr:row>20</xdr:row>
      <xdr:rowOff>29007</xdr:rowOff>
    </xdr:to>
    <xdr:cxnSp macro="">
      <xdr:nvCxnSpPr>
        <xdr:cNvPr id="45" name="直線コネクタ 44"/>
        <xdr:cNvCxnSpPr/>
      </xdr:nvCxnSpPr>
      <xdr:spPr bwMode="auto">
        <a:xfrm>
          <a:off x="5562600" y="35056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111498</xdr:rowOff>
    </xdr:from>
    <xdr:ext cx="762000" cy="259045"/>
    <xdr:sp macro="" textlink="">
      <xdr:nvSpPr>
        <xdr:cNvPr id="46" name="人口1人当たり決算額の推移最大値テキスト130"/>
        <xdr:cNvSpPr txBox="1"/>
      </xdr:nvSpPr>
      <xdr:spPr>
        <a:xfrm>
          <a:off x="5740400" y="1873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79,520</a:t>
          </a:r>
          <a:endParaRPr kumimoji="1" lang="ja-JP" altLang="en-US" sz="1000" b="1">
            <a:latin typeface="ＭＳ Ｐゴシック"/>
          </a:endParaRPr>
        </a:p>
      </xdr:txBody>
    </xdr:sp>
    <xdr:clientData/>
  </xdr:oneCellAnchor>
  <xdr:twoCellAnchor>
    <xdr:from>
      <xdr:col>4</xdr:col>
      <xdr:colOff>1028700</xdr:colOff>
      <xdr:row>12</xdr:row>
      <xdr:rowOff>25121</xdr:rowOff>
    </xdr:from>
    <xdr:to>
      <xdr:col>5</xdr:col>
      <xdr:colOff>73025</xdr:colOff>
      <xdr:row>12</xdr:row>
      <xdr:rowOff>25121</xdr:rowOff>
    </xdr:to>
    <xdr:cxnSp macro="">
      <xdr:nvCxnSpPr>
        <xdr:cNvPr id="47" name="直線コネクタ 46"/>
        <xdr:cNvCxnSpPr/>
      </xdr:nvCxnSpPr>
      <xdr:spPr bwMode="auto">
        <a:xfrm>
          <a:off x="5562600" y="21301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55296</xdr:rowOff>
    </xdr:from>
    <xdr:to>
      <xdr:col>4</xdr:col>
      <xdr:colOff>1117600</xdr:colOff>
      <xdr:row>16</xdr:row>
      <xdr:rowOff>109474</xdr:rowOff>
    </xdr:to>
    <xdr:cxnSp macro="">
      <xdr:nvCxnSpPr>
        <xdr:cNvPr id="48" name="直線コネクタ 47"/>
        <xdr:cNvCxnSpPr/>
      </xdr:nvCxnSpPr>
      <xdr:spPr bwMode="auto">
        <a:xfrm flipV="1">
          <a:off x="5003800" y="2846121"/>
          <a:ext cx="647700" cy="541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118076</xdr:rowOff>
    </xdr:from>
    <xdr:ext cx="762000" cy="259045"/>
    <xdr:sp macro="" textlink="">
      <xdr:nvSpPr>
        <xdr:cNvPr id="49" name="人口1人当たり決算額の推移平均値テキスト130"/>
        <xdr:cNvSpPr txBox="1"/>
      </xdr:nvSpPr>
      <xdr:spPr>
        <a:xfrm>
          <a:off x="5740400" y="29089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60,765</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145999</xdr:rowOff>
    </xdr:from>
    <xdr:to>
      <xdr:col>5</xdr:col>
      <xdr:colOff>34925</xdr:colOff>
      <xdr:row>17</xdr:row>
      <xdr:rowOff>76149</xdr:rowOff>
    </xdr:to>
    <xdr:sp macro="" textlink="">
      <xdr:nvSpPr>
        <xdr:cNvPr id="50" name="フローチャート : 判断 49"/>
        <xdr:cNvSpPr/>
      </xdr:nvSpPr>
      <xdr:spPr bwMode="auto">
        <a:xfrm>
          <a:off x="5600700" y="29368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109474</xdr:rowOff>
    </xdr:from>
    <xdr:to>
      <xdr:col>4</xdr:col>
      <xdr:colOff>469900</xdr:colOff>
      <xdr:row>17</xdr:row>
      <xdr:rowOff>32619</xdr:rowOff>
    </xdr:to>
    <xdr:cxnSp macro="">
      <xdr:nvCxnSpPr>
        <xdr:cNvPr id="51" name="直線コネクタ 50"/>
        <xdr:cNvCxnSpPr/>
      </xdr:nvCxnSpPr>
      <xdr:spPr bwMode="auto">
        <a:xfrm flipV="1">
          <a:off x="4305300" y="2900299"/>
          <a:ext cx="698500" cy="945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162916</xdr:rowOff>
    </xdr:from>
    <xdr:to>
      <xdr:col>4</xdr:col>
      <xdr:colOff>520700</xdr:colOff>
      <xdr:row>17</xdr:row>
      <xdr:rowOff>93066</xdr:rowOff>
    </xdr:to>
    <xdr:sp macro="" textlink="">
      <xdr:nvSpPr>
        <xdr:cNvPr id="52" name="フローチャート : 判断 51"/>
        <xdr:cNvSpPr/>
      </xdr:nvSpPr>
      <xdr:spPr bwMode="auto">
        <a:xfrm>
          <a:off x="4953000" y="2953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77843</xdr:rowOff>
    </xdr:from>
    <xdr:ext cx="736600" cy="259045"/>
    <xdr:sp macro="" textlink="">
      <xdr:nvSpPr>
        <xdr:cNvPr id="53" name="テキスト ボックス 52"/>
        <xdr:cNvSpPr txBox="1"/>
      </xdr:nvSpPr>
      <xdr:spPr>
        <a:xfrm>
          <a:off x="4622800" y="30401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60,395</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41305</xdr:rowOff>
    </xdr:from>
    <xdr:to>
      <xdr:col>3</xdr:col>
      <xdr:colOff>904875</xdr:colOff>
      <xdr:row>17</xdr:row>
      <xdr:rowOff>32619</xdr:rowOff>
    </xdr:to>
    <xdr:cxnSp macro="">
      <xdr:nvCxnSpPr>
        <xdr:cNvPr id="54" name="直線コネクタ 53"/>
        <xdr:cNvCxnSpPr/>
      </xdr:nvCxnSpPr>
      <xdr:spPr bwMode="auto">
        <a:xfrm>
          <a:off x="3606800" y="2832130"/>
          <a:ext cx="698500" cy="1627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70881</xdr:rowOff>
    </xdr:from>
    <xdr:to>
      <xdr:col>3</xdr:col>
      <xdr:colOff>955675</xdr:colOff>
      <xdr:row>18</xdr:row>
      <xdr:rowOff>1031</xdr:rowOff>
    </xdr:to>
    <xdr:sp macro="" textlink="">
      <xdr:nvSpPr>
        <xdr:cNvPr id="55" name="フローチャート : 判断 54"/>
        <xdr:cNvSpPr/>
      </xdr:nvSpPr>
      <xdr:spPr bwMode="auto">
        <a:xfrm>
          <a:off x="4254500" y="3033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157258</xdr:rowOff>
    </xdr:from>
    <xdr:ext cx="762000" cy="259045"/>
    <xdr:sp macro="" textlink="">
      <xdr:nvSpPr>
        <xdr:cNvPr id="56" name="テキスト ボックス 55"/>
        <xdr:cNvSpPr txBox="1"/>
      </xdr:nvSpPr>
      <xdr:spPr>
        <a:xfrm>
          <a:off x="3924300" y="311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58,658</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166624</xdr:rowOff>
    </xdr:from>
    <xdr:to>
      <xdr:col>3</xdr:col>
      <xdr:colOff>206375</xdr:colOff>
      <xdr:row>16</xdr:row>
      <xdr:rowOff>41305</xdr:rowOff>
    </xdr:to>
    <xdr:cxnSp macro="">
      <xdr:nvCxnSpPr>
        <xdr:cNvPr id="57" name="直線コネクタ 56"/>
        <xdr:cNvCxnSpPr/>
      </xdr:nvCxnSpPr>
      <xdr:spPr bwMode="auto">
        <a:xfrm>
          <a:off x="2908300" y="2785999"/>
          <a:ext cx="698500" cy="461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156149</xdr:rowOff>
    </xdr:from>
    <xdr:to>
      <xdr:col>3</xdr:col>
      <xdr:colOff>257175</xdr:colOff>
      <xdr:row>17</xdr:row>
      <xdr:rowOff>86299</xdr:rowOff>
    </xdr:to>
    <xdr:sp macro="" textlink="">
      <xdr:nvSpPr>
        <xdr:cNvPr id="58" name="フローチャート : 判断 57"/>
        <xdr:cNvSpPr/>
      </xdr:nvSpPr>
      <xdr:spPr bwMode="auto">
        <a:xfrm>
          <a:off x="3556000" y="29469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71076</xdr:rowOff>
    </xdr:from>
    <xdr:ext cx="762000" cy="259045"/>
    <xdr:sp macro="" textlink="">
      <xdr:nvSpPr>
        <xdr:cNvPr id="59" name="テキスト ボックス 58"/>
        <xdr:cNvSpPr txBox="1"/>
      </xdr:nvSpPr>
      <xdr:spPr>
        <a:xfrm>
          <a:off x="3225800" y="3033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60,543</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62423</xdr:rowOff>
    </xdr:from>
    <xdr:to>
      <xdr:col>2</xdr:col>
      <xdr:colOff>692150</xdr:colOff>
      <xdr:row>16</xdr:row>
      <xdr:rowOff>164023</xdr:rowOff>
    </xdr:to>
    <xdr:sp macro="" textlink="">
      <xdr:nvSpPr>
        <xdr:cNvPr id="60" name="フローチャート : 判断 59"/>
        <xdr:cNvSpPr/>
      </xdr:nvSpPr>
      <xdr:spPr bwMode="auto">
        <a:xfrm>
          <a:off x="2857500" y="28532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148800</xdr:rowOff>
    </xdr:from>
    <xdr:ext cx="762000" cy="259045"/>
    <xdr:sp macro="" textlink="">
      <xdr:nvSpPr>
        <xdr:cNvPr id="61" name="テキスト ボックス 60"/>
        <xdr:cNvSpPr txBox="1"/>
      </xdr:nvSpPr>
      <xdr:spPr>
        <a:xfrm>
          <a:off x="2527300" y="2939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62,593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16</xdr:row>
      <xdr:rowOff>4496</xdr:rowOff>
    </xdr:from>
    <xdr:to>
      <xdr:col>5</xdr:col>
      <xdr:colOff>34925</xdr:colOff>
      <xdr:row>16</xdr:row>
      <xdr:rowOff>106096</xdr:rowOff>
    </xdr:to>
    <xdr:sp macro="" textlink="">
      <xdr:nvSpPr>
        <xdr:cNvPr id="67" name="円/楕円 66"/>
        <xdr:cNvSpPr/>
      </xdr:nvSpPr>
      <xdr:spPr bwMode="auto">
        <a:xfrm>
          <a:off x="5600700" y="27953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21023</xdr:rowOff>
    </xdr:from>
    <xdr:ext cx="762000" cy="259045"/>
    <xdr:sp macro="" textlink="">
      <xdr:nvSpPr>
        <xdr:cNvPr id="68" name="人口1人当たり決算額の推移該当値テキスト130"/>
        <xdr:cNvSpPr txBox="1"/>
      </xdr:nvSpPr>
      <xdr:spPr>
        <a:xfrm>
          <a:off x="5740400" y="2640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63,860</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58674</xdr:rowOff>
    </xdr:from>
    <xdr:to>
      <xdr:col>4</xdr:col>
      <xdr:colOff>520700</xdr:colOff>
      <xdr:row>16</xdr:row>
      <xdr:rowOff>160274</xdr:rowOff>
    </xdr:to>
    <xdr:sp macro="" textlink="">
      <xdr:nvSpPr>
        <xdr:cNvPr id="69" name="円/楕円 68"/>
        <xdr:cNvSpPr/>
      </xdr:nvSpPr>
      <xdr:spPr bwMode="auto">
        <a:xfrm>
          <a:off x="4953000" y="28494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170451</xdr:rowOff>
    </xdr:from>
    <xdr:ext cx="736600" cy="259045"/>
    <xdr:sp macro="" textlink="">
      <xdr:nvSpPr>
        <xdr:cNvPr id="70" name="テキスト ボックス 69"/>
        <xdr:cNvSpPr txBox="1"/>
      </xdr:nvSpPr>
      <xdr:spPr>
        <a:xfrm>
          <a:off x="4622800" y="26183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62,675</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153269</xdr:rowOff>
    </xdr:from>
    <xdr:to>
      <xdr:col>3</xdr:col>
      <xdr:colOff>955675</xdr:colOff>
      <xdr:row>17</xdr:row>
      <xdr:rowOff>83419</xdr:rowOff>
    </xdr:to>
    <xdr:sp macro="" textlink="">
      <xdr:nvSpPr>
        <xdr:cNvPr id="71" name="円/楕円 70"/>
        <xdr:cNvSpPr/>
      </xdr:nvSpPr>
      <xdr:spPr bwMode="auto">
        <a:xfrm>
          <a:off x="4254500" y="29440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93596</xdr:rowOff>
    </xdr:from>
    <xdr:ext cx="762000" cy="259045"/>
    <xdr:sp macro="" textlink="">
      <xdr:nvSpPr>
        <xdr:cNvPr id="72" name="テキスト ボックス 71"/>
        <xdr:cNvSpPr txBox="1"/>
      </xdr:nvSpPr>
      <xdr:spPr>
        <a:xfrm>
          <a:off x="3924300" y="2712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60,606</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161955</xdr:rowOff>
    </xdr:from>
    <xdr:to>
      <xdr:col>3</xdr:col>
      <xdr:colOff>257175</xdr:colOff>
      <xdr:row>16</xdr:row>
      <xdr:rowOff>92105</xdr:rowOff>
    </xdr:to>
    <xdr:sp macro="" textlink="">
      <xdr:nvSpPr>
        <xdr:cNvPr id="73" name="円/楕円 72"/>
        <xdr:cNvSpPr/>
      </xdr:nvSpPr>
      <xdr:spPr bwMode="auto">
        <a:xfrm>
          <a:off x="3556000" y="27813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102282</xdr:rowOff>
    </xdr:from>
    <xdr:ext cx="762000" cy="259045"/>
    <xdr:sp macro="" textlink="">
      <xdr:nvSpPr>
        <xdr:cNvPr id="74" name="テキスト ボックス 73"/>
        <xdr:cNvSpPr txBox="1"/>
      </xdr:nvSpPr>
      <xdr:spPr>
        <a:xfrm>
          <a:off x="3225800" y="2550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64,166</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115824</xdr:rowOff>
    </xdr:from>
    <xdr:to>
      <xdr:col>2</xdr:col>
      <xdr:colOff>692150</xdr:colOff>
      <xdr:row>16</xdr:row>
      <xdr:rowOff>45974</xdr:rowOff>
    </xdr:to>
    <xdr:sp macro="" textlink="">
      <xdr:nvSpPr>
        <xdr:cNvPr id="75" name="円/楕円 74"/>
        <xdr:cNvSpPr/>
      </xdr:nvSpPr>
      <xdr:spPr bwMode="auto">
        <a:xfrm>
          <a:off x="2857500" y="27351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56151</xdr:rowOff>
    </xdr:from>
    <xdr:ext cx="762000" cy="259045"/>
    <xdr:sp macro="" textlink="">
      <xdr:nvSpPr>
        <xdr:cNvPr id="76" name="テキスト ボックス 75"/>
        <xdr:cNvSpPr txBox="1"/>
      </xdr:nvSpPr>
      <xdr:spPr>
        <a:xfrm>
          <a:off x="2527300" y="2504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65,175</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2" name="直線コネクタ 91"/>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3" name="テキスト ボックス 92"/>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5" name="テキスト ボックス 94"/>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7" name="テキスト ボックス 96"/>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99" name="テキスト ボックス 98"/>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1" name="テキスト ボックス 100"/>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208747</xdr:rowOff>
    </xdr:from>
    <xdr:to>
      <xdr:col>4</xdr:col>
      <xdr:colOff>1117600</xdr:colOff>
      <xdr:row>38</xdr:row>
      <xdr:rowOff>101443</xdr:rowOff>
    </xdr:to>
    <xdr:cxnSp macro="">
      <xdr:nvCxnSpPr>
        <xdr:cNvPr id="103" name="直線コネクタ 102"/>
        <xdr:cNvCxnSpPr/>
      </xdr:nvCxnSpPr>
      <xdr:spPr bwMode="auto">
        <a:xfrm flipV="1">
          <a:off x="5651500" y="6133297"/>
          <a:ext cx="0" cy="143574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73520</xdr:rowOff>
    </xdr:from>
    <xdr:ext cx="762000" cy="259045"/>
    <xdr:sp macro="" textlink="">
      <xdr:nvSpPr>
        <xdr:cNvPr id="104" name="人口1人当たり決算額の推移最小値テキスト445"/>
        <xdr:cNvSpPr txBox="1"/>
      </xdr:nvSpPr>
      <xdr:spPr>
        <a:xfrm>
          <a:off x="5740400" y="754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-1,941</a:t>
          </a:r>
          <a:endParaRPr kumimoji="1" lang="ja-JP" altLang="en-US" sz="1000" b="1">
            <a:latin typeface="ＭＳ Ｐゴシック"/>
          </a:endParaRPr>
        </a:p>
      </xdr:txBody>
    </xdr:sp>
    <xdr:clientData/>
  </xdr:oneCellAnchor>
  <xdr:twoCellAnchor>
    <xdr:from>
      <xdr:col>4</xdr:col>
      <xdr:colOff>1028700</xdr:colOff>
      <xdr:row>38</xdr:row>
      <xdr:rowOff>101443</xdr:rowOff>
    </xdr:from>
    <xdr:to>
      <xdr:col>5</xdr:col>
      <xdr:colOff>73025</xdr:colOff>
      <xdr:row>38</xdr:row>
      <xdr:rowOff>101443</xdr:rowOff>
    </xdr:to>
    <xdr:cxnSp macro="">
      <xdr:nvCxnSpPr>
        <xdr:cNvPr id="105" name="直線コネクタ 104"/>
        <xdr:cNvCxnSpPr/>
      </xdr:nvCxnSpPr>
      <xdr:spPr bwMode="auto">
        <a:xfrm>
          <a:off x="5562600" y="756904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123674</xdr:rowOff>
    </xdr:from>
    <xdr:ext cx="762000" cy="259045"/>
    <xdr:sp macro="" textlink="">
      <xdr:nvSpPr>
        <xdr:cNvPr id="106" name="人口1人当たり決算額の推移最大値テキスト445"/>
        <xdr:cNvSpPr txBox="1"/>
      </xdr:nvSpPr>
      <xdr:spPr>
        <a:xfrm>
          <a:off x="5740400" y="5876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29,462</a:t>
          </a:r>
          <a:endParaRPr kumimoji="1" lang="ja-JP" altLang="en-US" sz="1000" b="1">
            <a:latin typeface="ＭＳ Ｐゴシック"/>
          </a:endParaRPr>
        </a:p>
      </xdr:txBody>
    </xdr:sp>
    <xdr:clientData/>
  </xdr:oneCellAnchor>
  <xdr:twoCellAnchor>
    <xdr:from>
      <xdr:col>4</xdr:col>
      <xdr:colOff>1028700</xdr:colOff>
      <xdr:row>33</xdr:row>
      <xdr:rowOff>208747</xdr:rowOff>
    </xdr:from>
    <xdr:to>
      <xdr:col>5</xdr:col>
      <xdr:colOff>73025</xdr:colOff>
      <xdr:row>33</xdr:row>
      <xdr:rowOff>208747</xdr:rowOff>
    </xdr:to>
    <xdr:cxnSp macro="">
      <xdr:nvCxnSpPr>
        <xdr:cNvPr id="107" name="直線コネクタ 106"/>
        <xdr:cNvCxnSpPr/>
      </xdr:nvCxnSpPr>
      <xdr:spPr bwMode="auto">
        <a:xfrm>
          <a:off x="5562600" y="61332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12563</xdr:rowOff>
    </xdr:from>
    <xdr:to>
      <xdr:col>4</xdr:col>
      <xdr:colOff>1117600</xdr:colOff>
      <xdr:row>35</xdr:row>
      <xdr:rowOff>58055</xdr:rowOff>
    </xdr:to>
    <xdr:cxnSp macro="">
      <xdr:nvCxnSpPr>
        <xdr:cNvPr id="108" name="直線コネクタ 107"/>
        <xdr:cNvCxnSpPr/>
      </xdr:nvCxnSpPr>
      <xdr:spPr bwMode="auto">
        <a:xfrm flipV="1">
          <a:off x="5003800" y="6622913"/>
          <a:ext cx="647700" cy="454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243867</xdr:rowOff>
    </xdr:from>
    <xdr:ext cx="762000" cy="259045"/>
    <xdr:sp macro="" textlink="">
      <xdr:nvSpPr>
        <xdr:cNvPr id="109" name="人口1人当たり決算額の推移平均値テキスト445"/>
        <xdr:cNvSpPr txBox="1"/>
      </xdr:nvSpPr>
      <xdr:spPr>
        <a:xfrm>
          <a:off x="5740400" y="68542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11,972</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271790</xdr:rowOff>
    </xdr:from>
    <xdr:to>
      <xdr:col>5</xdr:col>
      <xdr:colOff>34925</xdr:colOff>
      <xdr:row>36</xdr:row>
      <xdr:rowOff>30490</xdr:rowOff>
    </xdr:to>
    <xdr:sp macro="" textlink="">
      <xdr:nvSpPr>
        <xdr:cNvPr id="110" name="フローチャート : 判断 109"/>
        <xdr:cNvSpPr/>
      </xdr:nvSpPr>
      <xdr:spPr bwMode="auto">
        <a:xfrm>
          <a:off x="5600700" y="68821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215285</xdr:rowOff>
    </xdr:from>
    <xdr:to>
      <xdr:col>4</xdr:col>
      <xdr:colOff>469900</xdr:colOff>
      <xdr:row>35</xdr:row>
      <xdr:rowOff>58055</xdr:rowOff>
    </xdr:to>
    <xdr:cxnSp macro="">
      <xdr:nvCxnSpPr>
        <xdr:cNvPr id="111" name="直線コネクタ 110"/>
        <xdr:cNvCxnSpPr/>
      </xdr:nvCxnSpPr>
      <xdr:spPr bwMode="auto">
        <a:xfrm>
          <a:off x="4305300" y="6482735"/>
          <a:ext cx="698500" cy="1856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267401</xdr:rowOff>
    </xdr:from>
    <xdr:to>
      <xdr:col>4</xdr:col>
      <xdr:colOff>520700</xdr:colOff>
      <xdr:row>36</xdr:row>
      <xdr:rowOff>26101</xdr:rowOff>
    </xdr:to>
    <xdr:sp macro="" textlink="">
      <xdr:nvSpPr>
        <xdr:cNvPr id="112" name="フローチャート : 判断 111"/>
        <xdr:cNvSpPr/>
      </xdr:nvSpPr>
      <xdr:spPr bwMode="auto">
        <a:xfrm>
          <a:off x="4953000" y="68777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10878</xdr:rowOff>
    </xdr:from>
    <xdr:ext cx="736600" cy="259045"/>
    <xdr:sp macro="" textlink="">
      <xdr:nvSpPr>
        <xdr:cNvPr id="113" name="テキスト ボックス 112"/>
        <xdr:cNvSpPr txBox="1"/>
      </xdr:nvSpPr>
      <xdr:spPr>
        <a:xfrm>
          <a:off x="4622800" y="69641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12,068</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149860</xdr:rowOff>
    </xdr:from>
    <xdr:to>
      <xdr:col>3</xdr:col>
      <xdr:colOff>904875</xdr:colOff>
      <xdr:row>34</xdr:row>
      <xdr:rowOff>215285</xdr:rowOff>
    </xdr:to>
    <xdr:cxnSp macro="">
      <xdr:nvCxnSpPr>
        <xdr:cNvPr id="114" name="直線コネクタ 113"/>
        <xdr:cNvCxnSpPr/>
      </xdr:nvCxnSpPr>
      <xdr:spPr bwMode="auto">
        <a:xfrm>
          <a:off x="3606800" y="6417310"/>
          <a:ext cx="698500" cy="654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194066</xdr:rowOff>
    </xdr:from>
    <xdr:to>
      <xdr:col>3</xdr:col>
      <xdr:colOff>955675</xdr:colOff>
      <xdr:row>35</xdr:row>
      <xdr:rowOff>295666</xdr:rowOff>
    </xdr:to>
    <xdr:sp macro="" textlink="">
      <xdr:nvSpPr>
        <xdr:cNvPr id="115" name="フローチャート : 判断 114"/>
        <xdr:cNvSpPr/>
      </xdr:nvSpPr>
      <xdr:spPr bwMode="auto">
        <a:xfrm>
          <a:off x="4254500" y="68044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280443</xdr:rowOff>
    </xdr:from>
    <xdr:ext cx="762000" cy="259045"/>
    <xdr:sp macro="" textlink="">
      <xdr:nvSpPr>
        <xdr:cNvPr id="116" name="テキスト ボックス 115"/>
        <xdr:cNvSpPr txBox="1"/>
      </xdr:nvSpPr>
      <xdr:spPr>
        <a:xfrm>
          <a:off x="3924300" y="689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13,672</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54717</xdr:rowOff>
    </xdr:from>
    <xdr:to>
      <xdr:col>3</xdr:col>
      <xdr:colOff>206375</xdr:colOff>
      <xdr:row>34</xdr:row>
      <xdr:rowOff>149860</xdr:rowOff>
    </xdr:to>
    <xdr:cxnSp macro="">
      <xdr:nvCxnSpPr>
        <xdr:cNvPr id="117" name="直線コネクタ 116"/>
        <xdr:cNvCxnSpPr/>
      </xdr:nvCxnSpPr>
      <xdr:spPr bwMode="auto">
        <a:xfrm>
          <a:off x="2908300" y="6322167"/>
          <a:ext cx="698500" cy="951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159548</xdr:rowOff>
    </xdr:from>
    <xdr:to>
      <xdr:col>3</xdr:col>
      <xdr:colOff>257175</xdr:colOff>
      <xdr:row>35</xdr:row>
      <xdr:rowOff>261148</xdr:rowOff>
    </xdr:to>
    <xdr:sp macro="" textlink="">
      <xdr:nvSpPr>
        <xdr:cNvPr id="118" name="フローチャート : 判断 117"/>
        <xdr:cNvSpPr/>
      </xdr:nvSpPr>
      <xdr:spPr bwMode="auto">
        <a:xfrm>
          <a:off x="3556000" y="67698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245925</xdr:rowOff>
    </xdr:from>
    <xdr:ext cx="762000" cy="259045"/>
    <xdr:sp macro="" textlink="">
      <xdr:nvSpPr>
        <xdr:cNvPr id="119" name="テキスト ボックス 118"/>
        <xdr:cNvSpPr txBox="1"/>
      </xdr:nvSpPr>
      <xdr:spPr>
        <a:xfrm>
          <a:off x="3225800" y="6856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14,427</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75880</xdr:rowOff>
    </xdr:from>
    <xdr:to>
      <xdr:col>2</xdr:col>
      <xdr:colOff>692150</xdr:colOff>
      <xdr:row>35</xdr:row>
      <xdr:rowOff>177480</xdr:rowOff>
    </xdr:to>
    <xdr:sp macro="" textlink="">
      <xdr:nvSpPr>
        <xdr:cNvPr id="120" name="フローチャート : 判断 119"/>
        <xdr:cNvSpPr/>
      </xdr:nvSpPr>
      <xdr:spPr bwMode="auto">
        <a:xfrm>
          <a:off x="2857500" y="66862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162257</xdr:rowOff>
    </xdr:from>
    <xdr:ext cx="762000" cy="259045"/>
    <xdr:sp macro="" textlink="">
      <xdr:nvSpPr>
        <xdr:cNvPr id="121" name="テキスト ボックス 120"/>
        <xdr:cNvSpPr txBox="1"/>
      </xdr:nvSpPr>
      <xdr:spPr>
        <a:xfrm>
          <a:off x="2527300" y="6772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16,257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34</xdr:row>
      <xdr:rowOff>304663</xdr:rowOff>
    </xdr:from>
    <xdr:to>
      <xdr:col>5</xdr:col>
      <xdr:colOff>34925</xdr:colOff>
      <xdr:row>35</xdr:row>
      <xdr:rowOff>63363</xdr:rowOff>
    </xdr:to>
    <xdr:sp macro="" textlink="">
      <xdr:nvSpPr>
        <xdr:cNvPr id="127" name="円/楕円 126"/>
        <xdr:cNvSpPr/>
      </xdr:nvSpPr>
      <xdr:spPr bwMode="auto">
        <a:xfrm>
          <a:off x="5600700" y="65721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149740</xdr:rowOff>
    </xdr:from>
    <xdr:ext cx="762000" cy="259045"/>
    <xdr:sp macro="" textlink="">
      <xdr:nvSpPr>
        <xdr:cNvPr id="128" name="人口1人当たり決算額の推移該当値テキスト445"/>
        <xdr:cNvSpPr txBox="1"/>
      </xdr:nvSpPr>
      <xdr:spPr>
        <a:xfrm>
          <a:off x="5740400" y="6417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18,753</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7255</xdr:rowOff>
    </xdr:from>
    <xdr:to>
      <xdr:col>4</xdr:col>
      <xdr:colOff>520700</xdr:colOff>
      <xdr:row>35</xdr:row>
      <xdr:rowOff>108855</xdr:rowOff>
    </xdr:to>
    <xdr:sp macro="" textlink="">
      <xdr:nvSpPr>
        <xdr:cNvPr id="129" name="円/楕円 128"/>
        <xdr:cNvSpPr/>
      </xdr:nvSpPr>
      <xdr:spPr bwMode="auto">
        <a:xfrm>
          <a:off x="4953000" y="66176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119031</xdr:rowOff>
    </xdr:from>
    <xdr:ext cx="736600" cy="259045"/>
    <xdr:sp macro="" textlink="">
      <xdr:nvSpPr>
        <xdr:cNvPr id="130" name="テキスト ボックス 129"/>
        <xdr:cNvSpPr txBox="1"/>
      </xdr:nvSpPr>
      <xdr:spPr>
        <a:xfrm>
          <a:off x="4622800" y="63864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17,758</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164485</xdr:rowOff>
    </xdr:from>
    <xdr:to>
      <xdr:col>3</xdr:col>
      <xdr:colOff>955675</xdr:colOff>
      <xdr:row>34</xdr:row>
      <xdr:rowOff>266085</xdr:rowOff>
    </xdr:to>
    <xdr:sp macro="" textlink="">
      <xdr:nvSpPr>
        <xdr:cNvPr id="131" name="円/楕円 130"/>
        <xdr:cNvSpPr/>
      </xdr:nvSpPr>
      <xdr:spPr bwMode="auto">
        <a:xfrm>
          <a:off x="4254500" y="64319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276262</xdr:rowOff>
    </xdr:from>
    <xdr:ext cx="762000" cy="259045"/>
    <xdr:sp macro="" textlink="">
      <xdr:nvSpPr>
        <xdr:cNvPr id="132" name="テキスト ボックス 131"/>
        <xdr:cNvSpPr txBox="1"/>
      </xdr:nvSpPr>
      <xdr:spPr>
        <a:xfrm>
          <a:off x="3924300" y="6200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21,819</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99060</xdr:rowOff>
    </xdr:from>
    <xdr:to>
      <xdr:col>3</xdr:col>
      <xdr:colOff>257175</xdr:colOff>
      <xdr:row>34</xdr:row>
      <xdr:rowOff>200660</xdr:rowOff>
    </xdr:to>
    <xdr:sp macro="" textlink="">
      <xdr:nvSpPr>
        <xdr:cNvPr id="133" name="円/楕円 132"/>
        <xdr:cNvSpPr/>
      </xdr:nvSpPr>
      <xdr:spPr bwMode="auto">
        <a:xfrm>
          <a:off x="3556000" y="63665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210837</xdr:rowOff>
    </xdr:from>
    <xdr:ext cx="762000" cy="259045"/>
    <xdr:sp macro="" textlink="">
      <xdr:nvSpPr>
        <xdr:cNvPr id="134" name="テキスト ボックス 133"/>
        <xdr:cNvSpPr txBox="1"/>
      </xdr:nvSpPr>
      <xdr:spPr>
        <a:xfrm>
          <a:off x="3225800" y="6135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23,250</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3917</xdr:rowOff>
    </xdr:from>
    <xdr:to>
      <xdr:col>2</xdr:col>
      <xdr:colOff>692150</xdr:colOff>
      <xdr:row>34</xdr:row>
      <xdr:rowOff>105517</xdr:rowOff>
    </xdr:to>
    <xdr:sp macro="" textlink="">
      <xdr:nvSpPr>
        <xdr:cNvPr id="135" name="円/楕円 134"/>
        <xdr:cNvSpPr/>
      </xdr:nvSpPr>
      <xdr:spPr bwMode="auto">
        <a:xfrm>
          <a:off x="2857500" y="62713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115694</xdr:rowOff>
    </xdr:from>
    <xdr:ext cx="762000" cy="259045"/>
    <xdr:sp macro="" textlink="">
      <xdr:nvSpPr>
        <xdr:cNvPr id="136" name="テキスト ボックス 135"/>
        <xdr:cNvSpPr txBox="1"/>
      </xdr:nvSpPr>
      <xdr:spPr>
        <a:xfrm>
          <a:off x="2527300" y="6040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25,331</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岩手県盛岡市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294,106
292,692
886.47
114,689,418
112,572,210
1,818,820
64,272,557
132,051,241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10.4
73.0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27/45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75,449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105105</xdr:rowOff>
    </xdr:from>
    <xdr:to>
      <xdr:col>6</xdr:col>
      <xdr:colOff>510540</xdr:colOff>
      <xdr:row>39</xdr:row>
      <xdr:rowOff>9207</xdr:rowOff>
    </xdr:to>
    <xdr:cxnSp macro="">
      <xdr:nvCxnSpPr>
        <xdr:cNvPr id="56" name="直線コネクタ 55"/>
        <xdr:cNvCxnSpPr/>
      </xdr:nvCxnSpPr>
      <xdr:spPr>
        <a:xfrm flipV="1">
          <a:off x="4633595" y="5248605"/>
          <a:ext cx="1270" cy="1447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13034</xdr:rowOff>
    </xdr:from>
    <xdr:ext cx="534377" cy="259045"/>
    <xdr:sp macro="" textlink="">
      <xdr:nvSpPr>
        <xdr:cNvPr id="57" name="人件費最小値テキスト"/>
        <xdr:cNvSpPr txBox="1"/>
      </xdr:nvSpPr>
      <xdr:spPr>
        <a:xfrm>
          <a:off x="4686300" y="6699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40,925</a:t>
          </a:r>
          <a:endParaRPr kumimoji="1" lang="ja-JP" altLang="en-US" sz="1000" b="1">
            <a:latin typeface="ＭＳ Ｐゴシック"/>
          </a:endParaRPr>
        </a:p>
      </xdr:txBody>
    </xdr:sp>
    <xdr:clientData/>
  </xdr:oneCellAnchor>
  <xdr:twoCellAnchor>
    <xdr:from>
      <xdr:col>6</xdr:col>
      <xdr:colOff>422275</xdr:colOff>
      <xdr:row>39</xdr:row>
      <xdr:rowOff>9207</xdr:rowOff>
    </xdr:from>
    <xdr:to>
      <xdr:col>6</xdr:col>
      <xdr:colOff>600075</xdr:colOff>
      <xdr:row>39</xdr:row>
      <xdr:rowOff>9207</xdr:rowOff>
    </xdr:to>
    <xdr:cxnSp macro="">
      <xdr:nvCxnSpPr>
        <xdr:cNvPr id="58" name="直線コネクタ 57"/>
        <xdr:cNvCxnSpPr/>
      </xdr:nvCxnSpPr>
      <xdr:spPr>
        <a:xfrm>
          <a:off x="4546600" y="6695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51782</xdr:rowOff>
    </xdr:from>
    <xdr:ext cx="534377" cy="259045"/>
    <xdr:sp macro="" textlink="">
      <xdr:nvSpPr>
        <xdr:cNvPr id="59" name="人件費最大値テキスト"/>
        <xdr:cNvSpPr txBox="1"/>
      </xdr:nvSpPr>
      <xdr:spPr>
        <a:xfrm>
          <a:off x="4686300" y="5023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78,908</a:t>
          </a:r>
          <a:endParaRPr kumimoji="1" lang="ja-JP" altLang="en-US" sz="1000" b="1">
            <a:latin typeface="ＭＳ Ｐゴシック"/>
          </a:endParaRPr>
        </a:p>
      </xdr:txBody>
    </xdr:sp>
    <xdr:clientData/>
  </xdr:oneCellAnchor>
  <xdr:twoCellAnchor>
    <xdr:from>
      <xdr:col>6</xdr:col>
      <xdr:colOff>422275</xdr:colOff>
      <xdr:row>30</xdr:row>
      <xdr:rowOff>105105</xdr:rowOff>
    </xdr:from>
    <xdr:to>
      <xdr:col>6</xdr:col>
      <xdr:colOff>600075</xdr:colOff>
      <xdr:row>30</xdr:row>
      <xdr:rowOff>105105</xdr:rowOff>
    </xdr:to>
    <xdr:cxnSp macro="">
      <xdr:nvCxnSpPr>
        <xdr:cNvPr id="60" name="直線コネクタ 59"/>
        <xdr:cNvCxnSpPr/>
      </xdr:nvCxnSpPr>
      <xdr:spPr>
        <a:xfrm>
          <a:off x="4546600" y="5248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112192</xdr:rowOff>
    </xdr:from>
    <xdr:to>
      <xdr:col>6</xdr:col>
      <xdr:colOff>511175</xdr:colOff>
      <xdr:row>36</xdr:row>
      <xdr:rowOff>36944</xdr:rowOff>
    </xdr:to>
    <xdr:cxnSp macro="">
      <xdr:nvCxnSpPr>
        <xdr:cNvPr id="61" name="直線コネクタ 60"/>
        <xdr:cNvCxnSpPr/>
      </xdr:nvCxnSpPr>
      <xdr:spPr>
        <a:xfrm flipV="1">
          <a:off x="3797300" y="6112942"/>
          <a:ext cx="838200" cy="96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18661</xdr:rowOff>
    </xdr:from>
    <xdr:ext cx="534377" cy="259045"/>
    <xdr:sp macro="" textlink="">
      <xdr:nvSpPr>
        <xdr:cNvPr id="62" name="人件費平均値テキスト"/>
        <xdr:cNvSpPr txBox="1"/>
      </xdr:nvSpPr>
      <xdr:spPr>
        <a:xfrm>
          <a:off x="4686300" y="58479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57,944</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167234</xdr:rowOff>
    </xdr:from>
    <xdr:to>
      <xdr:col>6</xdr:col>
      <xdr:colOff>561975</xdr:colOff>
      <xdr:row>35</xdr:row>
      <xdr:rowOff>97384</xdr:rowOff>
    </xdr:to>
    <xdr:sp macro="" textlink="">
      <xdr:nvSpPr>
        <xdr:cNvPr id="63" name="フローチャート : 判断 62"/>
        <xdr:cNvSpPr/>
      </xdr:nvSpPr>
      <xdr:spPr>
        <a:xfrm>
          <a:off x="4584700" y="5996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36944</xdr:rowOff>
    </xdr:from>
    <xdr:to>
      <xdr:col>5</xdr:col>
      <xdr:colOff>358775</xdr:colOff>
      <xdr:row>36</xdr:row>
      <xdr:rowOff>131470</xdr:rowOff>
    </xdr:to>
    <xdr:cxnSp macro="">
      <xdr:nvCxnSpPr>
        <xdr:cNvPr id="64" name="直線コネクタ 63"/>
        <xdr:cNvCxnSpPr/>
      </xdr:nvCxnSpPr>
      <xdr:spPr>
        <a:xfrm flipV="1">
          <a:off x="2908300" y="6209144"/>
          <a:ext cx="889000" cy="94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5613</xdr:rowOff>
    </xdr:from>
    <xdr:to>
      <xdr:col>5</xdr:col>
      <xdr:colOff>409575</xdr:colOff>
      <xdr:row>35</xdr:row>
      <xdr:rowOff>107213</xdr:rowOff>
    </xdr:to>
    <xdr:sp macro="" textlink="">
      <xdr:nvSpPr>
        <xdr:cNvPr id="65" name="フローチャート : 判断 64"/>
        <xdr:cNvSpPr/>
      </xdr:nvSpPr>
      <xdr:spPr>
        <a:xfrm>
          <a:off x="3746500" y="600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123740</xdr:rowOff>
    </xdr:from>
    <xdr:ext cx="534377" cy="259045"/>
    <xdr:sp macro="" textlink="">
      <xdr:nvSpPr>
        <xdr:cNvPr id="66" name="テキスト ボックス 65"/>
        <xdr:cNvSpPr txBox="1"/>
      </xdr:nvSpPr>
      <xdr:spPr>
        <a:xfrm>
          <a:off x="3530111" y="5781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57,686</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113716</xdr:rowOff>
    </xdr:from>
    <xdr:to>
      <xdr:col>4</xdr:col>
      <xdr:colOff>155575</xdr:colOff>
      <xdr:row>36</xdr:row>
      <xdr:rowOff>131470</xdr:rowOff>
    </xdr:to>
    <xdr:cxnSp macro="">
      <xdr:nvCxnSpPr>
        <xdr:cNvPr id="67" name="直線コネクタ 66"/>
        <xdr:cNvCxnSpPr/>
      </xdr:nvCxnSpPr>
      <xdr:spPr>
        <a:xfrm>
          <a:off x="2019300" y="6114466"/>
          <a:ext cx="889000" cy="189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28892</xdr:rowOff>
    </xdr:from>
    <xdr:to>
      <xdr:col>4</xdr:col>
      <xdr:colOff>206375</xdr:colOff>
      <xdr:row>35</xdr:row>
      <xdr:rowOff>130492</xdr:rowOff>
    </xdr:to>
    <xdr:sp macro="" textlink="">
      <xdr:nvSpPr>
        <xdr:cNvPr id="68" name="フローチャート : 判断 67"/>
        <xdr:cNvSpPr/>
      </xdr:nvSpPr>
      <xdr:spPr>
        <a:xfrm>
          <a:off x="2857500" y="6029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147019</xdr:rowOff>
    </xdr:from>
    <xdr:ext cx="534377" cy="259045"/>
    <xdr:sp macro="" textlink="">
      <xdr:nvSpPr>
        <xdr:cNvPr id="69" name="テキスト ボックス 68"/>
        <xdr:cNvSpPr txBox="1"/>
      </xdr:nvSpPr>
      <xdr:spPr>
        <a:xfrm>
          <a:off x="2641111" y="5804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57,075</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97295</xdr:rowOff>
    </xdr:from>
    <xdr:to>
      <xdr:col>2</xdr:col>
      <xdr:colOff>638175</xdr:colOff>
      <xdr:row>35</xdr:row>
      <xdr:rowOff>113716</xdr:rowOff>
    </xdr:to>
    <xdr:cxnSp macro="">
      <xdr:nvCxnSpPr>
        <xdr:cNvPr id="70" name="直線コネクタ 69"/>
        <xdr:cNvCxnSpPr/>
      </xdr:nvCxnSpPr>
      <xdr:spPr>
        <a:xfrm>
          <a:off x="1130300" y="6098045"/>
          <a:ext cx="889000" cy="16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100101</xdr:rowOff>
    </xdr:from>
    <xdr:to>
      <xdr:col>3</xdr:col>
      <xdr:colOff>3175</xdr:colOff>
      <xdr:row>35</xdr:row>
      <xdr:rowOff>30251</xdr:rowOff>
    </xdr:to>
    <xdr:sp macro="" textlink="">
      <xdr:nvSpPr>
        <xdr:cNvPr id="71" name="フローチャート : 判断 70"/>
        <xdr:cNvSpPr/>
      </xdr:nvSpPr>
      <xdr:spPr>
        <a:xfrm>
          <a:off x="1968500" y="5929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46778</xdr:rowOff>
    </xdr:from>
    <xdr:ext cx="534377" cy="259045"/>
    <xdr:sp macro="" textlink="">
      <xdr:nvSpPr>
        <xdr:cNvPr id="72" name="テキスト ボックス 71"/>
        <xdr:cNvSpPr txBox="1"/>
      </xdr:nvSpPr>
      <xdr:spPr>
        <a:xfrm>
          <a:off x="1752111" y="5704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59,706</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10185</xdr:rowOff>
    </xdr:from>
    <xdr:to>
      <xdr:col>1</xdr:col>
      <xdr:colOff>485775</xdr:colOff>
      <xdr:row>34</xdr:row>
      <xdr:rowOff>111785</xdr:rowOff>
    </xdr:to>
    <xdr:sp macro="" textlink="">
      <xdr:nvSpPr>
        <xdr:cNvPr id="73" name="フローチャート : 判断 72"/>
        <xdr:cNvSpPr/>
      </xdr:nvSpPr>
      <xdr:spPr>
        <a:xfrm>
          <a:off x="1079500" y="583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32</xdr:row>
      <xdr:rowOff>128312</xdr:rowOff>
    </xdr:from>
    <xdr:ext cx="534377" cy="259045"/>
    <xdr:sp macro="" textlink="">
      <xdr:nvSpPr>
        <xdr:cNvPr id="74" name="テキスト ボックス 73"/>
        <xdr:cNvSpPr txBox="1"/>
      </xdr:nvSpPr>
      <xdr:spPr>
        <a:xfrm>
          <a:off x="863111" y="5614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62,066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61392</xdr:rowOff>
    </xdr:from>
    <xdr:to>
      <xdr:col>6</xdr:col>
      <xdr:colOff>561975</xdr:colOff>
      <xdr:row>35</xdr:row>
      <xdr:rowOff>162992</xdr:rowOff>
    </xdr:to>
    <xdr:sp macro="" textlink="">
      <xdr:nvSpPr>
        <xdr:cNvPr id="80" name="円/楕円 79"/>
        <xdr:cNvSpPr/>
      </xdr:nvSpPr>
      <xdr:spPr>
        <a:xfrm>
          <a:off x="4584700" y="6062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39819</xdr:rowOff>
    </xdr:from>
    <xdr:ext cx="534377" cy="259045"/>
    <xdr:sp macro="" textlink="">
      <xdr:nvSpPr>
        <xdr:cNvPr id="81" name="人件費該当値テキスト"/>
        <xdr:cNvSpPr txBox="1"/>
      </xdr:nvSpPr>
      <xdr:spPr>
        <a:xfrm>
          <a:off x="4686300" y="6040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56,222</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157594</xdr:rowOff>
    </xdr:from>
    <xdr:to>
      <xdr:col>5</xdr:col>
      <xdr:colOff>409575</xdr:colOff>
      <xdr:row>36</xdr:row>
      <xdr:rowOff>87744</xdr:rowOff>
    </xdr:to>
    <xdr:sp macro="" textlink="">
      <xdr:nvSpPr>
        <xdr:cNvPr id="82" name="円/楕円 81"/>
        <xdr:cNvSpPr/>
      </xdr:nvSpPr>
      <xdr:spPr>
        <a:xfrm>
          <a:off x="3746500" y="6158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78871</xdr:rowOff>
    </xdr:from>
    <xdr:ext cx="534377" cy="259045"/>
    <xdr:sp macro="" textlink="">
      <xdr:nvSpPr>
        <xdr:cNvPr id="83" name="テキスト ボックス 82"/>
        <xdr:cNvSpPr txBox="1"/>
      </xdr:nvSpPr>
      <xdr:spPr>
        <a:xfrm>
          <a:off x="3530111" y="6251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53,697</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80670</xdr:rowOff>
    </xdr:from>
    <xdr:to>
      <xdr:col>4</xdr:col>
      <xdr:colOff>206375</xdr:colOff>
      <xdr:row>37</xdr:row>
      <xdr:rowOff>10820</xdr:rowOff>
    </xdr:to>
    <xdr:sp macro="" textlink="">
      <xdr:nvSpPr>
        <xdr:cNvPr id="84" name="円/楕円 83"/>
        <xdr:cNvSpPr/>
      </xdr:nvSpPr>
      <xdr:spPr>
        <a:xfrm>
          <a:off x="2857500" y="625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1947</xdr:rowOff>
    </xdr:from>
    <xdr:ext cx="534377" cy="259045"/>
    <xdr:sp macro="" textlink="">
      <xdr:nvSpPr>
        <xdr:cNvPr id="85" name="テキスト ボックス 84"/>
        <xdr:cNvSpPr txBox="1"/>
      </xdr:nvSpPr>
      <xdr:spPr>
        <a:xfrm>
          <a:off x="2641111" y="6345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51,216</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62916</xdr:rowOff>
    </xdr:from>
    <xdr:to>
      <xdr:col>3</xdr:col>
      <xdr:colOff>3175</xdr:colOff>
      <xdr:row>35</xdr:row>
      <xdr:rowOff>164516</xdr:rowOff>
    </xdr:to>
    <xdr:sp macro="" textlink="">
      <xdr:nvSpPr>
        <xdr:cNvPr id="86" name="円/楕円 85"/>
        <xdr:cNvSpPr/>
      </xdr:nvSpPr>
      <xdr:spPr>
        <a:xfrm>
          <a:off x="1968500" y="6063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155643</xdr:rowOff>
    </xdr:from>
    <xdr:ext cx="534377" cy="259045"/>
    <xdr:sp macro="" textlink="">
      <xdr:nvSpPr>
        <xdr:cNvPr id="87" name="テキスト ボックス 86"/>
        <xdr:cNvSpPr txBox="1"/>
      </xdr:nvSpPr>
      <xdr:spPr>
        <a:xfrm>
          <a:off x="1752111" y="6156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56,182</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46495</xdr:rowOff>
    </xdr:from>
    <xdr:to>
      <xdr:col>1</xdr:col>
      <xdr:colOff>485775</xdr:colOff>
      <xdr:row>35</xdr:row>
      <xdr:rowOff>148095</xdr:rowOff>
    </xdr:to>
    <xdr:sp macro="" textlink="">
      <xdr:nvSpPr>
        <xdr:cNvPr id="88" name="円/楕円 87"/>
        <xdr:cNvSpPr/>
      </xdr:nvSpPr>
      <xdr:spPr>
        <a:xfrm>
          <a:off x="1079500" y="6047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139222</xdr:rowOff>
    </xdr:from>
    <xdr:ext cx="534377" cy="259045"/>
    <xdr:sp macro="" textlink="">
      <xdr:nvSpPr>
        <xdr:cNvPr id="89" name="テキスト ボックス 88"/>
        <xdr:cNvSpPr txBox="1"/>
      </xdr:nvSpPr>
      <xdr:spPr>
        <a:xfrm>
          <a:off x="863111" y="6139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56,613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26/45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69,399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149796</xdr:rowOff>
    </xdr:from>
    <xdr:to>
      <xdr:col>6</xdr:col>
      <xdr:colOff>510540</xdr:colOff>
      <xdr:row>59</xdr:row>
      <xdr:rowOff>14250</xdr:rowOff>
    </xdr:to>
    <xdr:cxnSp macro="">
      <xdr:nvCxnSpPr>
        <xdr:cNvPr id="114" name="直線コネクタ 113"/>
        <xdr:cNvCxnSpPr/>
      </xdr:nvCxnSpPr>
      <xdr:spPr>
        <a:xfrm flipV="1">
          <a:off x="4633595" y="8722296"/>
          <a:ext cx="1270" cy="14075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18077</xdr:rowOff>
    </xdr:from>
    <xdr:ext cx="534377" cy="259045"/>
    <xdr:sp macro="" textlink="">
      <xdr:nvSpPr>
        <xdr:cNvPr id="115" name="物件費最小値テキスト"/>
        <xdr:cNvSpPr txBox="1"/>
      </xdr:nvSpPr>
      <xdr:spPr>
        <a:xfrm>
          <a:off x="4686300" y="10133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32,378</a:t>
          </a:r>
          <a:endParaRPr kumimoji="1" lang="ja-JP" altLang="en-US" sz="1000" b="1">
            <a:latin typeface="ＭＳ Ｐゴシック"/>
          </a:endParaRPr>
        </a:p>
      </xdr:txBody>
    </xdr:sp>
    <xdr:clientData/>
  </xdr:oneCellAnchor>
  <xdr:twoCellAnchor>
    <xdr:from>
      <xdr:col>6</xdr:col>
      <xdr:colOff>422275</xdr:colOff>
      <xdr:row>59</xdr:row>
      <xdr:rowOff>14250</xdr:rowOff>
    </xdr:from>
    <xdr:to>
      <xdr:col>6</xdr:col>
      <xdr:colOff>600075</xdr:colOff>
      <xdr:row>59</xdr:row>
      <xdr:rowOff>14250</xdr:rowOff>
    </xdr:to>
    <xdr:cxnSp macro="">
      <xdr:nvCxnSpPr>
        <xdr:cNvPr id="116" name="直線コネクタ 115"/>
        <xdr:cNvCxnSpPr/>
      </xdr:nvCxnSpPr>
      <xdr:spPr>
        <a:xfrm>
          <a:off x="4546600" y="1012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96473</xdr:rowOff>
    </xdr:from>
    <xdr:ext cx="599010" cy="259045"/>
    <xdr:sp macro="" textlink="">
      <xdr:nvSpPr>
        <xdr:cNvPr id="117" name="物件費最大値テキスト"/>
        <xdr:cNvSpPr txBox="1"/>
      </xdr:nvSpPr>
      <xdr:spPr>
        <a:xfrm>
          <a:off x="4686300" y="8497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143,205</a:t>
          </a:r>
          <a:endParaRPr kumimoji="1" lang="ja-JP" altLang="en-US" sz="1000" b="1">
            <a:latin typeface="ＭＳ Ｐゴシック"/>
          </a:endParaRPr>
        </a:p>
      </xdr:txBody>
    </xdr:sp>
    <xdr:clientData/>
  </xdr:oneCellAnchor>
  <xdr:twoCellAnchor>
    <xdr:from>
      <xdr:col>6</xdr:col>
      <xdr:colOff>422275</xdr:colOff>
      <xdr:row>50</xdr:row>
      <xdr:rowOff>149796</xdr:rowOff>
    </xdr:from>
    <xdr:to>
      <xdr:col>6</xdr:col>
      <xdr:colOff>600075</xdr:colOff>
      <xdr:row>50</xdr:row>
      <xdr:rowOff>149796</xdr:rowOff>
    </xdr:to>
    <xdr:cxnSp macro="">
      <xdr:nvCxnSpPr>
        <xdr:cNvPr id="118" name="直線コネクタ 117"/>
        <xdr:cNvCxnSpPr/>
      </xdr:nvCxnSpPr>
      <xdr:spPr>
        <a:xfrm>
          <a:off x="4546600" y="8722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12027</xdr:rowOff>
    </xdr:from>
    <xdr:to>
      <xdr:col>6</xdr:col>
      <xdr:colOff>511175</xdr:colOff>
      <xdr:row>58</xdr:row>
      <xdr:rowOff>16891</xdr:rowOff>
    </xdr:to>
    <xdr:cxnSp macro="">
      <xdr:nvCxnSpPr>
        <xdr:cNvPr id="119" name="直線コネクタ 118"/>
        <xdr:cNvCxnSpPr/>
      </xdr:nvCxnSpPr>
      <xdr:spPr>
        <a:xfrm>
          <a:off x="3797300" y="9956127"/>
          <a:ext cx="838200" cy="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136377</xdr:rowOff>
    </xdr:from>
    <xdr:ext cx="534377" cy="259045"/>
    <xdr:sp macro="" textlink="">
      <xdr:nvSpPr>
        <xdr:cNvPr id="120" name="物件費平均値テキスト"/>
        <xdr:cNvSpPr txBox="1"/>
      </xdr:nvSpPr>
      <xdr:spPr>
        <a:xfrm>
          <a:off x="4686300" y="97375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47,563</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113500</xdr:rowOff>
    </xdr:from>
    <xdr:to>
      <xdr:col>6</xdr:col>
      <xdr:colOff>561975</xdr:colOff>
      <xdr:row>58</xdr:row>
      <xdr:rowOff>43650</xdr:rowOff>
    </xdr:to>
    <xdr:sp macro="" textlink="">
      <xdr:nvSpPr>
        <xdr:cNvPr id="121" name="フローチャート : 判断 120"/>
        <xdr:cNvSpPr/>
      </xdr:nvSpPr>
      <xdr:spPr>
        <a:xfrm>
          <a:off x="4584700" y="988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12027</xdr:rowOff>
    </xdr:from>
    <xdr:to>
      <xdr:col>5</xdr:col>
      <xdr:colOff>358775</xdr:colOff>
      <xdr:row>58</xdr:row>
      <xdr:rowOff>39141</xdr:rowOff>
    </xdr:to>
    <xdr:cxnSp macro="">
      <xdr:nvCxnSpPr>
        <xdr:cNvPr id="122" name="直線コネクタ 121"/>
        <xdr:cNvCxnSpPr/>
      </xdr:nvCxnSpPr>
      <xdr:spPr>
        <a:xfrm flipV="1">
          <a:off x="2908300" y="9956127"/>
          <a:ext cx="889000" cy="27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115583</xdr:rowOff>
    </xdr:from>
    <xdr:to>
      <xdr:col>5</xdr:col>
      <xdr:colOff>409575</xdr:colOff>
      <xdr:row>58</xdr:row>
      <xdr:rowOff>45733</xdr:rowOff>
    </xdr:to>
    <xdr:sp macro="" textlink="">
      <xdr:nvSpPr>
        <xdr:cNvPr id="123" name="フローチャート : 判断 122"/>
        <xdr:cNvSpPr/>
      </xdr:nvSpPr>
      <xdr:spPr>
        <a:xfrm>
          <a:off x="3746500" y="988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62260</xdr:rowOff>
    </xdr:from>
    <xdr:ext cx="534377" cy="259045"/>
    <xdr:sp macro="" textlink="">
      <xdr:nvSpPr>
        <xdr:cNvPr id="124" name="テキスト ボックス 123"/>
        <xdr:cNvSpPr txBox="1"/>
      </xdr:nvSpPr>
      <xdr:spPr>
        <a:xfrm>
          <a:off x="3530111" y="9663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47,399</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161303</xdr:rowOff>
    </xdr:from>
    <xdr:to>
      <xdr:col>4</xdr:col>
      <xdr:colOff>155575</xdr:colOff>
      <xdr:row>58</xdr:row>
      <xdr:rowOff>39141</xdr:rowOff>
    </xdr:to>
    <xdr:cxnSp macro="">
      <xdr:nvCxnSpPr>
        <xdr:cNvPr id="125" name="直線コネクタ 124"/>
        <xdr:cNvCxnSpPr/>
      </xdr:nvCxnSpPr>
      <xdr:spPr>
        <a:xfrm>
          <a:off x="2019300" y="9933953"/>
          <a:ext cx="889000" cy="49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152095</xdr:rowOff>
    </xdr:from>
    <xdr:to>
      <xdr:col>4</xdr:col>
      <xdr:colOff>206375</xdr:colOff>
      <xdr:row>58</xdr:row>
      <xdr:rowOff>82245</xdr:rowOff>
    </xdr:to>
    <xdr:sp macro="" textlink="">
      <xdr:nvSpPr>
        <xdr:cNvPr id="126" name="フローチャート : 判断 125"/>
        <xdr:cNvSpPr/>
      </xdr:nvSpPr>
      <xdr:spPr>
        <a:xfrm>
          <a:off x="2857500" y="9924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98772</xdr:rowOff>
    </xdr:from>
    <xdr:ext cx="534377" cy="259045"/>
    <xdr:sp macro="" textlink="">
      <xdr:nvSpPr>
        <xdr:cNvPr id="127" name="テキスト ボックス 126"/>
        <xdr:cNvSpPr txBox="1"/>
      </xdr:nvSpPr>
      <xdr:spPr>
        <a:xfrm>
          <a:off x="2641111" y="9699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44,524</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161303</xdr:rowOff>
    </xdr:from>
    <xdr:to>
      <xdr:col>2</xdr:col>
      <xdr:colOff>638175</xdr:colOff>
      <xdr:row>58</xdr:row>
      <xdr:rowOff>29159</xdr:rowOff>
    </xdr:to>
    <xdr:cxnSp macro="">
      <xdr:nvCxnSpPr>
        <xdr:cNvPr id="128" name="直線コネクタ 127"/>
        <xdr:cNvCxnSpPr/>
      </xdr:nvCxnSpPr>
      <xdr:spPr>
        <a:xfrm flipV="1">
          <a:off x="1130300" y="9933953"/>
          <a:ext cx="889000" cy="39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161734</xdr:rowOff>
    </xdr:from>
    <xdr:to>
      <xdr:col>3</xdr:col>
      <xdr:colOff>3175</xdr:colOff>
      <xdr:row>58</xdr:row>
      <xdr:rowOff>91884</xdr:rowOff>
    </xdr:to>
    <xdr:sp macro="" textlink="">
      <xdr:nvSpPr>
        <xdr:cNvPr id="129" name="フローチャート : 判断 128"/>
        <xdr:cNvSpPr/>
      </xdr:nvSpPr>
      <xdr:spPr>
        <a:xfrm>
          <a:off x="1968500" y="993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83011</xdr:rowOff>
    </xdr:from>
    <xdr:ext cx="534377" cy="259045"/>
    <xdr:sp macro="" textlink="">
      <xdr:nvSpPr>
        <xdr:cNvPr id="130" name="テキスト ボックス 129"/>
        <xdr:cNvSpPr txBox="1"/>
      </xdr:nvSpPr>
      <xdr:spPr>
        <a:xfrm>
          <a:off x="1752111" y="10027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43,765</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162916</xdr:rowOff>
    </xdr:from>
    <xdr:to>
      <xdr:col>1</xdr:col>
      <xdr:colOff>485775</xdr:colOff>
      <xdr:row>58</xdr:row>
      <xdr:rowOff>93066</xdr:rowOff>
    </xdr:to>
    <xdr:sp macro="" textlink="">
      <xdr:nvSpPr>
        <xdr:cNvPr id="131" name="フローチャート : 判断 130"/>
        <xdr:cNvSpPr/>
      </xdr:nvSpPr>
      <xdr:spPr>
        <a:xfrm>
          <a:off x="1079500" y="9935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84193</xdr:rowOff>
    </xdr:from>
    <xdr:ext cx="534377" cy="259045"/>
    <xdr:sp macro="" textlink="">
      <xdr:nvSpPr>
        <xdr:cNvPr id="132" name="テキスト ボックス 131"/>
        <xdr:cNvSpPr txBox="1"/>
      </xdr:nvSpPr>
      <xdr:spPr>
        <a:xfrm>
          <a:off x="863111" y="10028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43,672</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137541</xdr:rowOff>
    </xdr:from>
    <xdr:to>
      <xdr:col>6</xdr:col>
      <xdr:colOff>561975</xdr:colOff>
      <xdr:row>58</xdr:row>
      <xdr:rowOff>67691</xdr:rowOff>
    </xdr:to>
    <xdr:sp macro="" textlink="">
      <xdr:nvSpPr>
        <xdr:cNvPr id="138" name="円/楕円 137"/>
        <xdr:cNvSpPr/>
      </xdr:nvSpPr>
      <xdr:spPr>
        <a:xfrm>
          <a:off x="4584700" y="9910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115968</xdr:rowOff>
    </xdr:from>
    <xdr:ext cx="534377" cy="259045"/>
    <xdr:sp macro="" textlink="">
      <xdr:nvSpPr>
        <xdr:cNvPr id="139" name="物件費該当値テキスト"/>
        <xdr:cNvSpPr txBox="1"/>
      </xdr:nvSpPr>
      <xdr:spPr>
        <a:xfrm>
          <a:off x="4686300" y="9888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45,670</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132677</xdr:rowOff>
    </xdr:from>
    <xdr:to>
      <xdr:col>5</xdr:col>
      <xdr:colOff>409575</xdr:colOff>
      <xdr:row>58</xdr:row>
      <xdr:rowOff>62827</xdr:rowOff>
    </xdr:to>
    <xdr:sp macro="" textlink="">
      <xdr:nvSpPr>
        <xdr:cNvPr id="140" name="円/楕円 139"/>
        <xdr:cNvSpPr/>
      </xdr:nvSpPr>
      <xdr:spPr>
        <a:xfrm>
          <a:off x="3746500" y="9905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53954</xdr:rowOff>
    </xdr:from>
    <xdr:ext cx="534377" cy="259045"/>
    <xdr:sp macro="" textlink="">
      <xdr:nvSpPr>
        <xdr:cNvPr id="141" name="テキスト ボックス 140"/>
        <xdr:cNvSpPr txBox="1"/>
      </xdr:nvSpPr>
      <xdr:spPr>
        <a:xfrm>
          <a:off x="3530111" y="9998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46,053</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159791</xdr:rowOff>
    </xdr:from>
    <xdr:to>
      <xdr:col>4</xdr:col>
      <xdr:colOff>206375</xdr:colOff>
      <xdr:row>58</xdr:row>
      <xdr:rowOff>89941</xdr:rowOff>
    </xdr:to>
    <xdr:sp macro="" textlink="">
      <xdr:nvSpPr>
        <xdr:cNvPr id="142" name="円/楕円 141"/>
        <xdr:cNvSpPr/>
      </xdr:nvSpPr>
      <xdr:spPr>
        <a:xfrm>
          <a:off x="2857500" y="9932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81068</xdr:rowOff>
    </xdr:from>
    <xdr:ext cx="534377" cy="259045"/>
    <xdr:sp macro="" textlink="">
      <xdr:nvSpPr>
        <xdr:cNvPr id="143" name="テキスト ボックス 142"/>
        <xdr:cNvSpPr txBox="1"/>
      </xdr:nvSpPr>
      <xdr:spPr>
        <a:xfrm>
          <a:off x="2641111" y="10025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43,918</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110503</xdr:rowOff>
    </xdr:from>
    <xdr:to>
      <xdr:col>3</xdr:col>
      <xdr:colOff>3175</xdr:colOff>
      <xdr:row>58</xdr:row>
      <xdr:rowOff>40653</xdr:rowOff>
    </xdr:to>
    <xdr:sp macro="" textlink="">
      <xdr:nvSpPr>
        <xdr:cNvPr id="144" name="円/楕円 143"/>
        <xdr:cNvSpPr/>
      </xdr:nvSpPr>
      <xdr:spPr>
        <a:xfrm>
          <a:off x="1968500" y="9883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57180</xdr:rowOff>
    </xdr:from>
    <xdr:ext cx="534377" cy="259045"/>
    <xdr:sp macro="" textlink="">
      <xdr:nvSpPr>
        <xdr:cNvPr id="145" name="テキスト ボックス 144"/>
        <xdr:cNvSpPr txBox="1"/>
      </xdr:nvSpPr>
      <xdr:spPr>
        <a:xfrm>
          <a:off x="1752111" y="9658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47,799</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149809</xdr:rowOff>
    </xdr:from>
    <xdr:to>
      <xdr:col>1</xdr:col>
      <xdr:colOff>485775</xdr:colOff>
      <xdr:row>58</xdr:row>
      <xdr:rowOff>79959</xdr:rowOff>
    </xdr:to>
    <xdr:sp macro="" textlink="">
      <xdr:nvSpPr>
        <xdr:cNvPr id="146" name="円/楕円 145"/>
        <xdr:cNvSpPr/>
      </xdr:nvSpPr>
      <xdr:spPr>
        <a:xfrm>
          <a:off x="1079500" y="9922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96486</xdr:rowOff>
    </xdr:from>
    <xdr:ext cx="534377" cy="259045"/>
    <xdr:sp macro="" textlink="">
      <xdr:nvSpPr>
        <xdr:cNvPr id="147" name="テキスト ボックス 146"/>
        <xdr:cNvSpPr txBox="1"/>
      </xdr:nvSpPr>
      <xdr:spPr>
        <a:xfrm>
          <a:off x="863111" y="9697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44,704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6,192</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35577</xdr:rowOff>
    </xdr:from>
    <xdr:ext cx="467179" cy="259045"/>
    <xdr:sp macro="" textlink="">
      <xdr:nvSpPr>
        <xdr:cNvPr id="161" name="テキスト ボックス 160"/>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168927</xdr:rowOff>
    </xdr:from>
    <xdr:ext cx="467179" cy="259045"/>
    <xdr:sp macro="" textlink="">
      <xdr:nvSpPr>
        <xdr:cNvPr id="163" name="テキスト ボックス 162"/>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71</xdr:row>
      <xdr:rowOff>130827</xdr:rowOff>
    </xdr:from>
    <xdr:ext cx="467179" cy="259045"/>
    <xdr:sp macro="" textlink="">
      <xdr:nvSpPr>
        <xdr:cNvPr id="165" name="テキスト ボックス 164"/>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16002</xdr:rowOff>
    </xdr:from>
    <xdr:to>
      <xdr:col>6</xdr:col>
      <xdr:colOff>510540</xdr:colOff>
      <xdr:row>78</xdr:row>
      <xdr:rowOff>149733</xdr:rowOff>
    </xdr:to>
    <xdr:cxnSp macro="">
      <xdr:nvCxnSpPr>
        <xdr:cNvPr id="171" name="直線コネクタ 170"/>
        <xdr:cNvCxnSpPr/>
      </xdr:nvCxnSpPr>
      <xdr:spPr>
        <a:xfrm flipV="1">
          <a:off x="4633595" y="12017502"/>
          <a:ext cx="1270" cy="1505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153560</xdr:rowOff>
    </xdr:from>
    <xdr:ext cx="378565" cy="259045"/>
    <xdr:sp macro="" textlink="">
      <xdr:nvSpPr>
        <xdr:cNvPr id="172" name="維持補修費最小値テキスト"/>
        <xdr:cNvSpPr txBox="1"/>
      </xdr:nvSpPr>
      <xdr:spPr>
        <a:xfrm>
          <a:off x="4686300" y="135266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521</a:t>
          </a:r>
          <a:endParaRPr kumimoji="1" lang="ja-JP" altLang="en-US" sz="1000" b="1">
            <a:latin typeface="ＭＳ Ｐゴシック"/>
          </a:endParaRPr>
        </a:p>
      </xdr:txBody>
    </xdr:sp>
    <xdr:clientData/>
  </xdr:oneCellAnchor>
  <xdr:twoCellAnchor>
    <xdr:from>
      <xdr:col>6</xdr:col>
      <xdr:colOff>422275</xdr:colOff>
      <xdr:row>78</xdr:row>
      <xdr:rowOff>149733</xdr:rowOff>
    </xdr:from>
    <xdr:to>
      <xdr:col>6</xdr:col>
      <xdr:colOff>600075</xdr:colOff>
      <xdr:row>78</xdr:row>
      <xdr:rowOff>149733</xdr:rowOff>
    </xdr:to>
    <xdr:cxnSp macro="">
      <xdr:nvCxnSpPr>
        <xdr:cNvPr id="173" name="直線コネクタ 172"/>
        <xdr:cNvCxnSpPr/>
      </xdr:nvCxnSpPr>
      <xdr:spPr>
        <a:xfrm>
          <a:off x="4546600" y="1352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134129</xdr:rowOff>
    </xdr:from>
    <xdr:ext cx="534377" cy="259045"/>
    <xdr:sp macro="" textlink="">
      <xdr:nvSpPr>
        <xdr:cNvPr id="174" name="維持補修費最大値テキスト"/>
        <xdr:cNvSpPr txBox="1"/>
      </xdr:nvSpPr>
      <xdr:spPr>
        <a:xfrm>
          <a:off x="4686300" y="11792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12,374</a:t>
          </a:r>
          <a:endParaRPr kumimoji="1" lang="ja-JP" altLang="en-US" sz="1000" b="1">
            <a:latin typeface="ＭＳ Ｐゴシック"/>
          </a:endParaRPr>
        </a:p>
      </xdr:txBody>
    </xdr:sp>
    <xdr:clientData/>
  </xdr:oneCellAnchor>
  <xdr:twoCellAnchor>
    <xdr:from>
      <xdr:col>6</xdr:col>
      <xdr:colOff>422275</xdr:colOff>
      <xdr:row>70</xdr:row>
      <xdr:rowOff>16002</xdr:rowOff>
    </xdr:from>
    <xdr:to>
      <xdr:col>6</xdr:col>
      <xdr:colOff>600075</xdr:colOff>
      <xdr:row>70</xdr:row>
      <xdr:rowOff>16002</xdr:rowOff>
    </xdr:to>
    <xdr:cxnSp macro="">
      <xdr:nvCxnSpPr>
        <xdr:cNvPr id="175" name="直線コネクタ 174"/>
        <xdr:cNvCxnSpPr/>
      </xdr:nvCxnSpPr>
      <xdr:spPr>
        <a:xfrm>
          <a:off x="4546600" y="12017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27812</xdr:rowOff>
    </xdr:from>
    <xdr:to>
      <xdr:col>6</xdr:col>
      <xdr:colOff>511175</xdr:colOff>
      <xdr:row>77</xdr:row>
      <xdr:rowOff>72137</xdr:rowOff>
    </xdr:to>
    <xdr:cxnSp macro="">
      <xdr:nvCxnSpPr>
        <xdr:cNvPr id="176" name="直線コネクタ 175"/>
        <xdr:cNvCxnSpPr/>
      </xdr:nvCxnSpPr>
      <xdr:spPr>
        <a:xfrm flipV="1">
          <a:off x="3797300" y="13229462"/>
          <a:ext cx="838200" cy="44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16654</xdr:rowOff>
    </xdr:from>
    <xdr:ext cx="469744" cy="259045"/>
    <xdr:sp macro="" textlink="">
      <xdr:nvSpPr>
        <xdr:cNvPr id="177" name="維持補修費平均値テキスト"/>
        <xdr:cNvSpPr txBox="1"/>
      </xdr:nvSpPr>
      <xdr:spPr>
        <a:xfrm>
          <a:off x="4686300" y="128754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4,049</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165227</xdr:rowOff>
    </xdr:from>
    <xdr:to>
      <xdr:col>6</xdr:col>
      <xdr:colOff>561975</xdr:colOff>
      <xdr:row>76</xdr:row>
      <xdr:rowOff>95377</xdr:rowOff>
    </xdr:to>
    <xdr:sp macro="" textlink="">
      <xdr:nvSpPr>
        <xdr:cNvPr id="178" name="フローチャート : 判断 177"/>
        <xdr:cNvSpPr/>
      </xdr:nvSpPr>
      <xdr:spPr>
        <a:xfrm>
          <a:off x="4584700" y="13023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168148</xdr:rowOff>
    </xdr:from>
    <xdr:to>
      <xdr:col>5</xdr:col>
      <xdr:colOff>358775</xdr:colOff>
      <xdr:row>77</xdr:row>
      <xdr:rowOff>72137</xdr:rowOff>
    </xdr:to>
    <xdr:cxnSp macro="">
      <xdr:nvCxnSpPr>
        <xdr:cNvPr id="179" name="直線コネクタ 178"/>
        <xdr:cNvCxnSpPr/>
      </xdr:nvCxnSpPr>
      <xdr:spPr>
        <a:xfrm>
          <a:off x="2908300" y="13198348"/>
          <a:ext cx="889000" cy="75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2794</xdr:rowOff>
    </xdr:from>
    <xdr:to>
      <xdr:col>5</xdr:col>
      <xdr:colOff>409575</xdr:colOff>
      <xdr:row>76</xdr:row>
      <xdr:rowOff>104394</xdr:rowOff>
    </xdr:to>
    <xdr:sp macro="" textlink="">
      <xdr:nvSpPr>
        <xdr:cNvPr id="180" name="フローチャート : 判断 179"/>
        <xdr:cNvSpPr/>
      </xdr:nvSpPr>
      <xdr:spPr>
        <a:xfrm>
          <a:off x="3746500" y="1303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74</xdr:row>
      <xdr:rowOff>120921</xdr:rowOff>
    </xdr:from>
    <xdr:ext cx="469744" cy="259045"/>
    <xdr:sp macro="" textlink="">
      <xdr:nvSpPr>
        <xdr:cNvPr id="181" name="テキスト ボックス 180"/>
        <xdr:cNvSpPr txBox="1"/>
      </xdr:nvSpPr>
      <xdr:spPr>
        <a:xfrm>
          <a:off x="3562427" y="12808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3,978</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168148</xdr:rowOff>
    </xdr:from>
    <xdr:to>
      <xdr:col>4</xdr:col>
      <xdr:colOff>155575</xdr:colOff>
      <xdr:row>78</xdr:row>
      <xdr:rowOff>8510</xdr:rowOff>
    </xdr:to>
    <xdr:cxnSp macro="">
      <xdr:nvCxnSpPr>
        <xdr:cNvPr id="182" name="直線コネクタ 181"/>
        <xdr:cNvCxnSpPr/>
      </xdr:nvCxnSpPr>
      <xdr:spPr>
        <a:xfrm flipV="1">
          <a:off x="2019300" y="13198348"/>
          <a:ext cx="889000" cy="183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143510</xdr:rowOff>
    </xdr:from>
    <xdr:to>
      <xdr:col>4</xdr:col>
      <xdr:colOff>206375</xdr:colOff>
      <xdr:row>76</xdr:row>
      <xdr:rowOff>73661</xdr:rowOff>
    </xdr:to>
    <xdr:sp macro="" textlink="">
      <xdr:nvSpPr>
        <xdr:cNvPr id="183" name="フローチャート : 判断 182"/>
        <xdr:cNvSpPr/>
      </xdr:nvSpPr>
      <xdr:spPr>
        <a:xfrm>
          <a:off x="2857500" y="130022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74</xdr:row>
      <xdr:rowOff>90187</xdr:rowOff>
    </xdr:from>
    <xdr:ext cx="469744" cy="259045"/>
    <xdr:sp macro="" textlink="">
      <xdr:nvSpPr>
        <xdr:cNvPr id="184" name="テキスト ボックス 183"/>
        <xdr:cNvSpPr txBox="1"/>
      </xdr:nvSpPr>
      <xdr:spPr>
        <a:xfrm>
          <a:off x="2673427" y="12777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4,220</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123698</xdr:rowOff>
    </xdr:from>
    <xdr:to>
      <xdr:col>2</xdr:col>
      <xdr:colOff>638175</xdr:colOff>
      <xdr:row>78</xdr:row>
      <xdr:rowOff>8510</xdr:rowOff>
    </xdr:to>
    <xdr:cxnSp macro="">
      <xdr:nvCxnSpPr>
        <xdr:cNvPr id="185" name="直線コネクタ 184"/>
        <xdr:cNvCxnSpPr/>
      </xdr:nvCxnSpPr>
      <xdr:spPr>
        <a:xfrm>
          <a:off x="1130300" y="13325348"/>
          <a:ext cx="889000" cy="56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142240</xdr:rowOff>
    </xdr:from>
    <xdr:to>
      <xdr:col>3</xdr:col>
      <xdr:colOff>3175</xdr:colOff>
      <xdr:row>76</xdr:row>
      <xdr:rowOff>72389</xdr:rowOff>
    </xdr:to>
    <xdr:sp macro="" textlink="">
      <xdr:nvSpPr>
        <xdr:cNvPr id="186" name="フローチャート : 判断 185"/>
        <xdr:cNvSpPr/>
      </xdr:nvSpPr>
      <xdr:spPr>
        <a:xfrm>
          <a:off x="1968500" y="130009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74</xdr:row>
      <xdr:rowOff>88917</xdr:rowOff>
    </xdr:from>
    <xdr:ext cx="469744" cy="259045"/>
    <xdr:sp macro="" textlink="">
      <xdr:nvSpPr>
        <xdr:cNvPr id="187" name="テキスト ボックス 186"/>
        <xdr:cNvSpPr txBox="1"/>
      </xdr:nvSpPr>
      <xdr:spPr>
        <a:xfrm>
          <a:off x="1784427" y="12776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4,230</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163576</xdr:rowOff>
    </xdr:from>
    <xdr:to>
      <xdr:col>1</xdr:col>
      <xdr:colOff>485775</xdr:colOff>
      <xdr:row>76</xdr:row>
      <xdr:rowOff>93726</xdr:rowOff>
    </xdr:to>
    <xdr:sp macro="" textlink="">
      <xdr:nvSpPr>
        <xdr:cNvPr id="188" name="フローチャート : 判断 187"/>
        <xdr:cNvSpPr/>
      </xdr:nvSpPr>
      <xdr:spPr>
        <a:xfrm>
          <a:off x="1079500" y="1302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74</xdr:row>
      <xdr:rowOff>110253</xdr:rowOff>
    </xdr:from>
    <xdr:ext cx="469744" cy="259045"/>
    <xdr:sp macro="" textlink="">
      <xdr:nvSpPr>
        <xdr:cNvPr id="189" name="テキスト ボックス 188"/>
        <xdr:cNvSpPr txBox="1"/>
      </xdr:nvSpPr>
      <xdr:spPr>
        <a:xfrm>
          <a:off x="895427" y="12797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4,062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148462</xdr:rowOff>
    </xdr:from>
    <xdr:to>
      <xdr:col>6</xdr:col>
      <xdr:colOff>561975</xdr:colOff>
      <xdr:row>77</xdr:row>
      <xdr:rowOff>78612</xdr:rowOff>
    </xdr:to>
    <xdr:sp macro="" textlink="">
      <xdr:nvSpPr>
        <xdr:cNvPr id="195" name="円/楕円 194"/>
        <xdr:cNvSpPr/>
      </xdr:nvSpPr>
      <xdr:spPr>
        <a:xfrm>
          <a:off x="4584700" y="13178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126889</xdr:rowOff>
    </xdr:from>
    <xdr:ext cx="469744" cy="259045"/>
    <xdr:sp macro="" textlink="">
      <xdr:nvSpPr>
        <xdr:cNvPr id="196" name="維持補修費該当値テキスト"/>
        <xdr:cNvSpPr txBox="1"/>
      </xdr:nvSpPr>
      <xdr:spPr>
        <a:xfrm>
          <a:off x="4686300" y="13157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2,831</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21337</xdr:rowOff>
    </xdr:from>
    <xdr:to>
      <xdr:col>5</xdr:col>
      <xdr:colOff>409575</xdr:colOff>
      <xdr:row>77</xdr:row>
      <xdr:rowOff>122937</xdr:rowOff>
    </xdr:to>
    <xdr:sp macro="" textlink="">
      <xdr:nvSpPr>
        <xdr:cNvPr id="197" name="円/楕円 196"/>
        <xdr:cNvSpPr/>
      </xdr:nvSpPr>
      <xdr:spPr>
        <a:xfrm>
          <a:off x="3746500" y="13222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114064</xdr:rowOff>
    </xdr:from>
    <xdr:ext cx="469744" cy="259045"/>
    <xdr:sp macro="" textlink="">
      <xdr:nvSpPr>
        <xdr:cNvPr id="198" name="テキスト ボックス 197"/>
        <xdr:cNvSpPr txBox="1"/>
      </xdr:nvSpPr>
      <xdr:spPr>
        <a:xfrm>
          <a:off x="3562427" y="13315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2,482</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117348</xdr:rowOff>
    </xdr:from>
    <xdr:to>
      <xdr:col>4</xdr:col>
      <xdr:colOff>206375</xdr:colOff>
      <xdr:row>77</xdr:row>
      <xdr:rowOff>47498</xdr:rowOff>
    </xdr:to>
    <xdr:sp macro="" textlink="">
      <xdr:nvSpPr>
        <xdr:cNvPr id="199" name="円/楕円 198"/>
        <xdr:cNvSpPr/>
      </xdr:nvSpPr>
      <xdr:spPr>
        <a:xfrm>
          <a:off x="2857500" y="1314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38625</xdr:rowOff>
    </xdr:from>
    <xdr:ext cx="469744" cy="259045"/>
    <xdr:sp macro="" textlink="">
      <xdr:nvSpPr>
        <xdr:cNvPr id="200" name="テキスト ボックス 199"/>
        <xdr:cNvSpPr txBox="1"/>
      </xdr:nvSpPr>
      <xdr:spPr>
        <a:xfrm>
          <a:off x="2673427" y="13240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3,076</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129160</xdr:rowOff>
    </xdr:from>
    <xdr:to>
      <xdr:col>3</xdr:col>
      <xdr:colOff>3175</xdr:colOff>
      <xdr:row>78</xdr:row>
      <xdr:rowOff>59310</xdr:rowOff>
    </xdr:to>
    <xdr:sp macro="" textlink="">
      <xdr:nvSpPr>
        <xdr:cNvPr id="201" name="円/楕円 200"/>
        <xdr:cNvSpPr/>
      </xdr:nvSpPr>
      <xdr:spPr>
        <a:xfrm>
          <a:off x="1968500" y="13330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50437</xdr:rowOff>
    </xdr:from>
    <xdr:ext cx="469744" cy="259045"/>
    <xdr:sp macro="" textlink="">
      <xdr:nvSpPr>
        <xdr:cNvPr id="202" name="テキスト ボックス 201"/>
        <xdr:cNvSpPr txBox="1"/>
      </xdr:nvSpPr>
      <xdr:spPr>
        <a:xfrm>
          <a:off x="1784427" y="13423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1,633</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72898</xdr:rowOff>
    </xdr:from>
    <xdr:to>
      <xdr:col>1</xdr:col>
      <xdr:colOff>485775</xdr:colOff>
      <xdr:row>78</xdr:row>
      <xdr:rowOff>3048</xdr:rowOff>
    </xdr:to>
    <xdr:sp macro="" textlink="">
      <xdr:nvSpPr>
        <xdr:cNvPr id="203" name="円/楕円 202"/>
        <xdr:cNvSpPr/>
      </xdr:nvSpPr>
      <xdr:spPr>
        <a:xfrm>
          <a:off x="1079500" y="1327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165625</xdr:rowOff>
    </xdr:from>
    <xdr:ext cx="469744" cy="259045"/>
    <xdr:sp macro="" textlink="">
      <xdr:nvSpPr>
        <xdr:cNvPr id="204" name="テキスト ボックス 203"/>
        <xdr:cNvSpPr txBox="1"/>
      </xdr:nvSpPr>
      <xdr:spPr>
        <a:xfrm>
          <a:off x="895427" y="13367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2,076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83,878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37706</xdr:rowOff>
    </xdr:from>
    <xdr:to>
      <xdr:col>6</xdr:col>
      <xdr:colOff>510540</xdr:colOff>
      <xdr:row>99</xdr:row>
      <xdr:rowOff>7086</xdr:rowOff>
    </xdr:to>
    <xdr:cxnSp macro="">
      <xdr:nvCxnSpPr>
        <xdr:cNvPr id="229" name="直線コネクタ 228"/>
        <xdr:cNvCxnSpPr/>
      </xdr:nvCxnSpPr>
      <xdr:spPr>
        <a:xfrm flipV="1">
          <a:off x="4633595" y="15639656"/>
          <a:ext cx="1270" cy="1340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10913</xdr:rowOff>
    </xdr:from>
    <xdr:ext cx="534377" cy="259045"/>
    <xdr:sp macro="" textlink="">
      <xdr:nvSpPr>
        <xdr:cNvPr id="230" name="扶助費最小値テキスト"/>
        <xdr:cNvSpPr txBox="1"/>
      </xdr:nvSpPr>
      <xdr:spPr>
        <a:xfrm>
          <a:off x="4686300" y="16984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62,942</a:t>
          </a:r>
          <a:endParaRPr kumimoji="1" lang="ja-JP" altLang="en-US" sz="1000" b="1">
            <a:latin typeface="ＭＳ Ｐゴシック"/>
          </a:endParaRPr>
        </a:p>
      </xdr:txBody>
    </xdr:sp>
    <xdr:clientData/>
  </xdr:oneCellAnchor>
  <xdr:twoCellAnchor>
    <xdr:from>
      <xdr:col>6</xdr:col>
      <xdr:colOff>422275</xdr:colOff>
      <xdr:row>99</xdr:row>
      <xdr:rowOff>7086</xdr:rowOff>
    </xdr:from>
    <xdr:to>
      <xdr:col>6</xdr:col>
      <xdr:colOff>600075</xdr:colOff>
      <xdr:row>99</xdr:row>
      <xdr:rowOff>7086</xdr:rowOff>
    </xdr:to>
    <xdr:cxnSp macro="">
      <xdr:nvCxnSpPr>
        <xdr:cNvPr id="231" name="直線コネクタ 230"/>
        <xdr:cNvCxnSpPr/>
      </xdr:nvCxnSpPr>
      <xdr:spPr>
        <a:xfrm>
          <a:off x="4546600" y="16980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155833</xdr:rowOff>
    </xdr:from>
    <xdr:ext cx="599010" cy="259045"/>
    <xdr:sp macro="" textlink="">
      <xdr:nvSpPr>
        <xdr:cNvPr id="232" name="扶助費最大値テキスト"/>
        <xdr:cNvSpPr txBox="1"/>
      </xdr:nvSpPr>
      <xdr:spPr>
        <a:xfrm>
          <a:off x="4686300" y="15414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168,531</a:t>
          </a:r>
          <a:endParaRPr kumimoji="1" lang="ja-JP" altLang="en-US" sz="1000" b="1">
            <a:latin typeface="ＭＳ Ｐゴシック"/>
          </a:endParaRPr>
        </a:p>
      </xdr:txBody>
    </xdr:sp>
    <xdr:clientData/>
  </xdr:oneCellAnchor>
  <xdr:twoCellAnchor>
    <xdr:from>
      <xdr:col>6</xdr:col>
      <xdr:colOff>422275</xdr:colOff>
      <xdr:row>91</xdr:row>
      <xdr:rowOff>37706</xdr:rowOff>
    </xdr:from>
    <xdr:to>
      <xdr:col>6</xdr:col>
      <xdr:colOff>600075</xdr:colOff>
      <xdr:row>91</xdr:row>
      <xdr:rowOff>37706</xdr:rowOff>
    </xdr:to>
    <xdr:cxnSp macro="">
      <xdr:nvCxnSpPr>
        <xdr:cNvPr id="233" name="直線コネクタ 232"/>
        <xdr:cNvCxnSpPr/>
      </xdr:nvCxnSpPr>
      <xdr:spPr>
        <a:xfrm>
          <a:off x="4546600" y="15639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85319</xdr:rowOff>
    </xdr:from>
    <xdr:to>
      <xdr:col>6</xdr:col>
      <xdr:colOff>511175</xdr:colOff>
      <xdr:row>96</xdr:row>
      <xdr:rowOff>120980</xdr:rowOff>
    </xdr:to>
    <xdr:cxnSp macro="">
      <xdr:nvCxnSpPr>
        <xdr:cNvPr id="234" name="直線コネクタ 233"/>
        <xdr:cNvCxnSpPr/>
      </xdr:nvCxnSpPr>
      <xdr:spPr>
        <a:xfrm flipV="1">
          <a:off x="3797300" y="16544519"/>
          <a:ext cx="838200" cy="35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164609</xdr:rowOff>
    </xdr:from>
    <xdr:ext cx="599010" cy="259045"/>
    <xdr:sp macro="" textlink="">
      <xdr:nvSpPr>
        <xdr:cNvPr id="235" name="扶助費平均値テキスト"/>
        <xdr:cNvSpPr txBox="1"/>
      </xdr:nvSpPr>
      <xdr:spPr>
        <a:xfrm>
          <a:off x="4686300" y="162809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102,340</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141732</xdr:rowOff>
    </xdr:from>
    <xdr:to>
      <xdr:col>6</xdr:col>
      <xdr:colOff>561975</xdr:colOff>
      <xdr:row>96</xdr:row>
      <xdr:rowOff>71882</xdr:rowOff>
    </xdr:to>
    <xdr:sp macro="" textlink="">
      <xdr:nvSpPr>
        <xdr:cNvPr id="236" name="フローチャート : 判断 235"/>
        <xdr:cNvSpPr/>
      </xdr:nvSpPr>
      <xdr:spPr>
        <a:xfrm>
          <a:off x="4584700" y="1642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120980</xdr:rowOff>
    </xdr:from>
    <xdr:to>
      <xdr:col>5</xdr:col>
      <xdr:colOff>358775</xdr:colOff>
      <xdr:row>97</xdr:row>
      <xdr:rowOff>10237</xdr:rowOff>
    </xdr:to>
    <xdr:cxnSp macro="">
      <xdr:nvCxnSpPr>
        <xdr:cNvPr id="237" name="直線コネクタ 236"/>
        <xdr:cNvCxnSpPr/>
      </xdr:nvCxnSpPr>
      <xdr:spPr>
        <a:xfrm flipV="1">
          <a:off x="2908300" y="16580180"/>
          <a:ext cx="889000" cy="60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8052</xdr:rowOff>
    </xdr:from>
    <xdr:to>
      <xdr:col>5</xdr:col>
      <xdr:colOff>409575</xdr:colOff>
      <xdr:row>96</xdr:row>
      <xdr:rowOff>109652</xdr:rowOff>
    </xdr:to>
    <xdr:sp macro="" textlink="">
      <xdr:nvSpPr>
        <xdr:cNvPr id="238" name="フローチャート : 判断 237"/>
        <xdr:cNvSpPr/>
      </xdr:nvSpPr>
      <xdr:spPr>
        <a:xfrm>
          <a:off x="3746500" y="16467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126179</xdr:rowOff>
    </xdr:from>
    <xdr:ext cx="534377" cy="259045"/>
    <xdr:sp macro="" textlink="">
      <xdr:nvSpPr>
        <xdr:cNvPr id="239" name="テキスト ボックス 238"/>
        <xdr:cNvSpPr txBox="1"/>
      </xdr:nvSpPr>
      <xdr:spPr>
        <a:xfrm>
          <a:off x="3530111" y="16242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99,366</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10237</xdr:rowOff>
    </xdr:from>
    <xdr:to>
      <xdr:col>4</xdr:col>
      <xdr:colOff>155575</xdr:colOff>
      <xdr:row>97</xdr:row>
      <xdr:rowOff>23343</xdr:rowOff>
    </xdr:to>
    <xdr:cxnSp macro="">
      <xdr:nvCxnSpPr>
        <xdr:cNvPr id="240" name="直線コネクタ 239"/>
        <xdr:cNvCxnSpPr/>
      </xdr:nvCxnSpPr>
      <xdr:spPr>
        <a:xfrm flipV="1">
          <a:off x="2019300" y="16640887"/>
          <a:ext cx="889000" cy="13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77572</xdr:rowOff>
    </xdr:from>
    <xdr:to>
      <xdr:col>4</xdr:col>
      <xdr:colOff>206375</xdr:colOff>
      <xdr:row>97</xdr:row>
      <xdr:rowOff>7722</xdr:rowOff>
    </xdr:to>
    <xdr:sp macro="" textlink="">
      <xdr:nvSpPr>
        <xdr:cNvPr id="241" name="フローチャート : 判断 240"/>
        <xdr:cNvSpPr/>
      </xdr:nvSpPr>
      <xdr:spPr>
        <a:xfrm>
          <a:off x="2857500" y="1653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24249</xdr:rowOff>
    </xdr:from>
    <xdr:ext cx="534377" cy="259045"/>
    <xdr:sp macro="" textlink="">
      <xdr:nvSpPr>
        <xdr:cNvPr id="242" name="テキスト ボックス 241"/>
        <xdr:cNvSpPr txBox="1"/>
      </xdr:nvSpPr>
      <xdr:spPr>
        <a:xfrm>
          <a:off x="2641111" y="16311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93,892</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23343</xdr:rowOff>
    </xdr:from>
    <xdr:to>
      <xdr:col>2</xdr:col>
      <xdr:colOff>638175</xdr:colOff>
      <xdr:row>97</xdr:row>
      <xdr:rowOff>40729</xdr:rowOff>
    </xdr:to>
    <xdr:cxnSp macro="">
      <xdr:nvCxnSpPr>
        <xdr:cNvPr id="243" name="直線コネクタ 242"/>
        <xdr:cNvCxnSpPr/>
      </xdr:nvCxnSpPr>
      <xdr:spPr>
        <a:xfrm flipV="1">
          <a:off x="1130300" y="16653993"/>
          <a:ext cx="889000" cy="17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99403</xdr:rowOff>
    </xdr:from>
    <xdr:to>
      <xdr:col>3</xdr:col>
      <xdr:colOff>3175</xdr:colOff>
      <xdr:row>97</xdr:row>
      <xdr:rowOff>29553</xdr:rowOff>
    </xdr:to>
    <xdr:sp macro="" textlink="">
      <xdr:nvSpPr>
        <xdr:cNvPr id="244" name="フローチャート : 判断 243"/>
        <xdr:cNvSpPr/>
      </xdr:nvSpPr>
      <xdr:spPr>
        <a:xfrm>
          <a:off x="1968500" y="16558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46080</xdr:rowOff>
    </xdr:from>
    <xdr:ext cx="534377" cy="259045"/>
    <xdr:sp macro="" textlink="">
      <xdr:nvSpPr>
        <xdr:cNvPr id="245" name="テキスト ボックス 244"/>
        <xdr:cNvSpPr txBox="1"/>
      </xdr:nvSpPr>
      <xdr:spPr>
        <a:xfrm>
          <a:off x="1752111" y="16333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92,173</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93726</xdr:rowOff>
    </xdr:from>
    <xdr:to>
      <xdr:col>1</xdr:col>
      <xdr:colOff>485775</xdr:colOff>
      <xdr:row>97</xdr:row>
      <xdr:rowOff>23876</xdr:rowOff>
    </xdr:to>
    <xdr:sp macro="" textlink="">
      <xdr:nvSpPr>
        <xdr:cNvPr id="246" name="フローチャート : 判断 245"/>
        <xdr:cNvSpPr/>
      </xdr:nvSpPr>
      <xdr:spPr>
        <a:xfrm>
          <a:off x="1079500" y="16552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40403</xdr:rowOff>
    </xdr:from>
    <xdr:ext cx="534377" cy="259045"/>
    <xdr:sp macro="" textlink="">
      <xdr:nvSpPr>
        <xdr:cNvPr id="247" name="テキスト ボックス 246"/>
        <xdr:cNvSpPr txBox="1"/>
      </xdr:nvSpPr>
      <xdr:spPr>
        <a:xfrm>
          <a:off x="863111" y="16328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92,620</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34519</xdr:rowOff>
    </xdr:from>
    <xdr:to>
      <xdr:col>6</xdr:col>
      <xdr:colOff>561975</xdr:colOff>
      <xdr:row>96</xdr:row>
      <xdr:rowOff>136119</xdr:rowOff>
    </xdr:to>
    <xdr:sp macro="" textlink="">
      <xdr:nvSpPr>
        <xdr:cNvPr id="253" name="円/楕円 252"/>
        <xdr:cNvSpPr/>
      </xdr:nvSpPr>
      <xdr:spPr>
        <a:xfrm>
          <a:off x="4584700" y="16493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12946</xdr:rowOff>
    </xdr:from>
    <xdr:ext cx="534377" cy="259045"/>
    <xdr:sp macro="" textlink="">
      <xdr:nvSpPr>
        <xdr:cNvPr id="254" name="扶助費該当値テキスト"/>
        <xdr:cNvSpPr txBox="1"/>
      </xdr:nvSpPr>
      <xdr:spPr>
        <a:xfrm>
          <a:off x="4686300" y="16472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97,282</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70180</xdr:rowOff>
    </xdr:from>
    <xdr:to>
      <xdr:col>5</xdr:col>
      <xdr:colOff>409575</xdr:colOff>
      <xdr:row>97</xdr:row>
      <xdr:rowOff>330</xdr:rowOff>
    </xdr:to>
    <xdr:sp macro="" textlink="">
      <xdr:nvSpPr>
        <xdr:cNvPr id="255" name="円/楕円 254"/>
        <xdr:cNvSpPr/>
      </xdr:nvSpPr>
      <xdr:spPr>
        <a:xfrm>
          <a:off x="3746500" y="1652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162907</xdr:rowOff>
    </xdr:from>
    <xdr:ext cx="534377" cy="259045"/>
    <xdr:sp macro="" textlink="">
      <xdr:nvSpPr>
        <xdr:cNvPr id="256" name="テキスト ボックス 255"/>
        <xdr:cNvSpPr txBox="1"/>
      </xdr:nvSpPr>
      <xdr:spPr>
        <a:xfrm>
          <a:off x="3530111" y="16622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94,474</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130887</xdr:rowOff>
    </xdr:from>
    <xdr:to>
      <xdr:col>4</xdr:col>
      <xdr:colOff>206375</xdr:colOff>
      <xdr:row>97</xdr:row>
      <xdr:rowOff>61037</xdr:rowOff>
    </xdr:to>
    <xdr:sp macro="" textlink="">
      <xdr:nvSpPr>
        <xdr:cNvPr id="257" name="円/楕円 256"/>
        <xdr:cNvSpPr/>
      </xdr:nvSpPr>
      <xdr:spPr>
        <a:xfrm>
          <a:off x="2857500" y="16590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52164</xdr:rowOff>
    </xdr:from>
    <xdr:ext cx="534377" cy="259045"/>
    <xdr:sp macro="" textlink="">
      <xdr:nvSpPr>
        <xdr:cNvPr id="258" name="テキスト ボックス 257"/>
        <xdr:cNvSpPr txBox="1"/>
      </xdr:nvSpPr>
      <xdr:spPr>
        <a:xfrm>
          <a:off x="2641111" y="16682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89,694</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143993</xdr:rowOff>
    </xdr:from>
    <xdr:to>
      <xdr:col>3</xdr:col>
      <xdr:colOff>3175</xdr:colOff>
      <xdr:row>97</xdr:row>
      <xdr:rowOff>74143</xdr:rowOff>
    </xdr:to>
    <xdr:sp macro="" textlink="">
      <xdr:nvSpPr>
        <xdr:cNvPr id="259" name="円/楕円 258"/>
        <xdr:cNvSpPr/>
      </xdr:nvSpPr>
      <xdr:spPr>
        <a:xfrm>
          <a:off x="1968500" y="16603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65270</xdr:rowOff>
    </xdr:from>
    <xdr:ext cx="534377" cy="259045"/>
    <xdr:sp macro="" textlink="">
      <xdr:nvSpPr>
        <xdr:cNvPr id="260" name="テキスト ボックス 259"/>
        <xdr:cNvSpPr txBox="1"/>
      </xdr:nvSpPr>
      <xdr:spPr>
        <a:xfrm>
          <a:off x="1752111" y="16695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88,662</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161379</xdr:rowOff>
    </xdr:from>
    <xdr:to>
      <xdr:col>1</xdr:col>
      <xdr:colOff>485775</xdr:colOff>
      <xdr:row>97</xdr:row>
      <xdr:rowOff>91529</xdr:rowOff>
    </xdr:to>
    <xdr:sp macro="" textlink="">
      <xdr:nvSpPr>
        <xdr:cNvPr id="261" name="円/楕円 260"/>
        <xdr:cNvSpPr/>
      </xdr:nvSpPr>
      <xdr:spPr>
        <a:xfrm>
          <a:off x="1079500" y="16620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82656</xdr:rowOff>
    </xdr:from>
    <xdr:ext cx="534377" cy="259045"/>
    <xdr:sp macro="" textlink="">
      <xdr:nvSpPr>
        <xdr:cNvPr id="262" name="テキスト ボックス 261"/>
        <xdr:cNvSpPr txBox="1"/>
      </xdr:nvSpPr>
      <xdr:spPr>
        <a:xfrm>
          <a:off x="863111" y="16713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87,293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69,891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3" name="テキスト ボックス 272"/>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73677</xdr:rowOff>
    </xdr:from>
    <xdr:ext cx="531299" cy="259045"/>
    <xdr:sp macro="" textlink="">
      <xdr:nvSpPr>
        <xdr:cNvPr id="275" name="テキスト ボックス 274"/>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7" name="テキスト ボックス 276"/>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9" name="テキスト ボックス 278"/>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1" name="テキスト ボックス 280"/>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3" name="テキスト ボックス 282"/>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47689</xdr:rowOff>
    </xdr:from>
    <xdr:to>
      <xdr:col>15</xdr:col>
      <xdr:colOff>180340</xdr:colOff>
      <xdr:row>38</xdr:row>
      <xdr:rowOff>43002</xdr:rowOff>
    </xdr:to>
    <xdr:cxnSp macro="">
      <xdr:nvCxnSpPr>
        <xdr:cNvPr id="287" name="直線コネクタ 286"/>
        <xdr:cNvCxnSpPr/>
      </xdr:nvCxnSpPr>
      <xdr:spPr>
        <a:xfrm flipV="1">
          <a:off x="10475595" y="5191189"/>
          <a:ext cx="1270" cy="1366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46829</xdr:rowOff>
    </xdr:from>
    <xdr:ext cx="534377" cy="259045"/>
    <xdr:sp macro="" textlink="">
      <xdr:nvSpPr>
        <xdr:cNvPr id="288" name="補助費等最小値テキスト"/>
        <xdr:cNvSpPr txBox="1"/>
      </xdr:nvSpPr>
      <xdr:spPr>
        <a:xfrm>
          <a:off x="10528300" y="6561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14,538</a:t>
          </a:r>
          <a:endParaRPr kumimoji="1" lang="ja-JP" altLang="en-US" sz="1000" b="1">
            <a:latin typeface="ＭＳ Ｐゴシック"/>
          </a:endParaRPr>
        </a:p>
      </xdr:txBody>
    </xdr:sp>
    <xdr:clientData/>
  </xdr:oneCellAnchor>
  <xdr:twoCellAnchor>
    <xdr:from>
      <xdr:col>15</xdr:col>
      <xdr:colOff>92075</xdr:colOff>
      <xdr:row>38</xdr:row>
      <xdr:rowOff>43002</xdr:rowOff>
    </xdr:from>
    <xdr:to>
      <xdr:col>15</xdr:col>
      <xdr:colOff>269875</xdr:colOff>
      <xdr:row>38</xdr:row>
      <xdr:rowOff>43002</xdr:rowOff>
    </xdr:to>
    <xdr:cxnSp macro="">
      <xdr:nvCxnSpPr>
        <xdr:cNvPr id="289" name="直線コネクタ 288"/>
        <xdr:cNvCxnSpPr/>
      </xdr:nvCxnSpPr>
      <xdr:spPr>
        <a:xfrm>
          <a:off x="10388600" y="6558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165816</xdr:rowOff>
    </xdr:from>
    <xdr:ext cx="534377" cy="259045"/>
    <xdr:sp macro="" textlink="">
      <xdr:nvSpPr>
        <xdr:cNvPr id="290" name="補助費等最大値テキスト"/>
        <xdr:cNvSpPr txBox="1"/>
      </xdr:nvSpPr>
      <xdr:spPr>
        <a:xfrm>
          <a:off x="10528300" y="4966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50,415</a:t>
          </a:r>
          <a:endParaRPr kumimoji="1" lang="ja-JP" altLang="en-US" sz="1000" b="1">
            <a:latin typeface="ＭＳ Ｐゴシック"/>
          </a:endParaRPr>
        </a:p>
      </xdr:txBody>
    </xdr:sp>
    <xdr:clientData/>
  </xdr:oneCellAnchor>
  <xdr:twoCellAnchor>
    <xdr:from>
      <xdr:col>15</xdr:col>
      <xdr:colOff>92075</xdr:colOff>
      <xdr:row>30</xdr:row>
      <xdr:rowOff>47689</xdr:rowOff>
    </xdr:from>
    <xdr:to>
      <xdr:col>15</xdr:col>
      <xdr:colOff>269875</xdr:colOff>
      <xdr:row>30</xdr:row>
      <xdr:rowOff>47689</xdr:rowOff>
    </xdr:to>
    <xdr:cxnSp macro="">
      <xdr:nvCxnSpPr>
        <xdr:cNvPr id="291" name="直線コネクタ 290"/>
        <xdr:cNvCxnSpPr/>
      </xdr:nvCxnSpPr>
      <xdr:spPr>
        <a:xfrm>
          <a:off x="10388600" y="5191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31</xdr:row>
      <xdr:rowOff>148653</xdr:rowOff>
    </xdr:from>
    <xdr:to>
      <xdr:col>15</xdr:col>
      <xdr:colOff>180975</xdr:colOff>
      <xdr:row>32</xdr:row>
      <xdr:rowOff>141376</xdr:rowOff>
    </xdr:to>
    <xdr:cxnSp macro="">
      <xdr:nvCxnSpPr>
        <xdr:cNvPr id="292" name="直線コネクタ 291"/>
        <xdr:cNvCxnSpPr/>
      </xdr:nvCxnSpPr>
      <xdr:spPr>
        <a:xfrm flipV="1">
          <a:off x="9639300" y="5463603"/>
          <a:ext cx="838200" cy="164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113885</xdr:rowOff>
    </xdr:from>
    <xdr:ext cx="534377" cy="259045"/>
    <xdr:sp macro="" textlink="">
      <xdr:nvSpPr>
        <xdr:cNvPr id="293" name="補助費等平均値テキスト"/>
        <xdr:cNvSpPr txBox="1"/>
      </xdr:nvSpPr>
      <xdr:spPr>
        <a:xfrm>
          <a:off x="10528300" y="59431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28,778</a:t>
          </a:r>
          <a:endParaRPr kumimoji="1" lang="ja-JP" altLang="en-US" sz="1000" b="1">
            <a:solidFill>
              <a:srgbClr val="000080"/>
            </a:solidFill>
            <a:latin typeface="ＭＳ Ｐゴシック"/>
          </a:endParaRPr>
        </a:p>
      </xdr:txBody>
    </xdr:sp>
    <xdr:clientData/>
  </xdr:oneCellAnchor>
  <xdr:twoCellAnchor>
    <xdr:from>
      <xdr:col>15</xdr:col>
      <xdr:colOff>130175</xdr:colOff>
      <xdr:row>34</xdr:row>
      <xdr:rowOff>135458</xdr:rowOff>
    </xdr:from>
    <xdr:to>
      <xdr:col>15</xdr:col>
      <xdr:colOff>231775</xdr:colOff>
      <xdr:row>35</xdr:row>
      <xdr:rowOff>65608</xdr:rowOff>
    </xdr:to>
    <xdr:sp macro="" textlink="">
      <xdr:nvSpPr>
        <xdr:cNvPr id="294" name="フローチャート : 判断 293"/>
        <xdr:cNvSpPr/>
      </xdr:nvSpPr>
      <xdr:spPr>
        <a:xfrm>
          <a:off x="10426700" y="5964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32</xdr:row>
      <xdr:rowOff>122365</xdr:rowOff>
    </xdr:from>
    <xdr:to>
      <xdr:col>14</xdr:col>
      <xdr:colOff>28575</xdr:colOff>
      <xdr:row>32</xdr:row>
      <xdr:rowOff>141376</xdr:rowOff>
    </xdr:to>
    <xdr:cxnSp macro="">
      <xdr:nvCxnSpPr>
        <xdr:cNvPr id="295" name="直線コネクタ 294"/>
        <xdr:cNvCxnSpPr/>
      </xdr:nvCxnSpPr>
      <xdr:spPr>
        <a:xfrm>
          <a:off x="8750300" y="5608765"/>
          <a:ext cx="889000" cy="19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34</xdr:row>
      <xdr:rowOff>143612</xdr:rowOff>
    </xdr:from>
    <xdr:to>
      <xdr:col>14</xdr:col>
      <xdr:colOff>79375</xdr:colOff>
      <xdr:row>35</xdr:row>
      <xdr:rowOff>73762</xdr:rowOff>
    </xdr:to>
    <xdr:sp macro="" textlink="">
      <xdr:nvSpPr>
        <xdr:cNvPr id="296" name="フローチャート : 判断 295"/>
        <xdr:cNvSpPr/>
      </xdr:nvSpPr>
      <xdr:spPr>
        <a:xfrm>
          <a:off x="9588500" y="5972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64889</xdr:rowOff>
    </xdr:from>
    <xdr:ext cx="534377" cy="259045"/>
    <xdr:sp macro="" textlink="">
      <xdr:nvSpPr>
        <xdr:cNvPr id="297" name="テキスト ボックス 296"/>
        <xdr:cNvSpPr txBox="1"/>
      </xdr:nvSpPr>
      <xdr:spPr>
        <a:xfrm>
          <a:off x="9372111" y="6065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28,564</a:t>
          </a:r>
          <a:endParaRPr kumimoji="1" lang="ja-JP" altLang="en-US" sz="1000" b="1">
            <a:solidFill>
              <a:srgbClr val="000080"/>
            </a:solidFill>
            <a:latin typeface="ＭＳ Ｐゴシック"/>
          </a:endParaRPr>
        </a:p>
      </xdr:txBody>
    </xdr:sp>
    <xdr:clientData/>
  </xdr:oneCellAnchor>
  <xdr:twoCellAnchor>
    <xdr:from>
      <xdr:col>11</xdr:col>
      <xdr:colOff>307975</xdr:colOff>
      <xdr:row>32</xdr:row>
      <xdr:rowOff>122365</xdr:rowOff>
    </xdr:from>
    <xdr:to>
      <xdr:col>12</xdr:col>
      <xdr:colOff>511175</xdr:colOff>
      <xdr:row>33</xdr:row>
      <xdr:rowOff>16447</xdr:rowOff>
    </xdr:to>
    <xdr:cxnSp macro="">
      <xdr:nvCxnSpPr>
        <xdr:cNvPr id="298" name="直線コネクタ 297"/>
        <xdr:cNvCxnSpPr/>
      </xdr:nvCxnSpPr>
      <xdr:spPr>
        <a:xfrm flipV="1">
          <a:off x="7861300" y="5608765"/>
          <a:ext cx="889000" cy="65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34</xdr:row>
      <xdr:rowOff>143383</xdr:rowOff>
    </xdr:from>
    <xdr:to>
      <xdr:col>12</xdr:col>
      <xdr:colOff>561975</xdr:colOff>
      <xdr:row>35</xdr:row>
      <xdr:rowOff>73533</xdr:rowOff>
    </xdr:to>
    <xdr:sp macro="" textlink="">
      <xdr:nvSpPr>
        <xdr:cNvPr id="299" name="フローチャート : 判断 298"/>
        <xdr:cNvSpPr/>
      </xdr:nvSpPr>
      <xdr:spPr>
        <a:xfrm>
          <a:off x="8699500" y="597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64660</xdr:rowOff>
    </xdr:from>
    <xdr:ext cx="534377" cy="259045"/>
    <xdr:sp macro="" textlink="">
      <xdr:nvSpPr>
        <xdr:cNvPr id="300" name="テキスト ボックス 299"/>
        <xdr:cNvSpPr txBox="1"/>
      </xdr:nvSpPr>
      <xdr:spPr>
        <a:xfrm>
          <a:off x="8483111" y="6065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28,570</a:t>
          </a:r>
          <a:endParaRPr kumimoji="1" lang="ja-JP" altLang="en-US" sz="1000" b="1">
            <a:solidFill>
              <a:srgbClr val="000080"/>
            </a:solidFill>
            <a:latin typeface="ＭＳ Ｐゴシック"/>
          </a:endParaRPr>
        </a:p>
      </xdr:txBody>
    </xdr:sp>
    <xdr:clientData/>
  </xdr:oneCellAnchor>
  <xdr:twoCellAnchor>
    <xdr:from>
      <xdr:col>10</xdr:col>
      <xdr:colOff>104775</xdr:colOff>
      <xdr:row>32</xdr:row>
      <xdr:rowOff>145034</xdr:rowOff>
    </xdr:from>
    <xdr:to>
      <xdr:col>11</xdr:col>
      <xdr:colOff>307975</xdr:colOff>
      <xdr:row>33</xdr:row>
      <xdr:rowOff>16447</xdr:rowOff>
    </xdr:to>
    <xdr:cxnSp macro="">
      <xdr:nvCxnSpPr>
        <xdr:cNvPr id="301" name="直線コネクタ 300"/>
        <xdr:cNvCxnSpPr/>
      </xdr:nvCxnSpPr>
      <xdr:spPr>
        <a:xfrm>
          <a:off x="6972300" y="5631434"/>
          <a:ext cx="889000" cy="42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142545</xdr:rowOff>
    </xdr:from>
    <xdr:to>
      <xdr:col>11</xdr:col>
      <xdr:colOff>358775</xdr:colOff>
      <xdr:row>35</xdr:row>
      <xdr:rowOff>72695</xdr:rowOff>
    </xdr:to>
    <xdr:sp macro="" textlink="">
      <xdr:nvSpPr>
        <xdr:cNvPr id="302" name="フローチャート : 判断 301"/>
        <xdr:cNvSpPr/>
      </xdr:nvSpPr>
      <xdr:spPr>
        <a:xfrm>
          <a:off x="7810500" y="5971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63822</xdr:rowOff>
    </xdr:from>
    <xdr:ext cx="534377" cy="259045"/>
    <xdr:sp macro="" textlink="">
      <xdr:nvSpPr>
        <xdr:cNvPr id="303" name="テキスト ボックス 302"/>
        <xdr:cNvSpPr txBox="1"/>
      </xdr:nvSpPr>
      <xdr:spPr>
        <a:xfrm>
          <a:off x="7594111" y="6064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28,592</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41542</xdr:rowOff>
    </xdr:from>
    <xdr:to>
      <xdr:col>10</xdr:col>
      <xdr:colOff>155575</xdr:colOff>
      <xdr:row>35</xdr:row>
      <xdr:rowOff>143142</xdr:rowOff>
    </xdr:to>
    <xdr:sp macro="" textlink="">
      <xdr:nvSpPr>
        <xdr:cNvPr id="304" name="フローチャート : 判断 303"/>
        <xdr:cNvSpPr/>
      </xdr:nvSpPr>
      <xdr:spPr>
        <a:xfrm>
          <a:off x="6921500" y="6042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134269</xdr:rowOff>
    </xdr:from>
    <xdr:ext cx="534377" cy="259045"/>
    <xdr:sp macro="" textlink="">
      <xdr:nvSpPr>
        <xdr:cNvPr id="305" name="テキスト ボックス 304"/>
        <xdr:cNvSpPr txBox="1"/>
      </xdr:nvSpPr>
      <xdr:spPr>
        <a:xfrm>
          <a:off x="6705111" y="6135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26,743</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31</xdr:row>
      <xdr:rowOff>97853</xdr:rowOff>
    </xdr:from>
    <xdr:to>
      <xdr:col>15</xdr:col>
      <xdr:colOff>231775</xdr:colOff>
      <xdr:row>32</xdr:row>
      <xdr:rowOff>28003</xdr:rowOff>
    </xdr:to>
    <xdr:sp macro="" textlink="">
      <xdr:nvSpPr>
        <xdr:cNvPr id="311" name="円/楕円 310"/>
        <xdr:cNvSpPr/>
      </xdr:nvSpPr>
      <xdr:spPr>
        <a:xfrm>
          <a:off x="10426700" y="5412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30</xdr:row>
      <xdr:rowOff>120730</xdr:rowOff>
    </xdr:from>
    <xdr:ext cx="534377" cy="259045"/>
    <xdr:sp macro="" textlink="">
      <xdr:nvSpPr>
        <xdr:cNvPr id="312" name="補助費等該当値テキスト"/>
        <xdr:cNvSpPr txBox="1"/>
      </xdr:nvSpPr>
      <xdr:spPr>
        <a:xfrm>
          <a:off x="10528300" y="5264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43,265</a:t>
          </a:r>
          <a:endParaRPr kumimoji="1" lang="ja-JP" altLang="en-US" sz="1000" b="1">
            <a:solidFill>
              <a:srgbClr val="FF0000"/>
            </a:solidFill>
            <a:latin typeface="ＭＳ Ｐゴシック"/>
          </a:endParaRPr>
        </a:p>
      </xdr:txBody>
    </xdr:sp>
    <xdr:clientData/>
  </xdr:oneCellAnchor>
  <xdr:twoCellAnchor>
    <xdr:from>
      <xdr:col>13</xdr:col>
      <xdr:colOff>663575</xdr:colOff>
      <xdr:row>32</xdr:row>
      <xdr:rowOff>90576</xdr:rowOff>
    </xdr:from>
    <xdr:to>
      <xdr:col>14</xdr:col>
      <xdr:colOff>79375</xdr:colOff>
      <xdr:row>33</xdr:row>
      <xdr:rowOff>20726</xdr:rowOff>
    </xdr:to>
    <xdr:sp macro="" textlink="">
      <xdr:nvSpPr>
        <xdr:cNvPr id="313" name="円/楕円 312"/>
        <xdr:cNvSpPr/>
      </xdr:nvSpPr>
      <xdr:spPr>
        <a:xfrm>
          <a:off x="9588500" y="5576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31</xdr:row>
      <xdr:rowOff>37253</xdr:rowOff>
    </xdr:from>
    <xdr:ext cx="534377" cy="259045"/>
    <xdr:sp macro="" textlink="">
      <xdr:nvSpPr>
        <xdr:cNvPr id="314" name="テキスト ボックス 313"/>
        <xdr:cNvSpPr txBox="1"/>
      </xdr:nvSpPr>
      <xdr:spPr>
        <a:xfrm>
          <a:off x="9372111" y="5352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38,956</a:t>
          </a:r>
          <a:endParaRPr kumimoji="1" lang="ja-JP" altLang="en-US" sz="1000" b="1">
            <a:solidFill>
              <a:srgbClr val="FF0000"/>
            </a:solidFill>
            <a:latin typeface="ＭＳ Ｐゴシック"/>
          </a:endParaRPr>
        </a:p>
      </xdr:txBody>
    </xdr:sp>
    <xdr:clientData/>
  </xdr:oneCellAnchor>
  <xdr:twoCellAnchor>
    <xdr:from>
      <xdr:col>12</xdr:col>
      <xdr:colOff>460375</xdr:colOff>
      <xdr:row>32</xdr:row>
      <xdr:rowOff>71565</xdr:rowOff>
    </xdr:from>
    <xdr:to>
      <xdr:col>12</xdr:col>
      <xdr:colOff>561975</xdr:colOff>
      <xdr:row>33</xdr:row>
      <xdr:rowOff>1715</xdr:rowOff>
    </xdr:to>
    <xdr:sp macro="" textlink="">
      <xdr:nvSpPr>
        <xdr:cNvPr id="315" name="円/楕円 314"/>
        <xdr:cNvSpPr/>
      </xdr:nvSpPr>
      <xdr:spPr>
        <a:xfrm>
          <a:off x="8699500" y="5557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31</xdr:row>
      <xdr:rowOff>18242</xdr:rowOff>
    </xdr:from>
    <xdr:ext cx="534377" cy="259045"/>
    <xdr:sp macro="" textlink="">
      <xdr:nvSpPr>
        <xdr:cNvPr id="316" name="テキスト ボックス 315"/>
        <xdr:cNvSpPr txBox="1"/>
      </xdr:nvSpPr>
      <xdr:spPr>
        <a:xfrm>
          <a:off x="8483111" y="5333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39,455</a:t>
          </a:r>
          <a:endParaRPr kumimoji="1" lang="ja-JP" altLang="en-US" sz="1000" b="1">
            <a:solidFill>
              <a:srgbClr val="FF0000"/>
            </a:solidFill>
            <a:latin typeface="ＭＳ Ｐゴシック"/>
          </a:endParaRPr>
        </a:p>
      </xdr:txBody>
    </xdr:sp>
    <xdr:clientData/>
  </xdr:oneCellAnchor>
  <xdr:twoCellAnchor>
    <xdr:from>
      <xdr:col>11</xdr:col>
      <xdr:colOff>257175</xdr:colOff>
      <xdr:row>32</xdr:row>
      <xdr:rowOff>137097</xdr:rowOff>
    </xdr:from>
    <xdr:to>
      <xdr:col>11</xdr:col>
      <xdr:colOff>358775</xdr:colOff>
      <xdr:row>33</xdr:row>
      <xdr:rowOff>67247</xdr:rowOff>
    </xdr:to>
    <xdr:sp macro="" textlink="">
      <xdr:nvSpPr>
        <xdr:cNvPr id="317" name="円/楕円 316"/>
        <xdr:cNvSpPr/>
      </xdr:nvSpPr>
      <xdr:spPr>
        <a:xfrm>
          <a:off x="7810500" y="5623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31</xdr:row>
      <xdr:rowOff>83774</xdr:rowOff>
    </xdr:from>
    <xdr:ext cx="534377" cy="259045"/>
    <xdr:sp macro="" textlink="">
      <xdr:nvSpPr>
        <xdr:cNvPr id="318" name="テキスト ボックス 317"/>
        <xdr:cNvSpPr txBox="1"/>
      </xdr:nvSpPr>
      <xdr:spPr>
        <a:xfrm>
          <a:off x="7594111" y="5398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37,735</a:t>
          </a:r>
          <a:endParaRPr kumimoji="1" lang="ja-JP" altLang="en-US" sz="1000" b="1">
            <a:solidFill>
              <a:srgbClr val="FF0000"/>
            </a:solidFill>
            <a:latin typeface="ＭＳ Ｐゴシック"/>
          </a:endParaRPr>
        </a:p>
      </xdr:txBody>
    </xdr:sp>
    <xdr:clientData/>
  </xdr:oneCellAnchor>
  <xdr:twoCellAnchor>
    <xdr:from>
      <xdr:col>10</xdr:col>
      <xdr:colOff>53975</xdr:colOff>
      <xdr:row>32</xdr:row>
      <xdr:rowOff>94234</xdr:rowOff>
    </xdr:from>
    <xdr:to>
      <xdr:col>10</xdr:col>
      <xdr:colOff>155575</xdr:colOff>
      <xdr:row>33</xdr:row>
      <xdr:rowOff>24384</xdr:rowOff>
    </xdr:to>
    <xdr:sp macro="" textlink="">
      <xdr:nvSpPr>
        <xdr:cNvPr id="319" name="円/楕円 318"/>
        <xdr:cNvSpPr/>
      </xdr:nvSpPr>
      <xdr:spPr>
        <a:xfrm>
          <a:off x="6921500" y="5580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31</xdr:row>
      <xdr:rowOff>40911</xdr:rowOff>
    </xdr:from>
    <xdr:ext cx="534377" cy="259045"/>
    <xdr:sp macro="" textlink="">
      <xdr:nvSpPr>
        <xdr:cNvPr id="320" name="テキスト ボックス 319"/>
        <xdr:cNvSpPr txBox="1"/>
      </xdr:nvSpPr>
      <xdr:spPr>
        <a:xfrm>
          <a:off x="6705111" y="5355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38,860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182,154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60</xdr:row>
      <xdr:rowOff>111777</xdr:rowOff>
    </xdr:from>
    <xdr:ext cx="248786" cy="259045"/>
    <xdr:sp macro="" textlink="">
      <xdr:nvSpPr>
        <xdr:cNvPr id="331" name="テキスト ボックス 330"/>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59</xdr:row>
      <xdr:rowOff>98878</xdr:rowOff>
    </xdr:from>
    <xdr:to>
      <xdr:col>16</xdr:col>
      <xdr:colOff>307975</xdr:colOff>
      <xdr:row>59</xdr:row>
      <xdr:rowOff>98878</xdr:rowOff>
    </xdr:to>
    <xdr:cxnSp macro="">
      <xdr:nvCxnSpPr>
        <xdr:cNvPr id="332" name="直線コネクタ 33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58</xdr:row>
      <xdr:rowOff>128105</xdr:rowOff>
    </xdr:from>
    <xdr:ext cx="531299" cy="259045"/>
    <xdr:sp macro="" textlink="">
      <xdr:nvSpPr>
        <xdr:cNvPr id="333" name="テキスト ボックス 332"/>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4" name="直線コネクタ 33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35" name="テキスト ボックス 334"/>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6" name="直線コネクタ 33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37" name="テキスト ボックス 336"/>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8" name="直線コネクタ 33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5642</xdr:rowOff>
    </xdr:from>
    <xdr:ext cx="531299" cy="259045"/>
    <xdr:sp macro="" textlink="">
      <xdr:nvSpPr>
        <xdr:cNvPr id="339" name="テキスト ボックス 338"/>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0" name="直線コネクタ 33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41" name="テキスト ボックス 340"/>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2" name="直線コネクタ 34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3" name="テキスト ボックス 342"/>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91988</xdr:rowOff>
    </xdr:from>
    <xdr:to>
      <xdr:col>15</xdr:col>
      <xdr:colOff>180340</xdr:colOff>
      <xdr:row>59</xdr:row>
      <xdr:rowOff>16583</xdr:rowOff>
    </xdr:to>
    <xdr:cxnSp macro="">
      <xdr:nvCxnSpPr>
        <xdr:cNvPr id="347" name="直線コネクタ 346"/>
        <xdr:cNvCxnSpPr/>
      </xdr:nvCxnSpPr>
      <xdr:spPr>
        <a:xfrm flipV="1">
          <a:off x="10475595" y="8664488"/>
          <a:ext cx="1270" cy="1467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20410</xdr:rowOff>
    </xdr:from>
    <xdr:ext cx="534377" cy="259045"/>
    <xdr:sp macro="" textlink="">
      <xdr:nvSpPr>
        <xdr:cNvPr id="348" name="普通建設事業費最小値テキスト"/>
        <xdr:cNvSpPr txBox="1"/>
      </xdr:nvSpPr>
      <xdr:spPr>
        <a:xfrm>
          <a:off x="10528300" y="10135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25,040</a:t>
          </a:r>
          <a:endParaRPr kumimoji="1" lang="ja-JP" altLang="en-US" sz="1000" b="1">
            <a:latin typeface="ＭＳ Ｐゴシック"/>
          </a:endParaRPr>
        </a:p>
      </xdr:txBody>
    </xdr:sp>
    <xdr:clientData/>
  </xdr:oneCellAnchor>
  <xdr:twoCellAnchor>
    <xdr:from>
      <xdr:col>15</xdr:col>
      <xdr:colOff>92075</xdr:colOff>
      <xdr:row>59</xdr:row>
      <xdr:rowOff>16583</xdr:rowOff>
    </xdr:from>
    <xdr:to>
      <xdr:col>15</xdr:col>
      <xdr:colOff>269875</xdr:colOff>
      <xdr:row>59</xdr:row>
      <xdr:rowOff>16583</xdr:rowOff>
    </xdr:to>
    <xdr:cxnSp macro="">
      <xdr:nvCxnSpPr>
        <xdr:cNvPr id="349" name="直線コネクタ 348"/>
        <xdr:cNvCxnSpPr/>
      </xdr:nvCxnSpPr>
      <xdr:spPr>
        <a:xfrm>
          <a:off x="10388600" y="10132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38665</xdr:rowOff>
    </xdr:from>
    <xdr:ext cx="599010" cy="259045"/>
    <xdr:sp macro="" textlink="">
      <xdr:nvSpPr>
        <xdr:cNvPr id="350" name="普通建設事業費最大値テキスト"/>
        <xdr:cNvSpPr txBox="1"/>
      </xdr:nvSpPr>
      <xdr:spPr>
        <a:xfrm>
          <a:off x="10528300" y="8439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114,922</a:t>
          </a:r>
          <a:endParaRPr kumimoji="1" lang="ja-JP" altLang="en-US" sz="1000" b="1">
            <a:latin typeface="ＭＳ Ｐゴシック"/>
          </a:endParaRPr>
        </a:p>
      </xdr:txBody>
    </xdr:sp>
    <xdr:clientData/>
  </xdr:oneCellAnchor>
  <xdr:twoCellAnchor>
    <xdr:from>
      <xdr:col>15</xdr:col>
      <xdr:colOff>92075</xdr:colOff>
      <xdr:row>50</xdr:row>
      <xdr:rowOff>91988</xdr:rowOff>
    </xdr:from>
    <xdr:to>
      <xdr:col>15</xdr:col>
      <xdr:colOff>269875</xdr:colOff>
      <xdr:row>50</xdr:row>
      <xdr:rowOff>91988</xdr:rowOff>
    </xdr:to>
    <xdr:cxnSp macro="">
      <xdr:nvCxnSpPr>
        <xdr:cNvPr id="351" name="直線コネクタ 350"/>
        <xdr:cNvCxnSpPr/>
      </xdr:nvCxnSpPr>
      <xdr:spPr>
        <a:xfrm>
          <a:off x="10388600" y="8664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87514</xdr:rowOff>
    </xdr:from>
    <xdr:to>
      <xdr:col>15</xdr:col>
      <xdr:colOff>180975</xdr:colOff>
      <xdr:row>56</xdr:row>
      <xdr:rowOff>126670</xdr:rowOff>
    </xdr:to>
    <xdr:cxnSp macro="">
      <xdr:nvCxnSpPr>
        <xdr:cNvPr id="352" name="直線コネクタ 351"/>
        <xdr:cNvCxnSpPr/>
      </xdr:nvCxnSpPr>
      <xdr:spPr>
        <a:xfrm flipV="1">
          <a:off x="9639300" y="9688714"/>
          <a:ext cx="838200" cy="39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36630</xdr:rowOff>
    </xdr:from>
    <xdr:ext cx="534377" cy="259045"/>
    <xdr:sp macro="" textlink="">
      <xdr:nvSpPr>
        <xdr:cNvPr id="353" name="普通建設事業費平均値テキスト"/>
        <xdr:cNvSpPr txBox="1"/>
      </xdr:nvSpPr>
      <xdr:spPr>
        <a:xfrm>
          <a:off x="10528300" y="96378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50,880</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58203</xdr:rowOff>
    </xdr:from>
    <xdr:to>
      <xdr:col>15</xdr:col>
      <xdr:colOff>231775</xdr:colOff>
      <xdr:row>56</xdr:row>
      <xdr:rowOff>159803</xdr:rowOff>
    </xdr:to>
    <xdr:sp macro="" textlink="">
      <xdr:nvSpPr>
        <xdr:cNvPr id="354" name="フローチャート : 判断 353"/>
        <xdr:cNvSpPr/>
      </xdr:nvSpPr>
      <xdr:spPr>
        <a:xfrm>
          <a:off x="10426700" y="9659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104430</xdr:rowOff>
    </xdr:from>
    <xdr:to>
      <xdr:col>14</xdr:col>
      <xdr:colOff>28575</xdr:colOff>
      <xdr:row>56</xdr:row>
      <xdr:rowOff>126670</xdr:rowOff>
    </xdr:to>
    <xdr:cxnSp macro="">
      <xdr:nvCxnSpPr>
        <xdr:cNvPr id="355" name="直線コネクタ 354"/>
        <xdr:cNvCxnSpPr/>
      </xdr:nvCxnSpPr>
      <xdr:spPr>
        <a:xfrm>
          <a:off x="8750300" y="9705630"/>
          <a:ext cx="889000" cy="22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46234</xdr:rowOff>
    </xdr:from>
    <xdr:to>
      <xdr:col>14</xdr:col>
      <xdr:colOff>79375</xdr:colOff>
      <xdr:row>56</xdr:row>
      <xdr:rowOff>147834</xdr:rowOff>
    </xdr:to>
    <xdr:sp macro="" textlink="">
      <xdr:nvSpPr>
        <xdr:cNvPr id="356" name="フローチャート : 判断 355"/>
        <xdr:cNvSpPr/>
      </xdr:nvSpPr>
      <xdr:spPr>
        <a:xfrm>
          <a:off x="9588500" y="9647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164361</xdr:rowOff>
    </xdr:from>
    <xdr:ext cx="534377" cy="259045"/>
    <xdr:sp macro="" textlink="">
      <xdr:nvSpPr>
        <xdr:cNvPr id="357" name="テキスト ボックス 356"/>
        <xdr:cNvSpPr txBox="1"/>
      </xdr:nvSpPr>
      <xdr:spPr>
        <a:xfrm>
          <a:off x="9372111" y="9422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51,613</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104430</xdr:rowOff>
    </xdr:from>
    <xdr:to>
      <xdr:col>12</xdr:col>
      <xdr:colOff>511175</xdr:colOff>
      <xdr:row>56</xdr:row>
      <xdr:rowOff>133952</xdr:rowOff>
    </xdr:to>
    <xdr:cxnSp macro="">
      <xdr:nvCxnSpPr>
        <xdr:cNvPr id="358" name="直線コネクタ 357"/>
        <xdr:cNvCxnSpPr/>
      </xdr:nvCxnSpPr>
      <xdr:spPr>
        <a:xfrm flipV="1">
          <a:off x="7861300" y="9705630"/>
          <a:ext cx="889000" cy="29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110503</xdr:rowOff>
    </xdr:from>
    <xdr:to>
      <xdr:col>12</xdr:col>
      <xdr:colOff>561975</xdr:colOff>
      <xdr:row>57</xdr:row>
      <xdr:rowOff>40653</xdr:rowOff>
    </xdr:to>
    <xdr:sp macro="" textlink="">
      <xdr:nvSpPr>
        <xdr:cNvPr id="359" name="フローチャート : 判断 358"/>
        <xdr:cNvSpPr/>
      </xdr:nvSpPr>
      <xdr:spPr>
        <a:xfrm>
          <a:off x="8699500" y="9711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31780</xdr:rowOff>
    </xdr:from>
    <xdr:ext cx="534377" cy="259045"/>
    <xdr:sp macro="" textlink="">
      <xdr:nvSpPr>
        <xdr:cNvPr id="360" name="テキスト ボックス 359"/>
        <xdr:cNvSpPr txBox="1"/>
      </xdr:nvSpPr>
      <xdr:spPr>
        <a:xfrm>
          <a:off x="8483111" y="9804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47,677</a:t>
          </a:r>
          <a:endParaRPr kumimoji="1" lang="ja-JP" altLang="en-US" sz="1000" b="1">
            <a:solidFill>
              <a:srgbClr val="000080"/>
            </a:solidFill>
            <a:latin typeface="ＭＳ Ｐゴシック"/>
          </a:endParaRPr>
        </a:p>
      </xdr:txBody>
    </xdr:sp>
    <xdr:clientData/>
  </xdr:oneCellAnchor>
  <xdr:twoCellAnchor>
    <xdr:from>
      <xdr:col>10</xdr:col>
      <xdr:colOff>104775</xdr:colOff>
      <xdr:row>55</xdr:row>
      <xdr:rowOff>150819</xdr:rowOff>
    </xdr:from>
    <xdr:to>
      <xdr:col>11</xdr:col>
      <xdr:colOff>307975</xdr:colOff>
      <xdr:row>56</xdr:row>
      <xdr:rowOff>133952</xdr:rowOff>
    </xdr:to>
    <xdr:cxnSp macro="">
      <xdr:nvCxnSpPr>
        <xdr:cNvPr id="361" name="直線コネクタ 360"/>
        <xdr:cNvCxnSpPr/>
      </xdr:nvCxnSpPr>
      <xdr:spPr>
        <a:xfrm>
          <a:off x="6972300" y="9580569"/>
          <a:ext cx="889000" cy="154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36567</xdr:rowOff>
    </xdr:from>
    <xdr:to>
      <xdr:col>11</xdr:col>
      <xdr:colOff>358775</xdr:colOff>
      <xdr:row>57</xdr:row>
      <xdr:rowOff>138167</xdr:rowOff>
    </xdr:to>
    <xdr:sp macro="" textlink="">
      <xdr:nvSpPr>
        <xdr:cNvPr id="362" name="フローチャート : 判断 361"/>
        <xdr:cNvSpPr/>
      </xdr:nvSpPr>
      <xdr:spPr>
        <a:xfrm>
          <a:off x="7810500" y="9809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129294</xdr:rowOff>
    </xdr:from>
    <xdr:ext cx="534377" cy="259045"/>
    <xdr:sp macro="" textlink="">
      <xdr:nvSpPr>
        <xdr:cNvPr id="363" name="テキスト ボックス 362"/>
        <xdr:cNvSpPr txBox="1"/>
      </xdr:nvSpPr>
      <xdr:spPr>
        <a:xfrm>
          <a:off x="7594111" y="9901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41,705</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1412</xdr:rowOff>
    </xdr:from>
    <xdr:to>
      <xdr:col>10</xdr:col>
      <xdr:colOff>155575</xdr:colOff>
      <xdr:row>57</xdr:row>
      <xdr:rowOff>103012</xdr:rowOff>
    </xdr:to>
    <xdr:sp macro="" textlink="">
      <xdr:nvSpPr>
        <xdr:cNvPr id="364" name="フローチャート : 判断 363"/>
        <xdr:cNvSpPr/>
      </xdr:nvSpPr>
      <xdr:spPr>
        <a:xfrm>
          <a:off x="6921500" y="9774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94139</xdr:rowOff>
    </xdr:from>
    <xdr:ext cx="534377" cy="259045"/>
    <xdr:sp macro="" textlink="">
      <xdr:nvSpPr>
        <xdr:cNvPr id="365" name="テキスト ボックス 364"/>
        <xdr:cNvSpPr txBox="1"/>
      </xdr:nvSpPr>
      <xdr:spPr>
        <a:xfrm>
          <a:off x="6705111" y="9866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43,858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56</xdr:row>
      <xdr:rowOff>36714</xdr:rowOff>
    </xdr:from>
    <xdr:to>
      <xdr:col>15</xdr:col>
      <xdr:colOff>231775</xdr:colOff>
      <xdr:row>56</xdr:row>
      <xdr:rowOff>138314</xdr:rowOff>
    </xdr:to>
    <xdr:sp macro="" textlink="">
      <xdr:nvSpPr>
        <xdr:cNvPr id="371" name="円/楕円 370"/>
        <xdr:cNvSpPr/>
      </xdr:nvSpPr>
      <xdr:spPr>
        <a:xfrm>
          <a:off x="10426700" y="9637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59591</xdr:rowOff>
    </xdr:from>
    <xdr:ext cx="534377" cy="259045"/>
    <xdr:sp macro="" textlink="">
      <xdr:nvSpPr>
        <xdr:cNvPr id="372" name="普通建設事業費該当値テキスト"/>
        <xdr:cNvSpPr txBox="1"/>
      </xdr:nvSpPr>
      <xdr:spPr>
        <a:xfrm>
          <a:off x="10528300" y="9489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52,196</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75870</xdr:rowOff>
    </xdr:from>
    <xdr:to>
      <xdr:col>14</xdr:col>
      <xdr:colOff>79375</xdr:colOff>
      <xdr:row>57</xdr:row>
      <xdr:rowOff>6020</xdr:rowOff>
    </xdr:to>
    <xdr:sp macro="" textlink="">
      <xdr:nvSpPr>
        <xdr:cNvPr id="373" name="円/楕円 372"/>
        <xdr:cNvSpPr/>
      </xdr:nvSpPr>
      <xdr:spPr>
        <a:xfrm>
          <a:off x="9588500" y="9677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168597</xdr:rowOff>
    </xdr:from>
    <xdr:ext cx="534377" cy="259045"/>
    <xdr:sp macro="" textlink="">
      <xdr:nvSpPr>
        <xdr:cNvPr id="374" name="テキスト ボックス 373"/>
        <xdr:cNvSpPr txBox="1"/>
      </xdr:nvSpPr>
      <xdr:spPr>
        <a:xfrm>
          <a:off x="9372111" y="9769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49,798</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53630</xdr:rowOff>
    </xdr:from>
    <xdr:to>
      <xdr:col>12</xdr:col>
      <xdr:colOff>561975</xdr:colOff>
      <xdr:row>56</xdr:row>
      <xdr:rowOff>155230</xdr:rowOff>
    </xdr:to>
    <xdr:sp macro="" textlink="">
      <xdr:nvSpPr>
        <xdr:cNvPr id="375" name="円/楕円 374"/>
        <xdr:cNvSpPr/>
      </xdr:nvSpPr>
      <xdr:spPr>
        <a:xfrm>
          <a:off x="8699500" y="965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307</xdr:rowOff>
    </xdr:from>
    <xdr:ext cx="534377" cy="259045"/>
    <xdr:sp macro="" textlink="">
      <xdr:nvSpPr>
        <xdr:cNvPr id="376" name="テキスト ボックス 375"/>
        <xdr:cNvSpPr txBox="1"/>
      </xdr:nvSpPr>
      <xdr:spPr>
        <a:xfrm>
          <a:off x="8483111" y="9430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51,160</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83152</xdr:rowOff>
    </xdr:from>
    <xdr:to>
      <xdr:col>11</xdr:col>
      <xdr:colOff>358775</xdr:colOff>
      <xdr:row>57</xdr:row>
      <xdr:rowOff>13302</xdr:rowOff>
    </xdr:to>
    <xdr:sp macro="" textlink="">
      <xdr:nvSpPr>
        <xdr:cNvPr id="377" name="円/楕円 376"/>
        <xdr:cNvSpPr/>
      </xdr:nvSpPr>
      <xdr:spPr>
        <a:xfrm>
          <a:off x="7810500" y="9684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29829</xdr:rowOff>
    </xdr:from>
    <xdr:ext cx="534377" cy="259045"/>
    <xdr:sp macro="" textlink="">
      <xdr:nvSpPr>
        <xdr:cNvPr id="378" name="テキスト ボックス 377"/>
        <xdr:cNvSpPr txBox="1"/>
      </xdr:nvSpPr>
      <xdr:spPr>
        <a:xfrm>
          <a:off x="7594111" y="9459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49,352</a:t>
          </a:r>
          <a:endParaRPr kumimoji="1" lang="ja-JP" altLang="en-US" sz="1000" b="1">
            <a:solidFill>
              <a:srgbClr val="FF0000"/>
            </a:solidFill>
            <a:latin typeface="ＭＳ Ｐゴシック"/>
          </a:endParaRPr>
        </a:p>
      </xdr:txBody>
    </xdr:sp>
    <xdr:clientData/>
  </xdr:oneCellAnchor>
  <xdr:twoCellAnchor>
    <xdr:from>
      <xdr:col>10</xdr:col>
      <xdr:colOff>53975</xdr:colOff>
      <xdr:row>55</xdr:row>
      <xdr:rowOff>100019</xdr:rowOff>
    </xdr:from>
    <xdr:to>
      <xdr:col>10</xdr:col>
      <xdr:colOff>155575</xdr:colOff>
      <xdr:row>56</xdr:row>
      <xdr:rowOff>30169</xdr:rowOff>
    </xdr:to>
    <xdr:sp macro="" textlink="">
      <xdr:nvSpPr>
        <xdr:cNvPr id="379" name="円/楕円 378"/>
        <xdr:cNvSpPr/>
      </xdr:nvSpPr>
      <xdr:spPr>
        <a:xfrm>
          <a:off x="6921500" y="9529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46696</xdr:rowOff>
    </xdr:from>
    <xdr:ext cx="534377" cy="259045"/>
    <xdr:sp macro="" textlink="">
      <xdr:nvSpPr>
        <xdr:cNvPr id="380" name="テキスト ボックス 379"/>
        <xdr:cNvSpPr txBox="1"/>
      </xdr:nvSpPr>
      <xdr:spPr>
        <a:xfrm>
          <a:off x="6705111" y="9304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58,819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131,988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91" name="直線コネクタ 390"/>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2" name="テキスト ボックス 391"/>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3" name="直線コネクタ 392"/>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4" name="テキスト ボックス 393"/>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5" name="直線コネクタ 394"/>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6" name="テキスト ボックス 395"/>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7" name="直線コネクタ 396"/>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8" name="テキスト ボックス 397"/>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9" name="直線コネクタ 398"/>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400" name="テキスト ボックス 399"/>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401" name="直線コネクタ 400"/>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402" name="テキスト ボックス 401"/>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4" name="テキスト ボックス 40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79187</xdr:rowOff>
    </xdr:from>
    <xdr:to>
      <xdr:col>15</xdr:col>
      <xdr:colOff>180340</xdr:colOff>
      <xdr:row>79</xdr:row>
      <xdr:rowOff>50416</xdr:rowOff>
    </xdr:to>
    <xdr:cxnSp macro="">
      <xdr:nvCxnSpPr>
        <xdr:cNvPr id="406" name="直線コネクタ 405"/>
        <xdr:cNvCxnSpPr/>
      </xdr:nvCxnSpPr>
      <xdr:spPr>
        <a:xfrm flipV="1">
          <a:off x="10475595" y="12080687"/>
          <a:ext cx="1270" cy="15142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54243</xdr:rowOff>
    </xdr:from>
    <xdr:ext cx="469744" cy="259045"/>
    <xdr:sp macro="" textlink="">
      <xdr:nvSpPr>
        <xdr:cNvPr id="407" name="普通建設事業費 （ うち新規整備　）最小値テキスト"/>
        <xdr:cNvSpPr txBox="1"/>
      </xdr:nvSpPr>
      <xdr:spPr>
        <a:xfrm>
          <a:off x="10528300" y="13598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2,968</a:t>
          </a:r>
          <a:endParaRPr kumimoji="1" lang="ja-JP" altLang="en-US" sz="1000" b="1">
            <a:latin typeface="ＭＳ Ｐゴシック"/>
          </a:endParaRPr>
        </a:p>
      </xdr:txBody>
    </xdr:sp>
    <xdr:clientData/>
  </xdr:oneCellAnchor>
  <xdr:twoCellAnchor>
    <xdr:from>
      <xdr:col>15</xdr:col>
      <xdr:colOff>92075</xdr:colOff>
      <xdr:row>79</xdr:row>
      <xdr:rowOff>50416</xdr:rowOff>
    </xdr:from>
    <xdr:to>
      <xdr:col>15</xdr:col>
      <xdr:colOff>269875</xdr:colOff>
      <xdr:row>79</xdr:row>
      <xdr:rowOff>50416</xdr:rowOff>
    </xdr:to>
    <xdr:cxnSp macro="">
      <xdr:nvCxnSpPr>
        <xdr:cNvPr id="408" name="直線コネクタ 407"/>
        <xdr:cNvCxnSpPr/>
      </xdr:nvCxnSpPr>
      <xdr:spPr>
        <a:xfrm>
          <a:off x="10388600" y="13594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25864</xdr:rowOff>
    </xdr:from>
    <xdr:ext cx="534377" cy="259045"/>
    <xdr:sp macro="" textlink="">
      <xdr:nvSpPr>
        <xdr:cNvPr id="409" name="普通建設事業費 （ うち新規整備　）最大値テキスト"/>
        <xdr:cNvSpPr txBox="1"/>
      </xdr:nvSpPr>
      <xdr:spPr>
        <a:xfrm>
          <a:off x="10528300" y="11855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95,706</a:t>
          </a:r>
          <a:endParaRPr kumimoji="1" lang="ja-JP" altLang="en-US" sz="1000" b="1">
            <a:latin typeface="ＭＳ Ｐゴシック"/>
          </a:endParaRPr>
        </a:p>
      </xdr:txBody>
    </xdr:sp>
    <xdr:clientData/>
  </xdr:oneCellAnchor>
  <xdr:twoCellAnchor>
    <xdr:from>
      <xdr:col>15</xdr:col>
      <xdr:colOff>92075</xdr:colOff>
      <xdr:row>70</xdr:row>
      <xdr:rowOff>79187</xdr:rowOff>
    </xdr:from>
    <xdr:to>
      <xdr:col>15</xdr:col>
      <xdr:colOff>269875</xdr:colOff>
      <xdr:row>70</xdr:row>
      <xdr:rowOff>79187</xdr:rowOff>
    </xdr:to>
    <xdr:cxnSp macro="">
      <xdr:nvCxnSpPr>
        <xdr:cNvPr id="410" name="直線コネクタ 409"/>
        <xdr:cNvCxnSpPr/>
      </xdr:nvCxnSpPr>
      <xdr:spPr>
        <a:xfrm>
          <a:off x="10388600" y="12080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157874</xdr:rowOff>
    </xdr:from>
    <xdr:to>
      <xdr:col>15</xdr:col>
      <xdr:colOff>180975</xdr:colOff>
      <xdr:row>77</xdr:row>
      <xdr:rowOff>12125</xdr:rowOff>
    </xdr:to>
    <xdr:cxnSp macro="">
      <xdr:nvCxnSpPr>
        <xdr:cNvPr id="411" name="直線コネクタ 410"/>
        <xdr:cNvCxnSpPr/>
      </xdr:nvCxnSpPr>
      <xdr:spPr>
        <a:xfrm flipV="1">
          <a:off x="9639300" y="13188074"/>
          <a:ext cx="838200" cy="25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74430</xdr:rowOff>
    </xdr:from>
    <xdr:ext cx="534377" cy="259045"/>
    <xdr:sp macro="" textlink="">
      <xdr:nvSpPr>
        <xdr:cNvPr id="412" name="普通建設事業費 （ うち新規整備　）平均値テキスト"/>
        <xdr:cNvSpPr txBox="1"/>
      </xdr:nvSpPr>
      <xdr:spPr>
        <a:xfrm>
          <a:off x="10528300" y="132760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18,065</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96003</xdr:rowOff>
    </xdr:from>
    <xdr:to>
      <xdr:col>15</xdr:col>
      <xdr:colOff>231775</xdr:colOff>
      <xdr:row>78</xdr:row>
      <xdr:rowOff>26153</xdr:rowOff>
    </xdr:to>
    <xdr:sp macro="" textlink="">
      <xdr:nvSpPr>
        <xdr:cNvPr id="413" name="フローチャート : 判断 412"/>
        <xdr:cNvSpPr/>
      </xdr:nvSpPr>
      <xdr:spPr>
        <a:xfrm>
          <a:off x="10426700" y="1329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81504</xdr:rowOff>
    </xdr:from>
    <xdr:to>
      <xdr:col>14</xdr:col>
      <xdr:colOff>79375</xdr:colOff>
      <xdr:row>78</xdr:row>
      <xdr:rowOff>11654</xdr:rowOff>
    </xdr:to>
    <xdr:sp macro="" textlink="">
      <xdr:nvSpPr>
        <xdr:cNvPr id="414" name="フローチャート : 判断 413"/>
        <xdr:cNvSpPr/>
      </xdr:nvSpPr>
      <xdr:spPr>
        <a:xfrm>
          <a:off x="9588500" y="1328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2781</xdr:rowOff>
    </xdr:from>
    <xdr:ext cx="534377" cy="259045"/>
    <xdr:sp macro="" textlink="">
      <xdr:nvSpPr>
        <xdr:cNvPr id="415" name="テキスト ボックス 414"/>
        <xdr:cNvSpPr txBox="1"/>
      </xdr:nvSpPr>
      <xdr:spPr>
        <a:xfrm>
          <a:off x="9372111" y="13375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18,953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76</xdr:row>
      <xdr:rowOff>107074</xdr:rowOff>
    </xdr:from>
    <xdr:to>
      <xdr:col>15</xdr:col>
      <xdr:colOff>231775</xdr:colOff>
      <xdr:row>77</xdr:row>
      <xdr:rowOff>37224</xdr:rowOff>
    </xdr:to>
    <xdr:sp macro="" textlink="">
      <xdr:nvSpPr>
        <xdr:cNvPr id="421" name="円/楕円 420"/>
        <xdr:cNvSpPr/>
      </xdr:nvSpPr>
      <xdr:spPr>
        <a:xfrm>
          <a:off x="10426700" y="1313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129951</xdr:rowOff>
    </xdr:from>
    <xdr:ext cx="534377" cy="259045"/>
    <xdr:sp macro="" textlink="">
      <xdr:nvSpPr>
        <xdr:cNvPr id="422" name="普通建設事業費 （ うち新規整備　）該当値テキスト"/>
        <xdr:cNvSpPr txBox="1"/>
      </xdr:nvSpPr>
      <xdr:spPr>
        <a:xfrm>
          <a:off x="10528300" y="12988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27,887</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132775</xdr:rowOff>
    </xdr:from>
    <xdr:to>
      <xdr:col>14</xdr:col>
      <xdr:colOff>79375</xdr:colOff>
      <xdr:row>77</xdr:row>
      <xdr:rowOff>62925</xdr:rowOff>
    </xdr:to>
    <xdr:sp macro="" textlink="">
      <xdr:nvSpPr>
        <xdr:cNvPr id="423" name="円/楕円 422"/>
        <xdr:cNvSpPr/>
      </xdr:nvSpPr>
      <xdr:spPr>
        <a:xfrm>
          <a:off x="9588500" y="13162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79452</xdr:rowOff>
    </xdr:from>
    <xdr:ext cx="534377" cy="259045"/>
    <xdr:sp macro="" textlink="">
      <xdr:nvSpPr>
        <xdr:cNvPr id="424" name="テキスト ボックス 423"/>
        <xdr:cNvSpPr txBox="1"/>
      </xdr:nvSpPr>
      <xdr:spPr>
        <a:xfrm>
          <a:off x="9372111" y="12938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26,313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19,290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35" name="直線コネクタ 43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36" name="テキスト ボックス 435"/>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37" name="直線コネクタ 43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38" name="テキスト ボックス 437"/>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39" name="直線コネクタ 43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40" name="テキスト ボックス 439"/>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41" name="直線コネクタ 44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42" name="テキスト ボックス 441"/>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43" name="直線コネクタ 44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44" name="テキスト ボックス 443"/>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45" name="直線コネクタ 44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38298</xdr:rowOff>
    </xdr:from>
    <xdr:ext cx="531299" cy="259045"/>
    <xdr:sp macro="" textlink="">
      <xdr:nvSpPr>
        <xdr:cNvPr id="446" name="テキスト ボックス 445"/>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48" name="テキスト ボックス 447"/>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89</xdr:row>
      <xdr:rowOff>150281</xdr:rowOff>
    </xdr:from>
    <xdr:to>
      <xdr:col>15</xdr:col>
      <xdr:colOff>180340</xdr:colOff>
      <xdr:row>98</xdr:row>
      <xdr:rowOff>161711</xdr:rowOff>
    </xdr:to>
    <xdr:cxnSp macro="">
      <xdr:nvCxnSpPr>
        <xdr:cNvPr id="450" name="直線コネクタ 449"/>
        <xdr:cNvCxnSpPr/>
      </xdr:nvCxnSpPr>
      <xdr:spPr>
        <a:xfrm flipV="1">
          <a:off x="10475595" y="15409331"/>
          <a:ext cx="127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165538</xdr:rowOff>
    </xdr:from>
    <xdr:ext cx="469744" cy="259045"/>
    <xdr:sp macro="" textlink="">
      <xdr:nvSpPr>
        <xdr:cNvPr id="451" name="普通建設事業費 （ うち更新整備　）最小値テキスト"/>
        <xdr:cNvSpPr txBox="1"/>
      </xdr:nvSpPr>
      <xdr:spPr>
        <a:xfrm>
          <a:off x="10528300" y="16967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3,326</a:t>
          </a:r>
          <a:endParaRPr kumimoji="1" lang="ja-JP" altLang="en-US" sz="1000" b="1">
            <a:latin typeface="ＭＳ Ｐゴシック"/>
          </a:endParaRPr>
        </a:p>
      </xdr:txBody>
    </xdr:sp>
    <xdr:clientData/>
  </xdr:oneCellAnchor>
  <xdr:twoCellAnchor>
    <xdr:from>
      <xdr:col>15</xdr:col>
      <xdr:colOff>92075</xdr:colOff>
      <xdr:row>98</xdr:row>
      <xdr:rowOff>161711</xdr:rowOff>
    </xdr:from>
    <xdr:to>
      <xdr:col>15</xdr:col>
      <xdr:colOff>269875</xdr:colOff>
      <xdr:row>98</xdr:row>
      <xdr:rowOff>161711</xdr:rowOff>
    </xdr:to>
    <xdr:cxnSp macro="">
      <xdr:nvCxnSpPr>
        <xdr:cNvPr id="452" name="直線コネクタ 451"/>
        <xdr:cNvCxnSpPr/>
      </xdr:nvCxnSpPr>
      <xdr:spPr>
        <a:xfrm>
          <a:off x="10388600" y="16963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96958</xdr:rowOff>
    </xdr:from>
    <xdr:ext cx="534377" cy="259045"/>
    <xdr:sp macro="" textlink="">
      <xdr:nvSpPr>
        <xdr:cNvPr id="453" name="普通建設事業費 （ うち更新整備　）最大値テキスト"/>
        <xdr:cNvSpPr txBox="1"/>
      </xdr:nvSpPr>
      <xdr:spPr>
        <a:xfrm>
          <a:off x="10528300" y="15184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50,926</a:t>
          </a:r>
          <a:endParaRPr kumimoji="1" lang="ja-JP" altLang="en-US" sz="1000" b="1">
            <a:latin typeface="ＭＳ Ｐゴシック"/>
          </a:endParaRPr>
        </a:p>
      </xdr:txBody>
    </xdr:sp>
    <xdr:clientData/>
  </xdr:oneCellAnchor>
  <xdr:twoCellAnchor>
    <xdr:from>
      <xdr:col>15</xdr:col>
      <xdr:colOff>92075</xdr:colOff>
      <xdr:row>89</xdr:row>
      <xdr:rowOff>150281</xdr:rowOff>
    </xdr:from>
    <xdr:to>
      <xdr:col>15</xdr:col>
      <xdr:colOff>269875</xdr:colOff>
      <xdr:row>89</xdr:row>
      <xdr:rowOff>150281</xdr:rowOff>
    </xdr:to>
    <xdr:cxnSp macro="">
      <xdr:nvCxnSpPr>
        <xdr:cNvPr id="454" name="直線コネクタ 453"/>
        <xdr:cNvCxnSpPr/>
      </xdr:nvCxnSpPr>
      <xdr:spPr>
        <a:xfrm>
          <a:off x="10388600" y="15409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77651</xdr:rowOff>
    </xdr:from>
    <xdr:to>
      <xdr:col>15</xdr:col>
      <xdr:colOff>180975</xdr:colOff>
      <xdr:row>97</xdr:row>
      <xdr:rowOff>157107</xdr:rowOff>
    </xdr:to>
    <xdr:cxnSp macro="">
      <xdr:nvCxnSpPr>
        <xdr:cNvPr id="455" name="直線コネクタ 454"/>
        <xdr:cNvCxnSpPr/>
      </xdr:nvCxnSpPr>
      <xdr:spPr>
        <a:xfrm flipV="1">
          <a:off x="9639300" y="16536851"/>
          <a:ext cx="838200" cy="250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94</xdr:row>
      <xdr:rowOff>16484</xdr:rowOff>
    </xdr:from>
    <xdr:ext cx="534377" cy="259045"/>
    <xdr:sp macro="" textlink="">
      <xdr:nvSpPr>
        <xdr:cNvPr id="456" name="普通建設事業費 （ うち更新整備　）平均値テキスト"/>
        <xdr:cNvSpPr txBox="1"/>
      </xdr:nvSpPr>
      <xdr:spPr>
        <a:xfrm>
          <a:off x="10528300" y="161327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22,668</a:t>
          </a:r>
          <a:endParaRPr kumimoji="1" lang="ja-JP" altLang="en-US" sz="1000" b="1">
            <a:solidFill>
              <a:srgbClr val="000080"/>
            </a:solidFill>
            <a:latin typeface="ＭＳ Ｐゴシック"/>
          </a:endParaRPr>
        </a:p>
      </xdr:txBody>
    </xdr:sp>
    <xdr:clientData/>
  </xdr:oneCellAnchor>
  <xdr:twoCellAnchor>
    <xdr:from>
      <xdr:col>15</xdr:col>
      <xdr:colOff>130175</xdr:colOff>
      <xdr:row>94</xdr:row>
      <xdr:rowOff>165057</xdr:rowOff>
    </xdr:from>
    <xdr:to>
      <xdr:col>15</xdr:col>
      <xdr:colOff>231775</xdr:colOff>
      <xdr:row>95</xdr:row>
      <xdr:rowOff>95207</xdr:rowOff>
    </xdr:to>
    <xdr:sp macro="" textlink="">
      <xdr:nvSpPr>
        <xdr:cNvPr id="457" name="フローチャート : 判断 456"/>
        <xdr:cNvSpPr/>
      </xdr:nvSpPr>
      <xdr:spPr>
        <a:xfrm>
          <a:off x="10426700" y="16281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95</xdr:row>
      <xdr:rowOff>12156</xdr:rowOff>
    </xdr:from>
    <xdr:to>
      <xdr:col>14</xdr:col>
      <xdr:colOff>79375</xdr:colOff>
      <xdr:row>95</xdr:row>
      <xdr:rowOff>113756</xdr:rowOff>
    </xdr:to>
    <xdr:sp macro="" textlink="">
      <xdr:nvSpPr>
        <xdr:cNvPr id="458" name="フローチャート : 判断 457"/>
        <xdr:cNvSpPr/>
      </xdr:nvSpPr>
      <xdr:spPr>
        <a:xfrm>
          <a:off x="9588500" y="1629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130283</xdr:rowOff>
    </xdr:from>
    <xdr:ext cx="534377" cy="259045"/>
    <xdr:sp macro="" textlink="">
      <xdr:nvSpPr>
        <xdr:cNvPr id="459" name="テキスト ボックス 458"/>
        <xdr:cNvSpPr txBox="1"/>
      </xdr:nvSpPr>
      <xdr:spPr>
        <a:xfrm>
          <a:off x="9372111" y="16075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22,100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0" name="テキスト ボックス 45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1" name="テキスト ボックス 46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2" name="テキスト ボックス 46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3" name="テキスト ボックス 46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4" name="テキスト ボックス 46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96</xdr:row>
      <xdr:rowOff>26851</xdr:rowOff>
    </xdr:from>
    <xdr:to>
      <xdr:col>15</xdr:col>
      <xdr:colOff>231775</xdr:colOff>
      <xdr:row>96</xdr:row>
      <xdr:rowOff>128451</xdr:rowOff>
    </xdr:to>
    <xdr:sp macro="" textlink="">
      <xdr:nvSpPr>
        <xdr:cNvPr id="465" name="円/楕円 464"/>
        <xdr:cNvSpPr/>
      </xdr:nvSpPr>
      <xdr:spPr>
        <a:xfrm>
          <a:off x="10426700" y="16486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5278</xdr:rowOff>
    </xdr:from>
    <xdr:ext cx="534377" cy="259045"/>
    <xdr:sp macro="" textlink="">
      <xdr:nvSpPr>
        <xdr:cNvPr id="466" name="普通建設事業費 （ うち更新整備　）該当値テキスト"/>
        <xdr:cNvSpPr txBox="1"/>
      </xdr:nvSpPr>
      <xdr:spPr>
        <a:xfrm>
          <a:off x="10528300" y="16464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16,400</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106307</xdr:rowOff>
    </xdr:from>
    <xdr:to>
      <xdr:col>14</xdr:col>
      <xdr:colOff>79375</xdr:colOff>
      <xdr:row>98</xdr:row>
      <xdr:rowOff>36457</xdr:rowOff>
    </xdr:to>
    <xdr:sp macro="" textlink="">
      <xdr:nvSpPr>
        <xdr:cNvPr id="467" name="円/楕円 466"/>
        <xdr:cNvSpPr/>
      </xdr:nvSpPr>
      <xdr:spPr>
        <a:xfrm>
          <a:off x="9588500" y="16736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98</xdr:row>
      <xdr:rowOff>27584</xdr:rowOff>
    </xdr:from>
    <xdr:ext cx="469744" cy="259045"/>
    <xdr:sp macro="" textlink="">
      <xdr:nvSpPr>
        <xdr:cNvPr id="468" name="テキスト ボックス 467"/>
        <xdr:cNvSpPr txBox="1"/>
      </xdr:nvSpPr>
      <xdr:spPr>
        <a:xfrm>
          <a:off x="9404427" y="16829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8,717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9" name="正方形/長方形 46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0" name="正方形/長方形 46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1" name="正方形/長方形 47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2" name="正方形/長方形 47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3" name="正方形/長方形 47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4" name="正方形/長方形 47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5" name="正方形/長方形 47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36,655</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6" name="正方形/長方形 47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7" name="テキスト ボックス 47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8" name="直線コネクタ 47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9" name="直線コネクタ 47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0" name="テキスト ボックス 479"/>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1" name="直線コネクタ 48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82" name="テキスト ボックス 481"/>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3" name="直線コネクタ 48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4" name="テキスト ボックス 483"/>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5" name="直線コネクタ 48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86" name="テキスト ボックス 485"/>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7" name="直線コネクタ 48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88" name="テキスト ボックス 487"/>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9" name="直線コネクタ 48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0" name="テキスト ボックス 48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25857</xdr:rowOff>
    </xdr:from>
    <xdr:to>
      <xdr:col>23</xdr:col>
      <xdr:colOff>516889</xdr:colOff>
      <xdr:row>39</xdr:row>
      <xdr:rowOff>44450</xdr:rowOff>
    </xdr:to>
    <xdr:cxnSp macro="">
      <xdr:nvCxnSpPr>
        <xdr:cNvPr id="492" name="直線コネクタ 491"/>
        <xdr:cNvCxnSpPr/>
      </xdr:nvCxnSpPr>
      <xdr:spPr>
        <a:xfrm flipV="1">
          <a:off x="16317595" y="5340807"/>
          <a:ext cx="1269" cy="1390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59910</xdr:rowOff>
    </xdr:from>
    <xdr:ext cx="249299" cy="259045"/>
    <xdr:sp macro="" textlink="">
      <xdr:nvSpPr>
        <xdr:cNvPr id="493" name="災害復旧事業費最小値テキスト"/>
        <xdr:cNvSpPr txBox="1"/>
      </xdr:nvSpPr>
      <xdr:spPr>
        <a:xfrm>
          <a:off x="16370300" y="674646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4" name="直線コネクタ 493"/>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143984</xdr:rowOff>
    </xdr:from>
    <xdr:ext cx="534377" cy="259045"/>
    <xdr:sp macro="" textlink="">
      <xdr:nvSpPr>
        <xdr:cNvPr id="495" name="災害復旧事業費最大値テキスト"/>
        <xdr:cNvSpPr txBox="1"/>
      </xdr:nvSpPr>
      <xdr:spPr>
        <a:xfrm>
          <a:off x="16370300" y="5116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36,488</a:t>
          </a:r>
          <a:endParaRPr kumimoji="1" lang="ja-JP" altLang="en-US" sz="1000" b="1">
            <a:latin typeface="ＭＳ Ｐゴシック"/>
          </a:endParaRPr>
        </a:p>
      </xdr:txBody>
    </xdr:sp>
    <xdr:clientData/>
  </xdr:oneCellAnchor>
  <xdr:twoCellAnchor>
    <xdr:from>
      <xdr:col>23</xdr:col>
      <xdr:colOff>428625</xdr:colOff>
      <xdr:row>31</xdr:row>
      <xdr:rowOff>25857</xdr:rowOff>
    </xdr:from>
    <xdr:to>
      <xdr:col>23</xdr:col>
      <xdr:colOff>606425</xdr:colOff>
      <xdr:row>31</xdr:row>
      <xdr:rowOff>25857</xdr:rowOff>
    </xdr:to>
    <xdr:cxnSp macro="">
      <xdr:nvCxnSpPr>
        <xdr:cNvPr id="496" name="直線コネクタ 495"/>
        <xdr:cNvCxnSpPr/>
      </xdr:nvCxnSpPr>
      <xdr:spPr>
        <a:xfrm>
          <a:off x="16230600" y="5340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102743</xdr:rowOff>
    </xdr:from>
    <xdr:to>
      <xdr:col>23</xdr:col>
      <xdr:colOff>517525</xdr:colOff>
      <xdr:row>39</xdr:row>
      <xdr:rowOff>29858</xdr:rowOff>
    </xdr:to>
    <xdr:cxnSp macro="">
      <xdr:nvCxnSpPr>
        <xdr:cNvPr id="497" name="直線コネクタ 496"/>
        <xdr:cNvCxnSpPr/>
      </xdr:nvCxnSpPr>
      <xdr:spPr>
        <a:xfrm>
          <a:off x="15481300" y="6617843"/>
          <a:ext cx="838200" cy="98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148810</xdr:rowOff>
    </xdr:from>
    <xdr:ext cx="469744" cy="259045"/>
    <xdr:sp macro="" textlink="">
      <xdr:nvSpPr>
        <xdr:cNvPr id="498" name="災害復旧事業費平均値テキスト"/>
        <xdr:cNvSpPr txBox="1"/>
      </xdr:nvSpPr>
      <xdr:spPr>
        <a:xfrm>
          <a:off x="16370300" y="64924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1,028</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125933</xdr:rowOff>
    </xdr:from>
    <xdr:to>
      <xdr:col>23</xdr:col>
      <xdr:colOff>568325</xdr:colOff>
      <xdr:row>39</xdr:row>
      <xdr:rowOff>56083</xdr:rowOff>
    </xdr:to>
    <xdr:sp macro="" textlink="">
      <xdr:nvSpPr>
        <xdr:cNvPr id="499" name="フローチャート : 判断 498"/>
        <xdr:cNvSpPr/>
      </xdr:nvSpPr>
      <xdr:spPr>
        <a:xfrm>
          <a:off x="16268700" y="6641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102743</xdr:rowOff>
    </xdr:from>
    <xdr:to>
      <xdr:col>22</xdr:col>
      <xdr:colOff>365125</xdr:colOff>
      <xdr:row>38</xdr:row>
      <xdr:rowOff>145377</xdr:rowOff>
    </xdr:to>
    <xdr:cxnSp macro="">
      <xdr:nvCxnSpPr>
        <xdr:cNvPr id="500" name="直線コネクタ 499"/>
        <xdr:cNvCxnSpPr/>
      </xdr:nvCxnSpPr>
      <xdr:spPr>
        <a:xfrm flipV="1">
          <a:off x="14592300" y="6617843"/>
          <a:ext cx="889000" cy="42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128333</xdr:rowOff>
    </xdr:from>
    <xdr:to>
      <xdr:col>22</xdr:col>
      <xdr:colOff>415925</xdr:colOff>
      <xdr:row>39</xdr:row>
      <xdr:rowOff>58483</xdr:rowOff>
    </xdr:to>
    <xdr:sp macro="" textlink="">
      <xdr:nvSpPr>
        <xdr:cNvPr id="501" name="フローチャート : 判断 500"/>
        <xdr:cNvSpPr/>
      </xdr:nvSpPr>
      <xdr:spPr>
        <a:xfrm>
          <a:off x="15430500" y="6643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49610</xdr:rowOff>
    </xdr:from>
    <xdr:ext cx="378565" cy="259045"/>
    <xdr:sp macro="" textlink="">
      <xdr:nvSpPr>
        <xdr:cNvPr id="502" name="テキスト ボックス 501"/>
        <xdr:cNvSpPr txBox="1"/>
      </xdr:nvSpPr>
      <xdr:spPr>
        <a:xfrm>
          <a:off x="15292017" y="67361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965</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145377</xdr:rowOff>
    </xdr:from>
    <xdr:to>
      <xdr:col>21</xdr:col>
      <xdr:colOff>161925</xdr:colOff>
      <xdr:row>39</xdr:row>
      <xdr:rowOff>40716</xdr:rowOff>
    </xdr:to>
    <xdr:cxnSp macro="">
      <xdr:nvCxnSpPr>
        <xdr:cNvPr id="503" name="直線コネクタ 502"/>
        <xdr:cNvCxnSpPr/>
      </xdr:nvCxnSpPr>
      <xdr:spPr>
        <a:xfrm flipV="1">
          <a:off x="13703300" y="6660477"/>
          <a:ext cx="889000" cy="66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127267</xdr:rowOff>
    </xdr:from>
    <xdr:to>
      <xdr:col>21</xdr:col>
      <xdr:colOff>212725</xdr:colOff>
      <xdr:row>39</xdr:row>
      <xdr:rowOff>57417</xdr:rowOff>
    </xdr:to>
    <xdr:sp macro="" textlink="">
      <xdr:nvSpPr>
        <xdr:cNvPr id="504" name="フローチャート : 判断 503"/>
        <xdr:cNvSpPr/>
      </xdr:nvSpPr>
      <xdr:spPr>
        <a:xfrm>
          <a:off x="14541500" y="6642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48544</xdr:rowOff>
    </xdr:from>
    <xdr:ext cx="378565" cy="259045"/>
    <xdr:sp macro="" textlink="">
      <xdr:nvSpPr>
        <xdr:cNvPr id="505" name="テキスト ボックス 504"/>
        <xdr:cNvSpPr txBox="1"/>
      </xdr:nvSpPr>
      <xdr:spPr>
        <a:xfrm>
          <a:off x="14403017" y="67350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993</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2540</xdr:rowOff>
    </xdr:from>
    <xdr:to>
      <xdr:col>19</xdr:col>
      <xdr:colOff>644525</xdr:colOff>
      <xdr:row>39</xdr:row>
      <xdr:rowOff>40716</xdr:rowOff>
    </xdr:to>
    <xdr:cxnSp macro="">
      <xdr:nvCxnSpPr>
        <xdr:cNvPr id="506" name="直線コネクタ 505"/>
        <xdr:cNvCxnSpPr/>
      </xdr:nvCxnSpPr>
      <xdr:spPr>
        <a:xfrm>
          <a:off x="12814300" y="6689090"/>
          <a:ext cx="889000" cy="38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112560</xdr:rowOff>
    </xdr:from>
    <xdr:to>
      <xdr:col>20</xdr:col>
      <xdr:colOff>9525</xdr:colOff>
      <xdr:row>39</xdr:row>
      <xdr:rowOff>42710</xdr:rowOff>
    </xdr:to>
    <xdr:sp macro="" textlink="">
      <xdr:nvSpPr>
        <xdr:cNvPr id="507" name="フローチャート : 判断 506"/>
        <xdr:cNvSpPr/>
      </xdr:nvSpPr>
      <xdr:spPr>
        <a:xfrm>
          <a:off x="13652500" y="662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59237</xdr:rowOff>
    </xdr:from>
    <xdr:ext cx="469744" cy="259045"/>
    <xdr:sp macro="" textlink="">
      <xdr:nvSpPr>
        <xdr:cNvPr id="508" name="テキスト ボックス 507"/>
        <xdr:cNvSpPr txBox="1"/>
      </xdr:nvSpPr>
      <xdr:spPr>
        <a:xfrm>
          <a:off x="13468427" y="6402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1,379</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114122</xdr:rowOff>
    </xdr:from>
    <xdr:to>
      <xdr:col>18</xdr:col>
      <xdr:colOff>492125</xdr:colOff>
      <xdr:row>39</xdr:row>
      <xdr:rowOff>44272</xdr:rowOff>
    </xdr:to>
    <xdr:sp macro="" textlink="">
      <xdr:nvSpPr>
        <xdr:cNvPr id="509" name="フローチャート : 判断 508"/>
        <xdr:cNvSpPr/>
      </xdr:nvSpPr>
      <xdr:spPr>
        <a:xfrm>
          <a:off x="12763500" y="6629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60799</xdr:rowOff>
    </xdr:from>
    <xdr:ext cx="469744" cy="259045"/>
    <xdr:sp macro="" textlink="">
      <xdr:nvSpPr>
        <xdr:cNvPr id="510" name="テキスト ボックス 509"/>
        <xdr:cNvSpPr txBox="1"/>
      </xdr:nvSpPr>
      <xdr:spPr>
        <a:xfrm>
          <a:off x="12579427" y="6404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1" name="テキスト ボックス 51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2" name="テキスト ボックス 51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3" name="テキスト ボックス 51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4" name="テキスト ボックス 51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5" name="テキスト ボックス 51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150508</xdr:rowOff>
    </xdr:from>
    <xdr:to>
      <xdr:col>23</xdr:col>
      <xdr:colOff>568325</xdr:colOff>
      <xdr:row>39</xdr:row>
      <xdr:rowOff>80658</xdr:rowOff>
    </xdr:to>
    <xdr:sp macro="" textlink="">
      <xdr:nvSpPr>
        <xdr:cNvPr id="516" name="円/楕円 515"/>
        <xdr:cNvSpPr/>
      </xdr:nvSpPr>
      <xdr:spPr>
        <a:xfrm>
          <a:off x="16268700" y="666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104361</xdr:rowOff>
    </xdr:from>
    <xdr:ext cx="378565" cy="259045"/>
    <xdr:sp macro="" textlink="">
      <xdr:nvSpPr>
        <xdr:cNvPr id="517" name="災害復旧事業費該当値テキスト"/>
        <xdr:cNvSpPr txBox="1"/>
      </xdr:nvSpPr>
      <xdr:spPr>
        <a:xfrm>
          <a:off x="16370300" y="66194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383</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51943</xdr:rowOff>
    </xdr:from>
    <xdr:to>
      <xdr:col>22</xdr:col>
      <xdr:colOff>415925</xdr:colOff>
      <xdr:row>38</xdr:row>
      <xdr:rowOff>153543</xdr:rowOff>
    </xdr:to>
    <xdr:sp macro="" textlink="">
      <xdr:nvSpPr>
        <xdr:cNvPr id="518" name="円/楕円 517"/>
        <xdr:cNvSpPr/>
      </xdr:nvSpPr>
      <xdr:spPr>
        <a:xfrm>
          <a:off x="15430500" y="6567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170070</xdr:rowOff>
    </xdr:from>
    <xdr:ext cx="469744" cy="259045"/>
    <xdr:sp macro="" textlink="">
      <xdr:nvSpPr>
        <xdr:cNvPr id="519" name="テキスト ボックス 518"/>
        <xdr:cNvSpPr txBox="1"/>
      </xdr:nvSpPr>
      <xdr:spPr>
        <a:xfrm>
          <a:off x="15246427" y="6342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2,970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94577</xdr:rowOff>
    </xdr:from>
    <xdr:to>
      <xdr:col>21</xdr:col>
      <xdr:colOff>212725</xdr:colOff>
      <xdr:row>39</xdr:row>
      <xdr:rowOff>24727</xdr:rowOff>
    </xdr:to>
    <xdr:sp macro="" textlink="">
      <xdr:nvSpPr>
        <xdr:cNvPr id="520" name="円/楕円 519"/>
        <xdr:cNvSpPr/>
      </xdr:nvSpPr>
      <xdr:spPr>
        <a:xfrm>
          <a:off x="14541500" y="6609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41254</xdr:rowOff>
    </xdr:from>
    <xdr:ext cx="469744" cy="259045"/>
    <xdr:sp macro="" textlink="">
      <xdr:nvSpPr>
        <xdr:cNvPr id="521" name="テキスト ボックス 520"/>
        <xdr:cNvSpPr txBox="1"/>
      </xdr:nvSpPr>
      <xdr:spPr>
        <a:xfrm>
          <a:off x="14357427" y="6384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1,851</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161366</xdr:rowOff>
    </xdr:from>
    <xdr:to>
      <xdr:col>20</xdr:col>
      <xdr:colOff>9525</xdr:colOff>
      <xdr:row>39</xdr:row>
      <xdr:rowOff>91516</xdr:rowOff>
    </xdr:to>
    <xdr:sp macro="" textlink="">
      <xdr:nvSpPr>
        <xdr:cNvPr id="522" name="円/楕円 521"/>
        <xdr:cNvSpPr/>
      </xdr:nvSpPr>
      <xdr:spPr>
        <a:xfrm>
          <a:off x="13652500" y="6676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39</xdr:row>
      <xdr:rowOff>82643</xdr:rowOff>
    </xdr:from>
    <xdr:ext cx="313932" cy="259045"/>
    <xdr:sp macro="" textlink="">
      <xdr:nvSpPr>
        <xdr:cNvPr id="523" name="テキスト ボックス 522"/>
        <xdr:cNvSpPr txBox="1"/>
      </xdr:nvSpPr>
      <xdr:spPr>
        <a:xfrm>
          <a:off x="13546333" y="67691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123190</xdr:rowOff>
    </xdr:from>
    <xdr:to>
      <xdr:col>18</xdr:col>
      <xdr:colOff>492125</xdr:colOff>
      <xdr:row>39</xdr:row>
      <xdr:rowOff>53340</xdr:rowOff>
    </xdr:to>
    <xdr:sp macro="" textlink="">
      <xdr:nvSpPr>
        <xdr:cNvPr id="524" name="円/楕円 523"/>
        <xdr:cNvSpPr/>
      </xdr:nvSpPr>
      <xdr:spPr>
        <a:xfrm>
          <a:off x="12763500" y="6638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44467</xdr:rowOff>
    </xdr:from>
    <xdr:ext cx="469744" cy="259045"/>
    <xdr:sp macro="" textlink="">
      <xdr:nvSpPr>
        <xdr:cNvPr id="525" name="テキスト ボックス 524"/>
        <xdr:cNvSpPr txBox="1"/>
      </xdr:nvSpPr>
      <xdr:spPr>
        <a:xfrm>
          <a:off x="12579427" y="6731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6" name="正方形/長方形 52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7" name="正方形/長方形 52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8" name="正方形/長方形 52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9" name="正方形/長方形 52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0" name="正方形/長方形 52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1" name="正方形/長方形 53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2" name="正方形/長方形 53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3" name="正方形/長方形 53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4" name="テキスト ボックス 53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5" name="直線コネクタ 53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6" name="直線コネクタ 53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7" name="テキスト ボックス 536"/>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8" name="直線コネクタ 53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9" name="テキスト ボックス 53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1" name="直線コネクタ 540"/>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2"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3" name="直線コネクタ 54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4"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5" name="直線コネクタ 54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6" name="直線コネクタ 545"/>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7"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8" name="フローチャート : 判断 54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9" name="直線コネクタ 548"/>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0" name="フローチャート : 判断 54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1" name="テキスト ボックス 550"/>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2" name="直線コネクタ 551"/>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3" name="フローチャート : 判断 55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4" name="テキスト ボックス 553"/>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5" name="直線コネクタ 554"/>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6" name="フローチャート : 判断 55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7" name="テキスト ボックス 556"/>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8" name="フローチャート : 判断 55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9" name="テキスト ボックス 558"/>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0" name="テキスト ボックス 55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1" name="テキスト ボックス 56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2" name="テキスト ボックス 56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3" name="テキスト ボックス 56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4" name="テキスト ボックス 56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5" name="円/楕円 56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6"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7" name="円/楕円 56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8" name="テキスト ボックス 567"/>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9" name="円/楕円 56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0" name="テキスト ボックス 569"/>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1" name="円/楕円 57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2" name="テキスト ボックス 571"/>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3" name="円/楕円 57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4" name="テキスト ボックス 573"/>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5" name="正方形/長方形 57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6" name="正方形/長方形 57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7" name="正方形/長方形 57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8" name="正方形/長方形 57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9" name="正方形/長方形 57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0" name="正方形/長方形 57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1" name="正方形/長方形 58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60,235</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2" name="正方形/長方形 58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3" name="テキスト ボックス 58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4" name="直線コネクタ 58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80</xdr:row>
      <xdr:rowOff>111777</xdr:rowOff>
    </xdr:from>
    <xdr:ext cx="248786" cy="259045"/>
    <xdr:sp macro="" textlink="">
      <xdr:nvSpPr>
        <xdr:cNvPr id="585" name="テキスト ボックス 584"/>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78</xdr:row>
      <xdr:rowOff>139700</xdr:rowOff>
    </xdr:from>
    <xdr:to>
      <xdr:col>24</xdr:col>
      <xdr:colOff>644525</xdr:colOff>
      <xdr:row>78</xdr:row>
      <xdr:rowOff>139700</xdr:rowOff>
    </xdr:to>
    <xdr:cxnSp macro="">
      <xdr:nvCxnSpPr>
        <xdr:cNvPr id="586" name="直線コネクタ 585"/>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77</xdr:row>
      <xdr:rowOff>168927</xdr:rowOff>
    </xdr:from>
    <xdr:ext cx="531299" cy="259045"/>
    <xdr:sp macro="" textlink="">
      <xdr:nvSpPr>
        <xdr:cNvPr id="587" name="テキスト ボックス 586"/>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588" name="直線コネクタ 587"/>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589" name="テキスト ボックス 588"/>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590" name="直線コネクタ 589"/>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591" name="テキスト ボックス 590"/>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592" name="直線コネクタ 591"/>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593" name="テキスト ボックス 592"/>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4" name="直線コネクタ 59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5" name="テキスト ボックス 59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72</xdr:row>
      <xdr:rowOff>71257</xdr:rowOff>
    </xdr:from>
    <xdr:to>
      <xdr:col>23</xdr:col>
      <xdr:colOff>516889</xdr:colOff>
      <xdr:row>79</xdr:row>
      <xdr:rowOff>45859</xdr:rowOff>
    </xdr:to>
    <xdr:cxnSp macro="">
      <xdr:nvCxnSpPr>
        <xdr:cNvPr id="597" name="直線コネクタ 596"/>
        <xdr:cNvCxnSpPr/>
      </xdr:nvCxnSpPr>
      <xdr:spPr>
        <a:xfrm flipV="1">
          <a:off x="16317595" y="12415657"/>
          <a:ext cx="1269" cy="1174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49686</xdr:rowOff>
    </xdr:from>
    <xdr:ext cx="534377" cy="259045"/>
    <xdr:sp macro="" textlink="">
      <xdr:nvSpPr>
        <xdr:cNvPr id="598" name="公債費最小値テキスト"/>
        <xdr:cNvSpPr txBox="1"/>
      </xdr:nvSpPr>
      <xdr:spPr>
        <a:xfrm>
          <a:off x="16370300" y="13594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16,605</a:t>
          </a:r>
          <a:endParaRPr kumimoji="1" lang="ja-JP" altLang="en-US" sz="1000" b="1">
            <a:latin typeface="ＭＳ Ｐゴシック"/>
          </a:endParaRPr>
        </a:p>
      </xdr:txBody>
    </xdr:sp>
    <xdr:clientData/>
  </xdr:oneCellAnchor>
  <xdr:twoCellAnchor>
    <xdr:from>
      <xdr:col>23</xdr:col>
      <xdr:colOff>428625</xdr:colOff>
      <xdr:row>79</xdr:row>
      <xdr:rowOff>45859</xdr:rowOff>
    </xdr:from>
    <xdr:to>
      <xdr:col>23</xdr:col>
      <xdr:colOff>606425</xdr:colOff>
      <xdr:row>79</xdr:row>
      <xdr:rowOff>45859</xdr:rowOff>
    </xdr:to>
    <xdr:cxnSp macro="">
      <xdr:nvCxnSpPr>
        <xdr:cNvPr id="599" name="直線コネクタ 598"/>
        <xdr:cNvCxnSpPr/>
      </xdr:nvCxnSpPr>
      <xdr:spPr>
        <a:xfrm>
          <a:off x="16230600" y="13590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71</xdr:row>
      <xdr:rowOff>17934</xdr:rowOff>
    </xdr:from>
    <xdr:ext cx="534377" cy="259045"/>
    <xdr:sp macro="" textlink="">
      <xdr:nvSpPr>
        <xdr:cNvPr id="600" name="公債費最大値テキスト"/>
        <xdr:cNvSpPr txBox="1"/>
      </xdr:nvSpPr>
      <xdr:spPr>
        <a:xfrm>
          <a:off x="16370300" y="12190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67,994</a:t>
          </a:r>
          <a:endParaRPr kumimoji="1" lang="ja-JP" altLang="en-US" sz="1000" b="1">
            <a:latin typeface="ＭＳ Ｐゴシック"/>
          </a:endParaRPr>
        </a:p>
      </xdr:txBody>
    </xdr:sp>
    <xdr:clientData/>
  </xdr:oneCellAnchor>
  <xdr:twoCellAnchor>
    <xdr:from>
      <xdr:col>23</xdr:col>
      <xdr:colOff>428625</xdr:colOff>
      <xdr:row>72</xdr:row>
      <xdr:rowOff>71257</xdr:rowOff>
    </xdr:from>
    <xdr:to>
      <xdr:col>23</xdr:col>
      <xdr:colOff>606425</xdr:colOff>
      <xdr:row>72</xdr:row>
      <xdr:rowOff>71257</xdr:rowOff>
    </xdr:to>
    <xdr:cxnSp macro="">
      <xdr:nvCxnSpPr>
        <xdr:cNvPr id="601" name="直線コネクタ 600"/>
        <xdr:cNvCxnSpPr/>
      </xdr:nvCxnSpPr>
      <xdr:spPr>
        <a:xfrm>
          <a:off x="16230600" y="12415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75</xdr:row>
      <xdr:rowOff>79510</xdr:rowOff>
    </xdr:from>
    <xdr:to>
      <xdr:col>23</xdr:col>
      <xdr:colOff>517525</xdr:colOff>
      <xdr:row>75</xdr:row>
      <xdr:rowOff>106256</xdr:rowOff>
    </xdr:to>
    <xdr:cxnSp macro="">
      <xdr:nvCxnSpPr>
        <xdr:cNvPr id="602" name="直線コネクタ 601"/>
        <xdr:cNvCxnSpPr/>
      </xdr:nvCxnSpPr>
      <xdr:spPr>
        <a:xfrm>
          <a:off x="15481300" y="12938260"/>
          <a:ext cx="838200" cy="26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156687</xdr:rowOff>
    </xdr:from>
    <xdr:ext cx="534377" cy="259045"/>
    <xdr:sp macro="" textlink="">
      <xdr:nvSpPr>
        <xdr:cNvPr id="603" name="公債費平均値テキスト"/>
        <xdr:cNvSpPr txBox="1"/>
      </xdr:nvSpPr>
      <xdr:spPr>
        <a:xfrm>
          <a:off x="16370300" y="130154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38,591</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6810</xdr:rowOff>
    </xdr:from>
    <xdr:to>
      <xdr:col>23</xdr:col>
      <xdr:colOff>568325</xdr:colOff>
      <xdr:row>76</xdr:row>
      <xdr:rowOff>108410</xdr:rowOff>
    </xdr:to>
    <xdr:sp macro="" textlink="">
      <xdr:nvSpPr>
        <xdr:cNvPr id="604" name="フローチャート : 判断 603"/>
        <xdr:cNvSpPr/>
      </xdr:nvSpPr>
      <xdr:spPr>
        <a:xfrm>
          <a:off x="16268700" y="1303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13673</xdr:rowOff>
    </xdr:from>
    <xdr:to>
      <xdr:col>22</xdr:col>
      <xdr:colOff>365125</xdr:colOff>
      <xdr:row>75</xdr:row>
      <xdr:rowOff>79510</xdr:rowOff>
    </xdr:to>
    <xdr:cxnSp macro="">
      <xdr:nvCxnSpPr>
        <xdr:cNvPr id="605" name="直線コネクタ 604"/>
        <xdr:cNvCxnSpPr/>
      </xdr:nvCxnSpPr>
      <xdr:spPr>
        <a:xfrm>
          <a:off x="14592300" y="12872423"/>
          <a:ext cx="889000" cy="65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127716</xdr:rowOff>
    </xdr:from>
    <xdr:to>
      <xdr:col>22</xdr:col>
      <xdr:colOff>415925</xdr:colOff>
      <xdr:row>76</xdr:row>
      <xdr:rowOff>57866</xdr:rowOff>
    </xdr:to>
    <xdr:sp macro="" textlink="">
      <xdr:nvSpPr>
        <xdr:cNvPr id="606" name="フローチャート : 判断 605"/>
        <xdr:cNvSpPr/>
      </xdr:nvSpPr>
      <xdr:spPr>
        <a:xfrm>
          <a:off x="15430500" y="12986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48993</xdr:rowOff>
    </xdr:from>
    <xdr:ext cx="534377" cy="259045"/>
    <xdr:sp macro="" textlink="">
      <xdr:nvSpPr>
        <xdr:cNvPr id="607" name="テキスト ボックス 606"/>
        <xdr:cNvSpPr txBox="1"/>
      </xdr:nvSpPr>
      <xdr:spPr>
        <a:xfrm>
          <a:off x="15214111" y="1307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40,802</a:t>
          </a:r>
          <a:endParaRPr kumimoji="1" lang="ja-JP" altLang="en-US" sz="1000" b="1">
            <a:solidFill>
              <a:srgbClr val="000080"/>
            </a:solidFill>
            <a:latin typeface="ＭＳ Ｐゴシック"/>
          </a:endParaRPr>
        </a:p>
      </xdr:txBody>
    </xdr:sp>
    <xdr:clientData/>
  </xdr:oneCellAnchor>
  <xdr:twoCellAnchor>
    <xdr:from>
      <xdr:col>19</xdr:col>
      <xdr:colOff>644525</xdr:colOff>
      <xdr:row>74</xdr:row>
      <xdr:rowOff>134076</xdr:rowOff>
    </xdr:from>
    <xdr:to>
      <xdr:col>21</xdr:col>
      <xdr:colOff>161925</xdr:colOff>
      <xdr:row>75</xdr:row>
      <xdr:rowOff>13673</xdr:rowOff>
    </xdr:to>
    <xdr:cxnSp macro="">
      <xdr:nvCxnSpPr>
        <xdr:cNvPr id="608" name="直線コネクタ 607"/>
        <xdr:cNvCxnSpPr/>
      </xdr:nvCxnSpPr>
      <xdr:spPr>
        <a:xfrm>
          <a:off x="13703300" y="12821376"/>
          <a:ext cx="889000" cy="51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117635</xdr:rowOff>
    </xdr:from>
    <xdr:to>
      <xdr:col>21</xdr:col>
      <xdr:colOff>212725</xdr:colOff>
      <xdr:row>76</xdr:row>
      <xdr:rowOff>47785</xdr:rowOff>
    </xdr:to>
    <xdr:sp macro="" textlink="">
      <xdr:nvSpPr>
        <xdr:cNvPr id="609" name="フローチャート : 判断 608"/>
        <xdr:cNvSpPr/>
      </xdr:nvSpPr>
      <xdr:spPr>
        <a:xfrm>
          <a:off x="14541500" y="1297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38912</xdr:rowOff>
    </xdr:from>
    <xdr:ext cx="534377" cy="259045"/>
    <xdr:sp macro="" textlink="">
      <xdr:nvSpPr>
        <xdr:cNvPr id="610" name="テキスト ボックス 609"/>
        <xdr:cNvSpPr txBox="1"/>
      </xdr:nvSpPr>
      <xdr:spPr>
        <a:xfrm>
          <a:off x="14325111" y="13069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41,243</a:t>
          </a:r>
          <a:endParaRPr kumimoji="1" lang="ja-JP" altLang="en-US" sz="1000" b="1">
            <a:solidFill>
              <a:srgbClr val="000080"/>
            </a:solidFill>
            <a:latin typeface="ＭＳ Ｐゴシック"/>
          </a:endParaRPr>
        </a:p>
      </xdr:txBody>
    </xdr:sp>
    <xdr:clientData/>
  </xdr:oneCellAnchor>
  <xdr:twoCellAnchor>
    <xdr:from>
      <xdr:col>18</xdr:col>
      <xdr:colOff>441325</xdr:colOff>
      <xdr:row>74</xdr:row>
      <xdr:rowOff>71851</xdr:rowOff>
    </xdr:from>
    <xdr:to>
      <xdr:col>19</xdr:col>
      <xdr:colOff>644525</xdr:colOff>
      <xdr:row>74</xdr:row>
      <xdr:rowOff>134076</xdr:rowOff>
    </xdr:to>
    <xdr:cxnSp macro="">
      <xdr:nvCxnSpPr>
        <xdr:cNvPr id="611" name="直線コネクタ 610"/>
        <xdr:cNvCxnSpPr/>
      </xdr:nvCxnSpPr>
      <xdr:spPr>
        <a:xfrm>
          <a:off x="12814300" y="12759151"/>
          <a:ext cx="889000" cy="62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104879</xdr:rowOff>
    </xdr:from>
    <xdr:to>
      <xdr:col>20</xdr:col>
      <xdr:colOff>9525</xdr:colOff>
      <xdr:row>76</xdr:row>
      <xdr:rowOff>35029</xdr:rowOff>
    </xdr:to>
    <xdr:sp macro="" textlink="">
      <xdr:nvSpPr>
        <xdr:cNvPr id="612" name="フローチャート : 判断 611"/>
        <xdr:cNvSpPr/>
      </xdr:nvSpPr>
      <xdr:spPr>
        <a:xfrm>
          <a:off x="13652500" y="12963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26156</xdr:rowOff>
    </xdr:from>
    <xdr:ext cx="534377" cy="259045"/>
    <xdr:sp macro="" textlink="">
      <xdr:nvSpPr>
        <xdr:cNvPr id="613" name="テキスト ボックス 612"/>
        <xdr:cNvSpPr txBox="1"/>
      </xdr:nvSpPr>
      <xdr:spPr>
        <a:xfrm>
          <a:off x="13436111" y="13056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41,801</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66383</xdr:rowOff>
    </xdr:from>
    <xdr:to>
      <xdr:col>18</xdr:col>
      <xdr:colOff>492125</xdr:colOff>
      <xdr:row>75</xdr:row>
      <xdr:rowOff>167984</xdr:rowOff>
    </xdr:to>
    <xdr:sp macro="" textlink="">
      <xdr:nvSpPr>
        <xdr:cNvPr id="614" name="フローチャート : 判断 613"/>
        <xdr:cNvSpPr/>
      </xdr:nvSpPr>
      <xdr:spPr>
        <a:xfrm>
          <a:off x="12763500" y="1292513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159111</xdr:rowOff>
    </xdr:from>
    <xdr:ext cx="534377" cy="259045"/>
    <xdr:sp macro="" textlink="">
      <xdr:nvSpPr>
        <xdr:cNvPr id="615" name="テキスト ボックス 614"/>
        <xdr:cNvSpPr txBox="1"/>
      </xdr:nvSpPr>
      <xdr:spPr>
        <a:xfrm>
          <a:off x="12547111" y="13017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43,485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6" name="テキスト ボックス 61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7" name="テキスト ボックス 61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8" name="テキスト ボックス 61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9" name="テキスト ボックス 61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0" name="テキスト ボックス 61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75</xdr:row>
      <xdr:rowOff>55456</xdr:rowOff>
    </xdr:from>
    <xdr:to>
      <xdr:col>23</xdr:col>
      <xdr:colOff>568325</xdr:colOff>
      <xdr:row>75</xdr:row>
      <xdr:rowOff>157056</xdr:rowOff>
    </xdr:to>
    <xdr:sp macro="" textlink="">
      <xdr:nvSpPr>
        <xdr:cNvPr id="621" name="円/楕円 620"/>
        <xdr:cNvSpPr/>
      </xdr:nvSpPr>
      <xdr:spPr>
        <a:xfrm>
          <a:off x="16268700" y="1291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74</xdr:row>
      <xdr:rowOff>78333</xdr:rowOff>
    </xdr:from>
    <xdr:ext cx="534377" cy="259045"/>
    <xdr:sp macro="" textlink="">
      <xdr:nvSpPr>
        <xdr:cNvPr id="622" name="公債費該当値テキスト"/>
        <xdr:cNvSpPr txBox="1"/>
      </xdr:nvSpPr>
      <xdr:spPr>
        <a:xfrm>
          <a:off x="16370300" y="12765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43,963</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28710</xdr:rowOff>
    </xdr:from>
    <xdr:to>
      <xdr:col>22</xdr:col>
      <xdr:colOff>415925</xdr:colOff>
      <xdr:row>75</xdr:row>
      <xdr:rowOff>130310</xdr:rowOff>
    </xdr:to>
    <xdr:sp macro="" textlink="">
      <xdr:nvSpPr>
        <xdr:cNvPr id="623" name="円/楕円 622"/>
        <xdr:cNvSpPr/>
      </xdr:nvSpPr>
      <xdr:spPr>
        <a:xfrm>
          <a:off x="15430500" y="1288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146837</xdr:rowOff>
    </xdr:from>
    <xdr:ext cx="534377" cy="259045"/>
    <xdr:sp macro="" textlink="">
      <xdr:nvSpPr>
        <xdr:cNvPr id="624" name="テキスト ボックス 623"/>
        <xdr:cNvSpPr txBox="1"/>
      </xdr:nvSpPr>
      <xdr:spPr>
        <a:xfrm>
          <a:off x="15214111" y="12662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45,133</a:t>
          </a:r>
          <a:endParaRPr kumimoji="1" lang="ja-JP" altLang="en-US" sz="1000" b="1">
            <a:solidFill>
              <a:srgbClr val="FF0000"/>
            </a:solidFill>
            <a:latin typeface="ＭＳ Ｐゴシック"/>
          </a:endParaRPr>
        </a:p>
      </xdr:txBody>
    </xdr:sp>
    <xdr:clientData/>
  </xdr:oneCellAnchor>
  <xdr:twoCellAnchor>
    <xdr:from>
      <xdr:col>21</xdr:col>
      <xdr:colOff>111125</xdr:colOff>
      <xdr:row>74</xdr:row>
      <xdr:rowOff>134323</xdr:rowOff>
    </xdr:from>
    <xdr:to>
      <xdr:col>21</xdr:col>
      <xdr:colOff>212725</xdr:colOff>
      <xdr:row>75</xdr:row>
      <xdr:rowOff>64473</xdr:rowOff>
    </xdr:to>
    <xdr:sp macro="" textlink="">
      <xdr:nvSpPr>
        <xdr:cNvPr id="625" name="円/楕円 624"/>
        <xdr:cNvSpPr/>
      </xdr:nvSpPr>
      <xdr:spPr>
        <a:xfrm>
          <a:off x="14541500" y="12821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81000</xdr:rowOff>
    </xdr:from>
    <xdr:ext cx="534377" cy="259045"/>
    <xdr:sp macro="" textlink="">
      <xdr:nvSpPr>
        <xdr:cNvPr id="626" name="テキスト ボックス 625"/>
        <xdr:cNvSpPr txBox="1"/>
      </xdr:nvSpPr>
      <xdr:spPr>
        <a:xfrm>
          <a:off x="14325111" y="12596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48,013</a:t>
          </a:r>
          <a:endParaRPr kumimoji="1" lang="ja-JP" altLang="en-US" sz="1000" b="1">
            <a:solidFill>
              <a:srgbClr val="FF0000"/>
            </a:solidFill>
            <a:latin typeface="ＭＳ Ｐゴシック"/>
          </a:endParaRPr>
        </a:p>
      </xdr:txBody>
    </xdr:sp>
    <xdr:clientData/>
  </xdr:oneCellAnchor>
  <xdr:twoCellAnchor>
    <xdr:from>
      <xdr:col>19</xdr:col>
      <xdr:colOff>593725</xdr:colOff>
      <xdr:row>74</xdr:row>
      <xdr:rowOff>83276</xdr:rowOff>
    </xdr:from>
    <xdr:to>
      <xdr:col>20</xdr:col>
      <xdr:colOff>9525</xdr:colOff>
      <xdr:row>75</xdr:row>
      <xdr:rowOff>13426</xdr:rowOff>
    </xdr:to>
    <xdr:sp macro="" textlink="">
      <xdr:nvSpPr>
        <xdr:cNvPr id="627" name="円/楕円 626"/>
        <xdr:cNvSpPr/>
      </xdr:nvSpPr>
      <xdr:spPr>
        <a:xfrm>
          <a:off x="13652500" y="12770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29953</xdr:rowOff>
    </xdr:from>
    <xdr:ext cx="534377" cy="259045"/>
    <xdr:sp macro="" textlink="">
      <xdr:nvSpPr>
        <xdr:cNvPr id="628" name="テキスト ボックス 627"/>
        <xdr:cNvSpPr txBox="1"/>
      </xdr:nvSpPr>
      <xdr:spPr>
        <a:xfrm>
          <a:off x="13436111" y="12545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50,246</a:t>
          </a:r>
          <a:endParaRPr kumimoji="1" lang="ja-JP" altLang="en-US" sz="1000" b="1">
            <a:solidFill>
              <a:srgbClr val="FF0000"/>
            </a:solidFill>
            <a:latin typeface="ＭＳ Ｐゴシック"/>
          </a:endParaRPr>
        </a:p>
      </xdr:txBody>
    </xdr:sp>
    <xdr:clientData/>
  </xdr:oneCellAnchor>
  <xdr:twoCellAnchor>
    <xdr:from>
      <xdr:col>18</xdr:col>
      <xdr:colOff>390525</xdr:colOff>
      <xdr:row>74</xdr:row>
      <xdr:rowOff>21051</xdr:rowOff>
    </xdr:from>
    <xdr:to>
      <xdr:col>18</xdr:col>
      <xdr:colOff>492125</xdr:colOff>
      <xdr:row>74</xdr:row>
      <xdr:rowOff>122651</xdr:rowOff>
    </xdr:to>
    <xdr:sp macro="" textlink="">
      <xdr:nvSpPr>
        <xdr:cNvPr id="629" name="円/楕円 628"/>
        <xdr:cNvSpPr/>
      </xdr:nvSpPr>
      <xdr:spPr>
        <a:xfrm>
          <a:off x="12763500" y="12708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72</xdr:row>
      <xdr:rowOff>139178</xdr:rowOff>
    </xdr:from>
    <xdr:ext cx="534377" cy="259045"/>
    <xdr:sp macro="" textlink="">
      <xdr:nvSpPr>
        <xdr:cNvPr id="630" name="テキスト ボックス 629"/>
        <xdr:cNvSpPr txBox="1"/>
      </xdr:nvSpPr>
      <xdr:spPr>
        <a:xfrm>
          <a:off x="12547111" y="12483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52,968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1" name="正方形/長方形 63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2" name="正方形/長方形 63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3" name="正方形/長方形 63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4" name="正方形/長方形 63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5" name="正方形/長方形 63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6" name="正方形/長方形 63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7" name="正方形/長方形 63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79,598</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8" name="正方形/長方形 63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9" name="テキスト ボックス 63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0" name="直線コネクタ 63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1" name="直線コネクタ 64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2" name="テキスト ボックス 64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3" name="直線コネクタ 64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44" name="テキスト ボックス 643"/>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5" name="直線コネクタ 64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46" name="テキスト ボックス 645"/>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7" name="直線コネクタ 64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48" name="テキスト ボックス 647"/>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9" name="直線コネクタ 64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50" name="テキスト ボックス 649"/>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1" name="直線コネクタ 65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52" name="テキスト ボックス 651"/>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127279</xdr:rowOff>
    </xdr:from>
    <xdr:to>
      <xdr:col>23</xdr:col>
      <xdr:colOff>516889</xdr:colOff>
      <xdr:row>99</xdr:row>
      <xdr:rowOff>42621</xdr:rowOff>
    </xdr:to>
    <xdr:cxnSp macro="">
      <xdr:nvCxnSpPr>
        <xdr:cNvPr id="654" name="直線コネクタ 653"/>
        <xdr:cNvCxnSpPr/>
      </xdr:nvCxnSpPr>
      <xdr:spPr>
        <a:xfrm flipV="1">
          <a:off x="16317595" y="15386329"/>
          <a:ext cx="1269" cy="16298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46448</xdr:rowOff>
    </xdr:from>
    <xdr:ext cx="313932" cy="259045"/>
    <xdr:sp macro="" textlink="">
      <xdr:nvSpPr>
        <xdr:cNvPr id="655" name="積立金最小値テキスト"/>
        <xdr:cNvSpPr txBox="1"/>
      </xdr:nvSpPr>
      <xdr:spPr>
        <a:xfrm>
          <a:off x="16370300" y="170199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a:t>
          </a:r>
          <a:endParaRPr kumimoji="1" lang="ja-JP" altLang="en-US" sz="1000" b="1">
            <a:latin typeface="ＭＳ Ｐゴシック"/>
          </a:endParaRPr>
        </a:p>
      </xdr:txBody>
    </xdr:sp>
    <xdr:clientData/>
  </xdr:oneCellAnchor>
  <xdr:twoCellAnchor>
    <xdr:from>
      <xdr:col>23</xdr:col>
      <xdr:colOff>428625</xdr:colOff>
      <xdr:row>99</xdr:row>
      <xdr:rowOff>42621</xdr:rowOff>
    </xdr:from>
    <xdr:to>
      <xdr:col>23</xdr:col>
      <xdr:colOff>606425</xdr:colOff>
      <xdr:row>99</xdr:row>
      <xdr:rowOff>42621</xdr:rowOff>
    </xdr:to>
    <xdr:cxnSp macro="">
      <xdr:nvCxnSpPr>
        <xdr:cNvPr id="656" name="直線コネクタ 655"/>
        <xdr:cNvCxnSpPr/>
      </xdr:nvCxnSpPr>
      <xdr:spPr>
        <a:xfrm>
          <a:off x="16230600" y="17016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73956</xdr:rowOff>
    </xdr:from>
    <xdr:ext cx="534377" cy="259045"/>
    <xdr:sp macro="" textlink="">
      <xdr:nvSpPr>
        <xdr:cNvPr id="657" name="積立金最大値テキスト"/>
        <xdr:cNvSpPr txBox="1"/>
      </xdr:nvSpPr>
      <xdr:spPr>
        <a:xfrm>
          <a:off x="16370300" y="15161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42,826</a:t>
          </a:r>
          <a:endParaRPr kumimoji="1" lang="ja-JP" altLang="en-US" sz="1000" b="1">
            <a:latin typeface="ＭＳ Ｐゴシック"/>
          </a:endParaRPr>
        </a:p>
      </xdr:txBody>
    </xdr:sp>
    <xdr:clientData/>
  </xdr:oneCellAnchor>
  <xdr:twoCellAnchor>
    <xdr:from>
      <xdr:col>23</xdr:col>
      <xdr:colOff>428625</xdr:colOff>
      <xdr:row>89</xdr:row>
      <xdr:rowOff>127279</xdr:rowOff>
    </xdr:from>
    <xdr:to>
      <xdr:col>23</xdr:col>
      <xdr:colOff>606425</xdr:colOff>
      <xdr:row>89</xdr:row>
      <xdr:rowOff>127279</xdr:rowOff>
    </xdr:to>
    <xdr:cxnSp macro="">
      <xdr:nvCxnSpPr>
        <xdr:cNvPr id="658" name="直線コネクタ 657"/>
        <xdr:cNvCxnSpPr/>
      </xdr:nvCxnSpPr>
      <xdr:spPr>
        <a:xfrm>
          <a:off x="16230600" y="15386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178</xdr:rowOff>
    </xdr:from>
    <xdr:to>
      <xdr:col>23</xdr:col>
      <xdr:colOff>517525</xdr:colOff>
      <xdr:row>98</xdr:row>
      <xdr:rowOff>749</xdr:rowOff>
    </xdr:to>
    <xdr:cxnSp macro="">
      <xdr:nvCxnSpPr>
        <xdr:cNvPr id="659" name="直線コネクタ 658"/>
        <xdr:cNvCxnSpPr/>
      </xdr:nvCxnSpPr>
      <xdr:spPr>
        <a:xfrm>
          <a:off x="15481300" y="16802278"/>
          <a:ext cx="838200"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100728</xdr:rowOff>
    </xdr:from>
    <xdr:ext cx="469744" cy="259045"/>
    <xdr:sp macro="" textlink="">
      <xdr:nvSpPr>
        <xdr:cNvPr id="660" name="積立金平均値テキスト"/>
        <xdr:cNvSpPr txBox="1"/>
      </xdr:nvSpPr>
      <xdr:spPr>
        <a:xfrm>
          <a:off x="16370300" y="165599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6,790</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77851</xdr:rowOff>
    </xdr:from>
    <xdr:to>
      <xdr:col>23</xdr:col>
      <xdr:colOff>568325</xdr:colOff>
      <xdr:row>98</xdr:row>
      <xdr:rowOff>8001</xdr:rowOff>
    </xdr:to>
    <xdr:sp macro="" textlink="">
      <xdr:nvSpPr>
        <xdr:cNvPr id="661" name="フローチャート : 判断 660"/>
        <xdr:cNvSpPr/>
      </xdr:nvSpPr>
      <xdr:spPr>
        <a:xfrm>
          <a:off x="16268700" y="16708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113754</xdr:rowOff>
    </xdr:from>
    <xdr:to>
      <xdr:col>22</xdr:col>
      <xdr:colOff>365125</xdr:colOff>
      <xdr:row>98</xdr:row>
      <xdr:rowOff>178</xdr:rowOff>
    </xdr:to>
    <xdr:cxnSp macro="">
      <xdr:nvCxnSpPr>
        <xdr:cNvPr id="662" name="直線コネクタ 661"/>
        <xdr:cNvCxnSpPr/>
      </xdr:nvCxnSpPr>
      <xdr:spPr>
        <a:xfrm>
          <a:off x="14592300" y="16744404"/>
          <a:ext cx="889000" cy="57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10376</xdr:rowOff>
    </xdr:from>
    <xdr:to>
      <xdr:col>22</xdr:col>
      <xdr:colOff>415925</xdr:colOff>
      <xdr:row>97</xdr:row>
      <xdr:rowOff>111976</xdr:rowOff>
    </xdr:to>
    <xdr:sp macro="" textlink="">
      <xdr:nvSpPr>
        <xdr:cNvPr id="663" name="フローチャート : 判断 662"/>
        <xdr:cNvSpPr/>
      </xdr:nvSpPr>
      <xdr:spPr>
        <a:xfrm>
          <a:off x="15430500" y="16641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95</xdr:row>
      <xdr:rowOff>128503</xdr:rowOff>
    </xdr:from>
    <xdr:ext cx="469744" cy="259045"/>
    <xdr:sp macro="" textlink="">
      <xdr:nvSpPr>
        <xdr:cNvPr id="664" name="テキスト ボックス 663"/>
        <xdr:cNvSpPr txBox="1"/>
      </xdr:nvSpPr>
      <xdr:spPr>
        <a:xfrm>
          <a:off x="15246427" y="16416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8,561</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113754</xdr:rowOff>
    </xdr:from>
    <xdr:to>
      <xdr:col>21</xdr:col>
      <xdr:colOff>161925</xdr:colOff>
      <xdr:row>97</xdr:row>
      <xdr:rowOff>140385</xdr:rowOff>
    </xdr:to>
    <xdr:cxnSp macro="">
      <xdr:nvCxnSpPr>
        <xdr:cNvPr id="665" name="直線コネクタ 664"/>
        <xdr:cNvCxnSpPr/>
      </xdr:nvCxnSpPr>
      <xdr:spPr>
        <a:xfrm flipV="1">
          <a:off x="13703300" y="16744404"/>
          <a:ext cx="889000" cy="26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137973</xdr:rowOff>
    </xdr:from>
    <xdr:to>
      <xdr:col>21</xdr:col>
      <xdr:colOff>212725</xdr:colOff>
      <xdr:row>97</xdr:row>
      <xdr:rowOff>68123</xdr:rowOff>
    </xdr:to>
    <xdr:sp macro="" textlink="">
      <xdr:nvSpPr>
        <xdr:cNvPr id="666" name="フローチャート : 判断 665"/>
        <xdr:cNvSpPr/>
      </xdr:nvSpPr>
      <xdr:spPr>
        <a:xfrm>
          <a:off x="14541500" y="16597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95</xdr:row>
      <xdr:rowOff>84650</xdr:rowOff>
    </xdr:from>
    <xdr:ext cx="469744" cy="259045"/>
    <xdr:sp macro="" textlink="">
      <xdr:nvSpPr>
        <xdr:cNvPr id="667" name="テキスト ボックス 666"/>
        <xdr:cNvSpPr txBox="1"/>
      </xdr:nvSpPr>
      <xdr:spPr>
        <a:xfrm>
          <a:off x="14357427" y="16372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9,712</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65063</xdr:rowOff>
    </xdr:from>
    <xdr:to>
      <xdr:col>19</xdr:col>
      <xdr:colOff>644525</xdr:colOff>
      <xdr:row>97</xdr:row>
      <xdr:rowOff>140385</xdr:rowOff>
    </xdr:to>
    <xdr:cxnSp macro="">
      <xdr:nvCxnSpPr>
        <xdr:cNvPr id="668" name="直線コネクタ 667"/>
        <xdr:cNvCxnSpPr/>
      </xdr:nvCxnSpPr>
      <xdr:spPr>
        <a:xfrm>
          <a:off x="12814300" y="16695713"/>
          <a:ext cx="889000" cy="75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148565</xdr:rowOff>
    </xdr:from>
    <xdr:to>
      <xdr:col>20</xdr:col>
      <xdr:colOff>9525</xdr:colOff>
      <xdr:row>97</xdr:row>
      <xdr:rowOff>78715</xdr:rowOff>
    </xdr:to>
    <xdr:sp macro="" textlink="">
      <xdr:nvSpPr>
        <xdr:cNvPr id="669" name="フローチャート : 判断 668"/>
        <xdr:cNvSpPr/>
      </xdr:nvSpPr>
      <xdr:spPr>
        <a:xfrm>
          <a:off x="13652500" y="16607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95</xdr:row>
      <xdr:rowOff>95242</xdr:rowOff>
    </xdr:from>
    <xdr:ext cx="469744" cy="259045"/>
    <xdr:sp macro="" textlink="">
      <xdr:nvSpPr>
        <xdr:cNvPr id="670" name="テキスト ボックス 669"/>
        <xdr:cNvSpPr txBox="1"/>
      </xdr:nvSpPr>
      <xdr:spPr>
        <a:xfrm>
          <a:off x="13468427" y="16382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9,434</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59106</xdr:rowOff>
    </xdr:from>
    <xdr:to>
      <xdr:col>18</xdr:col>
      <xdr:colOff>492125</xdr:colOff>
      <xdr:row>97</xdr:row>
      <xdr:rowOff>160706</xdr:rowOff>
    </xdr:to>
    <xdr:sp macro="" textlink="">
      <xdr:nvSpPr>
        <xdr:cNvPr id="671" name="フローチャート : 判断 670"/>
        <xdr:cNvSpPr/>
      </xdr:nvSpPr>
      <xdr:spPr>
        <a:xfrm>
          <a:off x="12763500" y="16689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97</xdr:row>
      <xdr:rowOff>151833</xdr:rowOff>
    </xdr:from>
    <xdr:ext cx="469744" cy="259045"/>
    <xdr:sp macro="" textlink="">
      <xdr:nvSpPr>
        <xdr:cNvPr id="672" name="テキスト ボックス 671"/>
        <xdr:cNvSpPr txBox="1"/>
      </xdr:nvSpPr>
      <xdr:spPr>
        <a:xfrm>
          <a:off x="12579427" y="16782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7,282</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3" name="テキスト ボックス 67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4" name="テキスト ボックス 67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5" name="テキスト ボックス 67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6" name="テキスト ボックス 67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7" name="テキスト ボックス 67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121399</xdr:rowOff>
    </xdr:from>
    <xdr:to>
      <xdr:col>23</xdr:col>
      <xdr:colOff>568325</xdr:colOff>
      <xdr:row>98</xdr:row>
      <xdr:rowOff>51549</xdr:rowOff>
    </xdr:to>
    <xdr:sp macro="" textlink="">
      <xdr:nvSpPr>
        <xdr:cNvPr id="678" name="円/楕円 677"/>
        <xdr:cNvSpPr/>
      </xdr:nvSpPr>
      <xdr:spPr>
        <a:xfrm>
          <a:off x="16268700" y="16752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99826</xdr:rowOff>
    </xdr:from>
    <xdr:ext cx="469744" cy="259045"/>
    <xdr:sp macro="" textlink="">
      <xdr:nvSpPr>
        <xdr:cNvPr id="679" name="積立金該当値テキスト"/>
        <xdr:cNvSpPr txBox="1"/>
      </xdr:nvSpPr>
      <xdr:spPr>
        <a:xfrm>
          <a:off x="16370300" y="16730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5,647</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120828</xdr:rowOff>
    </xdr:from>
    <xdr:to>
      <xdr:col>22</xdr:col>
      <xdr:colOff>415925</xdr:colOff>
      <xdr:row>98</xdr:row>
      <xdr:rowOff>50978</xdr:rowOff>
    </xdr:to>
    <xdr:sp macro="" textlink="">
      <xdr:nvSpPr>
        <xdr:cNvPr id="680" name="円/楕円 679"/>
        <xdr:cNvSpPr/>
      </xdr:nvSpPr>
      <xdr:spPr>
        <a:xfrm>
          <a:off x="15430500" y="16751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98</xdr:row>
      <xdr:rowOff>42105</xdr:rowOff>
    </xdr:from>
    <xdr:ext cx="469744" cy="259045"/>
    <xdr:sp macro="" textlink="">
      <xdr:nvSpPr>
        <xdr:cNvPr id="681" name="テキスト ボックス 680"/>
        <xdr:cNvSpPr txBox="1"/>
      </xdr:nvSpPr>
      <xdr:spPr>
        <a:xfrm>
          <a:off x="15246427" y="16844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5,662</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62954</xdr:rowOff>
    </xdr:from>
    <xdr:to>
      <xdr:col>21</xdr:col>
      <xdr:colOff>212725</xdr:colOff>
      <xdr:row>97</xdr:row>
      <xdr:rowOff>164554</xdr:rowOff>
    </xdr:to>
    <xdr:sp macro="" textlink="">
      <xdr:nvSpPr>
        <xdr:cNvPr id="682" name="円/楕円 681"/>
        <xdr:cNvSpPr/>
      </xdr:nvSpPr>
      <xdr:spPr>
        <a:xfrm>
          <a:off x="14541500" y="16693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97</xdr:row>
      <xdr:rowOff>155681</xdr:rowOff>
    </xdr:from>
    <xdr:ext cx="469744" cy="259045"/>
    <xdr:sp macro="" textlink="">
      <xdr:nvSpPr>
        <xdr:cNvPr id="683" name="テキスト ボックス 682"/>
        <xdr:cNvSpPr txBox="1"/>
      </xdr:nvSpPr>
      <xdr:spPr>
        <a:xfrm>
          <a:off x="14357427" y="1678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7,181</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89585</xdr:rowOff>
    </xdr:from>
    <xdr:to>
      <xdr:col>20</xdr:col>
      <xdr:colOff>9525</xdr:colOff>
      <xdr:row>98</xdr:row>
      <xdr:rowOff>19735</xdr:rowOff>
    </xdr:to>
    <xdr:sp macro="" textlink="">
      <xdr:nvSpPr>
        <xdr:cNvPr id="684" name="円/楕円 683"/>
        <xdr:cNvSpPr/>
      </xdr:nvSpPr>
      <xdr:spPr>
        <a:xfrm>
          <a:off x="13652500" y="16720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98</xdr:row>
      <xdr:rowOff>10862</xdr:rowOff>
    </xdr:from>
    <xdr:ext cx="469744" cy="259045"/>
    <xdr:sp macro="" textlink="">
      <xdr:nvSpPr>
        <xdr:cNvPr id="685" name="テキスト ボックス 684"/>
        <xdr:cNvSpPr txBox="1"/>
      </xdr:nvSpPr>
      <xdr:spPr>
        <a:xfrm>
          <a:off x="13468427" y="16812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6,482</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14263</xdr:rowOff>
    </xdr:from>
    <xdr:to>
      <xdr:col>18</xdr:col>
      <xdr:colOff>492125</xdr:colOff>
      <xdr:row>97</xdr:row>
      <xdr:rowOff>115863</xdr:rowOff>
    </xdr:to>
    <xdr:sp macro="" textlink="">
      <xdr:nvSpPr>
        <xdr:cNvPr id="686" name="円/楕円 685"/>
        <xdr:cNvSpPr/>
      </xdr:nvSpPr>
      <xdr:spPr>
        <a:xfrm>
          <a:off x="12763500" y="16644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95</xdr:row>
      <xdr:rowOff>132390</xdr:rowOff>
    </xdr:from>
    <xdr:ext cx="469744" cy="259045"/>
    <xdr:sp macro="" textlink="">
      <xdr:nvSpPr>
        <xdr:cNvPr id="687" name="テキスト ボックス 686"/>
        <xdr:cNvSpPr txBox="1"/>
      </xdr:nvSpPr>
      <xdr:spPr>
        <a:xfrm>
          <a:off x="12579427" y="16420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8,459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8" name="正方形/長方形 68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9" name="正方形/長方形 68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0" name="正方形/長方形 68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30/45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1" name="正方形/長方形 69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2" name="正方形/長方形 69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3" name="正方形/長方形 69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4" name="正方形/長方形 69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5" name="正方形/長方形 69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6" name="テキスト ボックス 69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7" name="直線コネクタ 69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8" name="直線コネクタ 697"/>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699" name="テキスト ボックス 698"/>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00" name="直線コネクタ 699"/>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01" name="テキスト ボックス 700"/>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02" name="直線コネクタ 701"/>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03" name="テキスト ボックス 702"/>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04" name="直線コネクタ 703"/>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05" name="テキスト ボックス 704"/>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6" name="直線コネクタ 705"/>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07" name="テキスト ボックス 706"/>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8" name="直線コネクタ 707"/>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09" name="テキスト ボックス 708"/>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0" name="直線コネクタ 70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1" name="テキスト ボックス 71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73406</xdr:rowOff>
    </xdr:from>
    <xdr:to>
      <xdr:col>32</xdr:col>
      <xdr:colOff>186689</xdr:colOff>
      <xdr:row>39</xdr:row>
      <xdr:rowOff>98878</xdr:rowOff>
    </xdr:to>
    <xdr:cxnSp macro="">
      <xdr:nvCxnSpPr>
        <xdr:cNvPr id="713" name="直線コネクタ 712"/>
        <xdr:cNvCxnSpPr/>
      </xdr:nvCxnSpPr>
      <xdr:spPr>
        <a:xfrm flipV="1">
          <a:off x="22159595" y="5216906"/>
          <a:ext cx="1269" cy="1568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14"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15" name="直線コネクタ 714"/>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20083</xdr:rowOff>
    </xdr:from>
    <xdr:ext cx="469744" cy="259045"/>
    <xdr:sp macro="" textlink="">
      <xdr:nvSpPr>
        <xdr:cNvPr id="716" name="投資及び出資金最大値テキスト"/>
        <xdr:cNvSpPr txBox="1"/>
      </xdr:nvSpPr>
      <xdr:spPr>
        <a:xfrm>
          <a:off x="22212300" y="4992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9,606</a:t>
          </a:r>
          <a:endParaRPr kumimoji="1" lang="ja-JP" altLang="en-US" sz="1000" b="1">
            <a:latin typeface="ＭＳ Ｐゴシック"/>
          </a:endParaRPr>
        </a:p>
      </xdr:txBody>
    </xdr:sp>
    <xdr:clientData/>
  </xdr:oneCellAnchor>
  <xdr:twoCellAnchor>
    <xdr:from>
      <xdr:col>32</xdr:col>
      <xdr:colOff>98425</xdr:colOff>
      <xdr:row>30</xdr:row>
      <xdr:rowOff>73406</xdr:rowOff>
    </xdr:from>
    <xdr:to>
      <xdr:col>32</xdr:col>
      <xdr:colOff>276225</xdr:colOff>
      <xdr:row>30</xdr:row>
      <xdr:rowOff>73406</xdr:rowOff>
    </xdr:to>
    <xdr:cxnSp macro="">
      <xdr:nvCxnSpPr>
        <xdr:cNvPr id="717" name="直線コネクタ 716"/>
        <xdr:cNvCxnSpPr/>
      </xdr:nvCxnSpPr>
      <xdr:spPr>
        <a:xfrm>
          <a:off x="22072600" y="5216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29972</xdr:rowOff>
    </xdr:from>
    <xdr:to>
      <xdr:col>32</xdr:col>
      <xdr:colOff>187325</xdr:colOff>
      <xdr:row>39</xdr:row>
      <xdr:rowOff>40096</xdr:rowOff>
    </xdr:to>
    <xdr:cxnSp macro="">
      <xdr:nvCxnSpPr>
        <xdr:cNvPr id="718" name="直線コネクタ 717"/>
        <xdr:cNvCxnSpPr/>
      </xdr:nvCxnSpPr>
      <xdr:spPr>
        <a:xfrm>
          <a:off x="21323300" y="6716522"/>
          <a:ext cx="838200" cy="10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114063</xdr:rowOff>
    </xdr:from>
    <xdr:ext cx="469744" cy="259045"/>
    <xdr:sp macro="" textlink="">
      <xdr:nvSpPr>
        <xdr:cNvPr id="719" name="投資及び出資金平均値テキスト"/>
        <xdr:cNvSpPr txBox="1"/>
      </xdr:nvSpPr>
      <xdr:spPr>
        <a:xfrm>
          <a:off x="22212300" y="62862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1,836</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91186</xdr:rowOff>
    </xdr:from>
    <xdr:to>
      <xdr:col>32</xdr:col>
      <xdr:colOff>238125</xdr:colOff>
      <xdr:row>38</xdr:row>
      <xdr:rowOff>21336</xdr:rowOff>
    </xdr:to>
    <xdr:sp macro="" textlink="">
      <xdr:nvSpPr>
        <xdr:cNvPr id="720" name="フローチャート : 判断 719"/>
        <xdr:cNvSpPr/>
      </xdr:nvSpPr>
      <xdr:spPr>
        <a:xfrm>
          <a:off x="22110700" y="6434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29972</xdr:rowOff>
    </xdr:from>
    <xdr:to>
      <xdr:col>31</xdr:col>
      <xdr:colOff>34925</xdr:colOff>
      <xdr:row>39</xdr:row>
      <xdr:rowOff>58384</xdr:rowOff>
    </xdr:to>
    <xdr:cxnSp macro="">
      <xdr:nvCxnSpPr>
        <xdr:cNvPr id="721" name="直線コネクタ 720"/>
        <xdr:cNvCxnSpPr/>
      </xdr:nvCxnSpPr>
      <xdr:spPr>
        <a:xfrm flipV="1">
          <a:off x="20434300" y="6716522"/>
          <a:ext cx="889000" cy="28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71918</xdr:rowOff>
    </xdr:from>
    <xdr:to>
      <xdr:col>31</xdr:col>
      <xdr:colOff>85725</xdr:colOff>
      <xdr:row>38</xdr:row>
      <xdr:rowOff>2068</xdr:rowOff>
    </xdr:to>
    <xdr:sp macro="" textlink="">
      <xdr:nvSpPr>
        <xdr:cNvPr id="722" name="フローチャート : 判断 721"/>
        <xdr:cNvSpPr/>
      </xdr:nvSpPr>
      <xdr:spPr>
        <a:xfrm>
          <a:off x="21272500" y="6415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18595</xdr:rowOff>
    </xdr:from>
    <xdr:ext cx="469744" cy="259045"/>
    <xdr:sp macro="" textlink="">
      <xdr:nvSpPr>
        <xdr:cNvPr id="723" name="テキスト ボックス 722"/>
        <xdr:cNvSpPr txBox="1"/>
      </xdr:nvSpPr>
      <xdr:spPr>
        <a:xfrm>
          <a:off x="21088427" y="6190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1,954</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40749</xdr:rowOff>
    </xdr:from>
    <xdr:to>
      <xdr:col>29</xdr:col>
      <xdr:colOff>517525</xdr:colOff>
      <xdr:row>39</xdr:row>
      <xdr:rowOff>58384</xdr:rowOff>
    </xdr:to>
    <xdr:cxnSp macro="">
      <xdr:nvCxnSpPr>
        <xdr:cNvPr id="724" name="直線コネクタ 723"/>
        <xdr:cNvCxnSpPr/>
      </xdr:nvCxnSpPr>
      <xdr:spPr>
        <a:xfrm>
          <a:off x="19545300" y="6727299"/>
          <a:ext cx="889000" cy="17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168584</xdr:rowOff>
    </xdr:from>
    <xdr:to>
      <xdr:col>29</xdr:col>
      <xdr:colOff>568325</xdr:colOff>
      <xdr:row>38</xdr:row>
      <xdr:rowOff>98734</xdr:rowOff>
    </xdr:to>
    <xdr:sp macro="" textlink="">
      <xdr:nvSpPr>
        <xdr:cNvPr id="725" name="フローチャート : 判断 724"/>
        <xdr:cNvSpPr/>
      </xdr:nvSpPr>
      <xdr:spPr>
        <a:xfrm>
          <a:off x="20383500" y="6512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115261</xdr:rowOff>
    </xdr:from>
    <xdr:ext cx="469744" cy="259045"/>
    <xdr:sp macro="" textlink="">
      <xdr:nvSpPr>
        <xdr:cNvPr id="726" name="テキスト ボックス 725"/>
        <xdr:cNvSpPr txBox="1"/>
      </xdr:nvSpPr>
      <xdr:spPr>
        <a:xfrm>
          <a:off x="20199427" y="6287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1,362</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32258</xdr:rowOff>
    </xdr:from>
    <xdr:to>
      <xdr:col>28</xdr:col>
      <xdr:colOff>314325</xdr:colOff>
      <xdr:row>39</xdr:row>
      <xdr:rowOff>40749</xdr:rowOff>
    </xdr:to>
    <xdr:cxnSp macro="">
      <xdr:nvCxnSpPr>
        <xdr:cNvPr id="727" name="直線コネクタ 726"/>
        <xdr:cNvCxnSpPr/>
      </xdr:nvCxnSpPr>
      <xdr:spPr>
        <a:xfrm>
          <a:off x="18656300" y="6718808"/>
          <a:ext cx="889000" cy="8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156174</xdr:rowOff>
    </xdr:from>
    <xdr:to>
      <xdr:col>28</xdr:col>
      <xdr:colOff>365125</xdr:colOff>
      <xdr:row>38</xdr:row>
      <xdr:rowOff>86323</xdr:rowOff>
    </xdr:to>
    <xdr:sp macro="" textlink="">
      <xdr:nvSpPr>
        <xdr:cNvPr id="728" name="フローチャート : 判断 727"/>
        <xdr:cNvSpPr/>
      </xdr:nvSpPr>
      <xdr:spPr>
        <a:xfrm>
          <a:off x="19494500" y="649982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102851</xdr:rowOff>
    </xdr:from>
    <xdr:ext cx="469744" cy="259045"/>
    <xdr:sp macro="" textlink="">
      <xdr:nvSpPr>
        <xdr:cNvPr id="729" name="テキスト ボックス 728"/>
        <xdr:cNvSpPr txBox="1"/>
      </xdr:nvSpPr>
      <xdr:spPr>
        <a:xfrm>
          <a:off x="19310427" y="6275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1,438</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162215</xdr:rowOff>
    </xdr:from>
    <xdr:to>
      <xdr:col>27</xdr:col>
      <xdr:colOff>161925</xdr:colOff>
      <xdr:row>38</xdr:row>
      <xdr:rowOff>92365</xdr:rowOff>
    </xdr:to>
    <xdr:sp macro="" textlink="">
      <xdr:nvSpPr>
        <xdr:cNvPr id="730" name="フローチャート : 判断 729"/>
        <xdr:cNvSpPr/>
      </xdr:nvSpPr>
      <xdr:spPr>
        <a:xfrm>
          <a:off x="18605500" y="6505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108892</xdr:rowOff>
    </xdr:from>
    <xdr:ext cx="469744" cy="259045"/>
    <xdr:sp macro="" textlink="">
      <xdr:nvSpPr>
        <xdr:cNvPr id="731" name="テキスト ボックス 730"/>
        <xdr:cNvSpPr txBox="1"/>
      </xdr:nvSpPr>
      <xdr:spPr>
        <a:xfrm>
          <a:off x="18421427" y="6281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2" name="テキスト ボックス 73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3" name="テキスト ボックス 73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4" name="テキスト ボックス 73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5" name="テキスト ボックス 73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6" name="テキスト ボックス 73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160746</xdr:rowOff>
    </xdr:from>
    <xdr:to>
      <xdr:col>32</xdr:col>
      <xdr:colOff>238125</xdr:colOff>
      <xdr:row>39</xdr:row>
      <xdr:rowOff>90896</xdr:rowOff>
    </xdr:to>
    <xdr:sp macro="" textlink="">
      <xdr:nvSpPr>
        <xdr:cNvPr id="737" name="円/楕円 736"/>
        <xdr:cNvSpPr/>
      </xdr:nvSpPr>
      <xdr:spPr>
        <a:xfrm>
          <a:off x="22110700" y="6675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75673</xdr:rowOff>
    </xdr:from>
    <xdr:ext cx="378565" cy="259045"/>
    <xdr:sp macro="" textlink="">
      <xdr:nvSpPr>
        <xdr:cNvPr id="738" name="投資及び出資金該当値テキスト"/>
        <xdr:cNvSpPr txBox="1"/>
      </xdr:nvSpPr>
      <xdr:spPr>
        <a:xfrm>
          <a:off x="22212300" y="65907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150622</xdr:rowOff>
    </xdr:from>
    <xdr:to>
      <xdr:col>31</xdr:col>
      <xdr:colOff>85725</xdr:colOff>
      <xdr:row>39</xdr:row>
      <xdr:rowOff>80772</xdr:rowOff>
    </xdr:to>
    <xdr:sp macro="" textlink="">
      <xdr:nvSpPr>
        <xdr:cNvPr id="739" name="円/楕円 738"/>
        <xdr:cNvSpPr/>
      </xdr:nvSpPr>
      <xdr:spPr>
        <a:xfrm>
          <a:off x="21272500" y="6665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71899</xdr:rowOff>
    </xdr:from>
    <xdr:ext cx="378565" cy="259045"/>
    <xdr:sp macro="" textlink="">
      <xdr:nvSpPr>
        <xdr:cNvPr id="740" name="テキスト ボックス 739"/>
        <xdr:cNvSpPr txBox="1"/>
      </xdr:nvSpPr>
      <xdr:spPr>
        <a:xfrm>
          <a:off x="21134017" y="67584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422</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7584</xdr:rowOff>
    </xdr:from>
    <xdr:to>
      <xdr:col>29</xdr:col>
      <xdr:colOff>568325</xdr:colOff>
      <xdr:row>39</xdr:row>
      <xdr:rowOff>109184</xdr:rowOff>
    </xdr:to>
    <xdr:sp macro="" textlink="">
      <xdr:nvSpPr>
        <xdr:cNvPr id="741" name="円/楕円 740"/>
        <xdr:cNvSpPr/>
      </xdr:nvSpPr>
      <xdr:spPr>
        <a:xfrm>
          <a:off x="20383500" y="6694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100311</xdr:rowOff>
    </xdr:from>
    <xdr:ext cx="378565" cy="259045"/>
    <xdr:sp macro="" textlink="">
      <xdr:nvSpPr>
        <xdr:cNvPr id="742" name="テキスト ボックス 741"/>
        <xdr:cNvSpPr txBox="1"/>
      </xdr:nvSpPr>
      <xdr:spPr>
        <a:xfrm>
          <a:off x="20245017" y="67868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248</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161399</xdr:rowOff>
    </xdr:from>
    <xdr:to>
      <xdr:col>28</xdr:col>
      <xdr:colOff>365125</xdr:colOff>
      <xdr:row>39</xdr:row>
      <xdr:rowOff>91549</xdr:rowOff>
    </xdr:to>
    <xdr:sp macro="" textlink="">
      <xdr:nvSpPr>
        <xdr:cNvPr id="743" name="円/楕円 742"/>
        <xdr:cNvSpPr/>
      </xdr:nvSpPr>
      <xdr:spPr>
        <a:xfrm>
          <a:off x="19494500" y="6676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39</xdr:row>
      <xdr:rowOff>82676</xdr:rowOff>
    </xdr:from>
    <xdr:ext cx="378565" cy="259045"/>
    <xdr:sp macro="" textlink="">
      <xdr:nvSpPr>
        <xdr:cNvPr id="744" name="テキスト ボックス 743"/>
        <xdr:cNvSpPr txBox="1"/>
      </xdr:nvSpPr>
      <xdr:spPr>
        <a:xfrm>
          <a:off x="19356017" y="67692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356</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152908</xdr:rowOff>
    </xdr:from>
    <xdr:to>
      <xdr:col>27</xdr:col>
      <xdr:colOff>161925</xdr:colOff>
      <xdr:row>39</xdr:row>
      <xdr:rowOff>83058</xdr:rowOff>
    </xdr:to>
    <xdr:sp macro="" textlink="">
      <xdr:nvSpPr>
        <xdr:cNvPr id="745" name="円/楕円 744"/>
        <xdr:cNvSpPr/>
      </xdr:nvSpPr>
      <xdr:spPr>
        <a:xfrm>
          <a:off x="18605500" y="6668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39</xdr:row>
      <xdr:rowOff>74185</xdr:rowOff>
    </xdr:from>
    <xdr:ext cx="378565" cy="259045"/>
    <xdr:sp macro="" textlink="">
      <xdr:nvSpPr>
        <xdr:cNvPr id="746" name="テキスト ボックス 745"/>
        <xdr:cNvSpPr txBox="1"/>
      </xdr:nvSpPr>
      <xdr:spPr>
        <a:xfrm>
          <a:off x="18467017" y="67607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408</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7" name="正方形/長方形 74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8" name="正方形/長方形 74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9" name="正方形/長方形 74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35/45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0" name="正方形/長方形 74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1" name="正方形/長方形 75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2" name="正方形/長方形 75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3" name="正方形/長方形 75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6,878</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4" name="正方形/長方形 75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5" name="テキスト ボックス 75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6" name="直線コネクタ 75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7" name="直線コネクタ 756"/>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8" name="テキスト ボックス 757"/>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9" name="直線コネクタ 758"/>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60" name="テキスト ボックス 759"/>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61" name="直線コネクタ 760"/>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62" name="テキスト ボックス 761"/>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63" name="直線コネクタ 762"/>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4" name="テキスト ボックス 763"/>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5" name="直線コネクタ 76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6" name="テキスト ボックス 76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52</xdr:row>
      <xdr:rowOff>1923</xdr:rowOff>
    </xdr:from>
    <xdr:to>
      <xdr:col>32</xdr:col>
      <xdr:colOff>186689</xdr:colOff>
      <xdr:row>58</xdr:row>
      <xdr:rowOff>139174</xdr:rowOff>
    </xdr:to>
    <xdr:cxnSp macro="">
      <xdr:nvCxnSpPr>
        <xdr:cNvPr id="768" name="直線コネクタ 767"/>
        <xdr:cNvCxnSpPr/>
      </xdr:nvCxnSpPr>
      <xdr:spPr>
        <a:xfrm flipV="1">
          <a:off x="22159595" y="8917323"/>
          <a:ext cx="1269" cy="11659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143001</xdr:rowOff>
    </xdr:from>
    <xdr:ext cx="313932" cy="259045"/>
    <xdr:sp macro="" textlink="">
      <xdr:nvSpPr>
        <xdr:cNvPr id="769" name="貸付金最小値テキスト"/>
        <xdr:cNvSpPr txBox="1"/>
      </xdr:nvSpPr>
      <xdr:spPr>
        <a:xfrm>
          <a:off x="22212300" y="100871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a:t>
          </a:r>
          <a:endParaRPr kumimoji="1" lang="ja-JP" altLang="en-US" sz="1000" b="1">
            <a:latin typeface="ＭＳ Ｐゴシック"/>
          </a:endParaRPr>
        </a:p>
      </xdr:txBody>
    </xdr:sp>
    <xdr:clientData/>
  </xdr:oneCellAnchor>
  <xdr:twoCellAnchor>
    <xdr:from>
      <xdr:col>32</xdr:col>
      <xdr:colOff>98425</xdr:colOff>
      <xdr:row>58</xdr:row>
      <xdr:rowOff>139174</xdr:rowOff>
    </xdr:from>
    <xdr:to>
      <xdr:col>32</xdr:col>
      <xdr:colOff>276225</xdr:colOff>
      <xdr:row>58</xdr:row>
      <xdr:rowOff>139174</xdr:rowOff>
    </xdr:to>
    <xdr:cxnSp macro="">
      <xdr:nvCxnSpPr>
        <xdr:cNvPr id="770" name="直線コネクタ 769"/>
        <xdr:cNvCxnSpPr/>
      </xdr:nvCxnSpPr>
      <xdr:spPr>
        <a:xfrm>
          <a:off x="22072600" y="10083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120050</xdr:rowOff>
    </xdr:from>
    <xdr:ext cx="534377" cy="259045"/>
    <xdr:sp macro="" textlink="">
      <xdr:nvSpPr>
        <xdr:cNvPr id="771" name="貸付金最大値テキスト"/>
        <xdr:cNvSpPr txBox="1"/>
      </xdr:nvSpPr>
      <xdr:spPr>
        <a:xfrm>
          <a:off x="22212300" y="8692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51,027</a:t>
          </a:r>
          <a:endParaRPr kumimoji="1" lang="ja-JP" altLang="en-US" sz="1000" b="1">
            <a:latin typeface="ＭＳ Ｐゴシック"/>
          </a:endParaRPr>
        </a:p>
      </xdr:txBody>
    </xdr:sp>
    <xdr:clientData/>
  </xdr:oneCellAnchor>
  <xdr:twoCellAnchor>
    <xdr:from>
      <xdr:col>32</xdr:col>
      <xdr:colOff>98425</xdr:colOff>
      <xdr:row>52</xdr:row>
      <xdr:rowOff>1923</xdr:rowOff>
    </xdr:from>
    <xdr:to>
      <xdr:col>32</xdr:col>
      <xdr:colOff>276225</xdr:colOff>
      <xdr:row>52</xdr:row>
      <xdr:rowOff>1923</xdr:rowOff>
    </xdr:to>
    <xdr:cxnSp macro="">
      <xdr:nvCxnSpPr>
        <xdr:cNvPr id="772" name="直線コネクタ 771"/>
        <xdr:cNvCxnSpPr/>
      </xdr:nvCxnSpPr>
      <xdr:spPr>
        <a:xfrm>
          <a:off x="22072600" y="8917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95580</xdr:rowOff>
    </xdr:from>
    <xdr:to>
      <xdr:col>32</xdr:col>
      <xdr:colOff>187325</xdr:colOff>
      <xdr:row>58</xdr:row>
      <xdr:rowOff>99261</xdr:rowOff>
    </xdr:to>
    <xdr:cxnSp macro="">
      <xdr:nvCxnSpPr>
        <xdr:cNvPr id="773" name="直線コネクタ 772"/>
        <xdr:cNvCxnSpPr/>
      </xdr:nvCxnSpPr>
      <xdr:spPr>
        <a:xfrm flipV="1">
          <a:off x="21323300" y="10039680"/>
          <a:ext cx="838200" cy="3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101741</xdr:rowOff>
    </xdr:from>
    <xdr:ext cx="469744" cy="259045"/>
    <xdr:sp macro="" textlink="">
      <xdr:nvSpPr>
        <xdr:cNvPr id="774" name="貸付金平均値テキスト"/>
        <xdr:cNvSpPr txBox="1"/>
      </xdr:nvSpPr>
      <xdr:spPr>
        <a:xfrm>
          <a:off x="22212300" y="97029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7,939</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78864</xdr:rowOff>
    </xdr:from>
    <xdr:to>
      <xdr:col>32</xdr:col>
      <xdr:colOff>238125</xdr:colOff>
      <xdr:row>58</xdr:row>
      <xdr:rowOff>9014</xdr:rowOff>
    </xdr:to>
    <xdr:sp macro="" textlink="">
      <xdr:nvSpPr>
        <xdr:cNvPr id="775" name="フローチャート : 判断 774"/>
        <xdr:cNvSpPr/>
      </xdr:nvSpPr>
      <xdr:spPr>
        <a:xfrm>
          <a:off x="22110700" y="985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95306</xdr:rowOff>
    </xdr:from>
    <xdr:to>
      <xdr:col>31</xdr:col>
      <xdr:colOff>34925</xdr:colOff>
      <xdr:row>58</xdr:row>
      <xdr:rowOff>99261</xdr:rowOff>
    </xdr:to>
    <xdr:cxnSp macro="">
      <xdr:nvCxnSpPr>
        <xdr:cNvPr id="776" name="直線コネクタ 775"/>
        <xdr:cNvCxnSpPr/>
      </xdr:nvCxnSpPr>
      <xdr:spPr>
        <a:xfrm>
          <a:off x="20434300" y="10039406"/>
          <a:ext cx="889000" cy="3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50541</xdr:rowOff>
    </xdr:from>
    <xdr:to>
      <xdr:col>31</xdr:col>
      <xdr:colOff>85725</xdr:colOff>
      <xdr:row>57</xdr:row>
      <xdr:rowOff>152141</xdr:rowOff>
    </xdr:to>
    <xdr:sp macro="" textlink="">
      <xdr:nvSpPr>
        <xdr:cNvPr id="777" name="フローチャート : 判断 776"/>
        <xdr:cNvSpPr/>
      </xdr:nvSpPr>
      <xdr:spPr>
        <a:xfrm>
          <a:off x="21272500" y="9823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55</xdr:row>
      <xdr:rowOff>168668</xdr:rowOff>
    </xdr:from>
    <xdr:ext cx="469744" cy="259045"/>
    <xdr:sp macro="" textlink="">
      <xdr:nvSpPr>
        <xdr:cNvPr id="778" name="テキスト ボックス 777"/>
        <xdr:cNvSpPr txBox="1"/>
      </xdr:nvSpPr>
      <xdr:spPr>
        <a:xfrm>
          <a:off x="21088427" y="9598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9,178</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85636</xdr:rowOff>
    </xdr:from>
    <xdr:to>
      <xdr:col>29</xdr:col>
      <xdr:colOff>517525</xdr:colOff>
      <xdr:row>58</xdr:row>
      <xdr:rowOff>95306</xdr:rowOff>
    </xdr:to>
    <xdr:cxnSp macro="">
      <xdr:nvCxnSpPr>
        <xdr:cNvPr id="779" name="直線コネクタ 778"/>
        <xdr:cNvCxnSpPr/>
      </xdr:nvCxnSpPr>
      <xdr:spPr>
        <a:xfrm>
          <a:off x="19545300" y="10029736"/>
          <a:ext cx="889000" cy="9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35796</xdr:rowOff>
    </xdr:from>
    <xdr:to>
      <xdr:col>29</xdr:col>
      <xdr:colOff>568325</xdr:colOff>
      <xdr:row>57</xdr:row>
      <xdr:rowOff>137396</xdr:rowOff>
    </xdr:to>
    <xdr:sp macro="" textlink="">
      <xdr:nvSpPr>
        <xdr:cNvPr id="780" name="フローチャート : 判断 779"/>
        <xdr:cNvSpPr/>
      </xdr:nvSpPr>
      <xdr:spPr>
        <a:xfrm>
          <a:off x="20383500" y="9808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55</xdr:row>
      <xdr:rowOff>153923</xdr:rowOff>
    </xdr:from>
    <xdr:ext cx="469744" cy="259045"/>
    <xdr:sp macro="" textlink="">
      <xdr:nvSpPr>
        <xdr:cNvPr id="781" name="テキスト ボックス 780"/>
        <xdr:cNvSpPr txBox="1"/>
      </xdr:nvSpPr>
      <xdr:spPr>
        <a:xfrm>
          <a:off x="20199427" y="9583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9,823</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74526</xdr:rowOff>
    </xdr:from>
    <xdr:to>
      <xdr:col>28</xdr:col>
      <xdr:colOff>314325</xdr:colOff>
      <xdr:row>58</xdr:row>
      <xdr:rowOff>85636</xdr:rowOff>
    </xdr:to>
    <xdr:cxnSp macro="">
      <xdr:nvCxnSpPr>
        <xdr:cNvPr id="782" name="直線コネクタ 781"/>
        <xdr:cNvCxnSpPr/>
      </xdr:nvCxnSpPr>
      <xdr:spPr>
        <a:xfrm>
          <a:off x="18656300" y="10018626"/>
          <a:ext cx="889000" cy="11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16251</xdr:rowOff>
    </xdr:from>
    <xdr:to>
      <xdr:col>28</xdr:col>
      <xdr:colOff>365125</xdr:colOff>
      <xdr:row>57</xdr:row>
      <xdr:rowOff>117851</xdr:rowOff>
    </xdr:to>
    <xdr:sp macro="" textlink="">
      <xdr:nvSpPr>
        <xdr:cNvPr id="783" name="フローチャート : 判断 782"/>
        <xdr:cNvSpPr/>
      </xdr:nvSpPr>
      <xdr:spPr>
        <a:xfrm>
          <a:off x="19494500" y="9788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55</xdr:row>
      <xdr:rowOff>134378</xdr:rowOff>
    </xdr:from>
    <xdr:ext cx="534377" cy="259045"/>
    <xdr:sp macro="" textlink="">
      <xdr:nvSpPr>
        <xdr:cNvPr id="784" name="テキスト ボックス 783"/>
        <xdr:cNvSpPr txBox="1"/>
      </xdr:nvSpPr>
      <xdr:spPr>
        <a:xfrm>
          <a:off x="19278111" y="9564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10,678</a:t>
          </a:r>
          <a:endParaRPr kumimoji="1" lang="ja-JP" altLang="en-US" sz="1000" b="1">
            <a:solidFill>
              <a:srgbClr val="000080"/>
            </a:solidFill>
            <a:latin typeface="ＭＳ Ｐゴシック"/>
          </a:endParaRPr>
        </a:p>
      </xdr:txBody>
    </xdr:sp>
    <xdr:clientData/>
  </xdr:oneCellAnchor>
  <xdr:twoCellAnchor>
    <xdr:from>
      <xdr:col>27</xdr:col>
      <xdr:colOff>60325</xdr:colOff>
      <xdr:row>56</xdr:row>
      <xdr:rowOff>161595</xdr:rowOff>
    </xdr:from>
    <xdr:to>
      <xdr:col>27</xdr:col>
      <xdr:colOff>161925</xdr:colOff>
      <xdr:row>57</xdr:row>
      <xdr:rowOff>91745</xdr:rowOff>
    </xdr:to>
    <xdr:sp macro="" textlink="">
      <xdr:nvSpPr>
        <xdr:cNvPr id="785" name="フローチャート : 判断 784"/>
        <xdr:cNvSpPr/>
      </xdr:nvSpPr>
      <xdr:spPr>
        <a:xfrm>
          <a:off x="18605500" y="976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55</xdr:row>
      <xdr:rowOff>108272</xdr:rowOff>
    </xdr:from>
    <xdr:ext cx="534377" cy="259045"/>
    <xdr:sp macro="" textlink="">
      <xdr:nvSpPr>
        <xdr:cNvPr id="786" name="テキスト ボックス 785"/>
        <xdr:cNvSpPr txBox="1"/>
      </xdr:nvSpPr>
      <xdr:spPr>
        <a:xfrm>
          <a:off x="18389111" y="9538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11,820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7" name="テキスト ボックス 78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8" name="テキスト ボックス 78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9" name="テキスト ボックス 78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0" name="テキスト ボックス 78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1" name="テキスト ボックス 79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44780</xdr:rowOff>
    </xdr:from>
    <xdr:to>
      <xdr:col>32</xdr:col>
      <xdr:colOff>238125</xdr:colOff>
      <xdr:row>58</xdr:row>
      <xdr:rowOff>146380</xdr:rowOff>
    </xdr:to>
    <xdr:sp macro="" textlink="">
      <xdr:nvSpPr>
        <xdr:cNvPr id="792" name="円/楕円 791"/>
        <xdr:cNvSpPr/>
      </xdr:nvSpPr>
      <xdr:spPr>
        <a:xfrm>
          <a:off x="22110700" y="998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131157</xdr:rowOff>
    </xdr:from>
    <xdr:ext cx="469744" cy="259045"/>
    <xdr:sp macro="" textlink="">
      <xdr:nvSpPr>
        <xdr:cNvPr id="793" name="貸付金該当値テキスト"/>
        <xdr:cNvSpPr txBox="1"/>
      </xdr:nvSpPr>
      <xdr:spPr>
        <a:xfrm>
          <a:off x="22212300" y="9903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1,930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48461</xdr:rowOff>
    </xdr:from>
    <xdr:to>
      <xdr:col>31</xdr:col>
      <xdr:colOff>85725</xdr:colOff>
      <xdr:row>58</xdr:row>
      <xdr:rowOff>150061</xdr:rowOff>
    </xdr:to>
    <xdr:sp macro="" textlink="">
      <xdr:nvSpPr>
        <xdr:cNvPr id="794" name="円/楕円 793"/>
        <xdr:cNvSpPr/>
      </xdr:nvSpPr>
      <xdr:spPr>
        <a:xfrm>
          <a:off x="21272500" y="9992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141188</xdr:rowOff>
    </xdr:from>
    <xdr:ext cx="469744" cy="259045"/>
    <xdr:sp macro="" textlink="">
      <xdr:nvSpPr>
        <xdr:cNvPr id="795" name="テキスト ボックス 794"/>
        <xdr:cNvSpPr txBox="1"/>
      </xdr:nvSpPr>
      <xdr:spPr>
        <a:xfrm>
          <a:off x="21088427" y="10085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1,769</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44506</xdr:rowOff>
    </xdr:from>
    <xdr:to>
      <xdr:col>29</xdr:col>
      <xdr:colOff>568325</xdr:colOff>
      <xdr:row>58</xdr:row>
      <xdr:rowOff>146106</xdr:rowOff>
    </xdr:to>
    <xdr:sp macro="" textlink="">
      <xdr:nvSpPr>
        <xdr:cNvPr id="796" name="円/楕円 795"/>
        <xdr:cNvSpPr/>
      </xdr:nvSpPr>
      <xdr:spPr>
        <a:xfrm>
          <a:off x="20383500" y="9988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137233</xdr:rowOff>
    </xdr:from>
    <xdr:ext cx="469744" cy="259045"/>
    <xdr:sp macro="" textlink="">
      <xdr:nvSpPr>
        <xdr:cNvPr id="797" name="テキスト ボックス 796"/>
        <xdr:cNvSpPr txBox="1"/>
      </xdr:nvSpPr>
      <xdr:spPr>
        <a:xfrm>
          <a:off x="20199427" y="10081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1,942</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34836</xdr:rowOff>
    </xdr:from>
    <xdr:to>
      <xdr:col>28</xdr:col>
      <xdr:colOff>365125</xdr:colOff>
      <xdr:row>58</xdr:row>
      <xdr:rowOff>136436</xdr:rowOff>
    </xdr:to>
    <xdr:sp macro="" textlink="">
      <xdr:nvSpPr>
        <xdr:cNvPr id="798" name="円/楕円 797"/>
        <xdr:cNvSpPr/>
      </xdr:nvSpPr>
      <xdr:spPr>
        <a:xfrm>
          <a:off x="19494500" y="9978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127563</xdr:rowOff>
    </xdr:from>
    <xdr:ext cx="469744" cy="259045"/>
    <xdr:sp macro="" textlink="">
      <xdr:nvSpPr>
        <xdr:cNvPr id="799" name="テキスト ボックス 798"/>
        <xdr:cNvSpPr txBox="1"/>
      </xdr:nvSpPr>
      <xdr:spPr>
        <a:xfrm>
          <a:off x="19310427" y="10071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2,365</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23726</xdr:rowOff>
    </xdr:from>
    <xdr:to>
      <xdr:col>27</xdr:col>
      <xdr:colOff>161925</xdr:colOff>
      <xdr:row>58</xdr:row>
      <xdr:rowOff>125326</xdr:rowOff>
    </xdr:to>
    <xdr:sp macro="" textlink="">
      <xdr:nvSpPr>
        <xdr:cNvPr id="800" name="円/楕円 799"/>
        <xdr:cNvSpPr/>
      </xdr:nvSpPr>
      <xdr:spPr>
        <a:xfrm>
          <a:off x="18605500" y="9967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116453</xdr:rowOff>
    </xdr:from>
    <xdr:ext cx="469744" cy="259045"/>
    <xdr:sp macro="" textlink="">
      <xdr:nvSpPr>
        <xdr:cNvPr id="801" name="テキスト ボックス 800"/>
        <xdr:cNvSpPr txBox="1"/>
      </xdr:nvSpPr>
      <xdr:spPr>
        <a:xfrm>
          <a:off x="18421427" y="10060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2,851</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2" name="正方形/長方形 80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3" name="正方形/長方形 80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4" name="正方形/長方形 80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31/45</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5" name="正方形/長方形 80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6" name="正方形/長方形 80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7" name="正方形/長方形 80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8" name="正方形/長方形 80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52,833</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9" name="正方形/長方形 80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0" name="テキスト ボックス 80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1" name="直線コネクタ 81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80</xdr:row>
      <xdr:rowOff>111777</xdr:rowOff>
    </xdr:from>
    <xdr:ext cx="531299" cy="259045"/>
    <xdr:sp macro="" textlink="">
      <xdr:nvSpPr>
        <xdr:cNvPr id="812" name="テキスト ボックス 811"/>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13" name="直線コネクタ 812"/>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4" name="テキスト ボックス 813"/>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5" name="直線コネクタ 814"/>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6" name="テキスト ボックス 815"/>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7" name="直線コネクタ 816"/>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8" name="テキスト ボックス 817"/>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9" name="直線コネクタ 818"/>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20" name="テキスト ボックス 819"/>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1" name="直線コネクタ 820"/>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92727</xdr:rowOff>
    </xdr:from>
    <xdr:ext cx="531299" cy="259045"/>
    <xdr:sp macro="" textlink="">
      <xdr:nvSpPr>
        <xdr:cNvPr id="822" name="テキスト ボックス 821"/>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3" name="直線コネクタ 82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67</xdr:row>
      <xdr:rowOff>54627</xdr:rowOff>
    </xdr:from>
    <xdr:ext cx="531299" cy="259045"/>
    <xdr:sp macro="" textlink="">
      <xdr:nvSpPr>
        <xdr:cNvPr id="824" name="テキスト ボックス 823"/>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6541</xdr:rowOff>
    </xdr:from>
    <xdr:to>
      <xdr:col>32</xdr:col>
      <xdr:colOff>186689</xdr:colOff>
      <xdr:row>78</xdr:row>
      <xdr:rowOff>36945</xdr:rowOff>
    </xdr:to>
    <xdr:cxnSp macro="">
      <xdr:nvCxnSpPr>
        <xdr:cNvPr id="826" name="直線コネクタ 825"/>
        <xdr:cNvCxnSpPr/>
      </xdr:nvCxnSpPr>
      <xdr:spPr>
        <a:xfrm flipV="1">
          <a:off x="22159595" y="12008041"/>
          <a:ext cx="1269" cy="1402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40772</xdr:rowOff>
    </xdr:from>
    <xdr:ext cx="534377" cy="259045"/>
    <xdr:sp macro="" textlink="">
      <xdr:nvSpPr>
        <xdr:cNvPr id="827" name="繰出金最小値テキスト"/>
        <xdr:cNvSpPr txBox="1"/>
      </xdr:nvSpPr>
      <xdr:spPr>
        <a:xfrm>
          <a:off x="22212300" y="13413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24,697</a:t>
          </a:r>
          <a:endParaRPr kumimoji="1" lang="ja-JP" altLang="en-US" sz="1000" b="1">
            <a:latin typeface="ＭＳ Ｐゴシック"/>
          </a:endParaRPr>
        </a:p>
      </xdr:txBody>
    </xdr:sp>
    <xdr:clientData/>
  </xdr:oneCellAnchor>
  <xdr:twoCellAnchor>
    <xdr:from>
      <xdr:col>32</xdr:col>
      <xdr:colOff>98425</xdr:colOff>
      <xdr:row>78</xdr:row>
      <xdr:rowOff>36945</xdr:rowOff>
    </xdr:from>
    <xdr:to>
      <xdr:col>32</xdr:col>
      <xdr:colOff>276225</xdr:colOff>
      <xdr:row>78</xdr:row>
      <xdr:rowOff>36945</xdr:rowOff>
    </xdr:to>
    <xdr:cxnSp macro="">
      <xdr:nvCxnSpPr>
        <xdr:cNvPr id="828" name="直線コネクタ 827"/>
        <xdr:cNvCxnSpPr/>
      </xdr:nvCxnSpPr>
      <xdr:spPr>
        <a:xfrm>
          <a:off x="22072600" y="13410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124668</xdr:rowOff>
    </xdr:from>
    <xdr:ext cx="534377" cy="259045"/>
    <xdr:sp macro="" textlink="">
      <xdr:nvSpPr>
        <xdr:cNvPr id="829" name="繰出金最大値テキスト"/>
        <xdr:cNvSpPr txBox="1"/>
      </xdr:nvSpPr>
      <xdr:spPr>
        <a:xfrm>
          <a:off x="22212300" y="11783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61,495</a:t>
          </a:r>
          <a:endParaRPr kumimoji="1" lang="ja-JP" altLang="en-US" sz="1000" b="1">
            <a:latin typeface="ＭＳ Ｐゴシック"/>
          </a:endParaRPr>
        </a:p>
      </xdr:txBody>
    </xdr:sp>
    <xdr:clientData/>
  </xdr:oneCellAnchor>
  <xdr:twoCellAnchor>
    <xdr:from>
      <xdr:col>32</xdr:col>
      <xdr:colOff>98425</xdr:colOff>
      <xdr:row>70</xdr:row>
      <xdr:rowOff>6541</xdr:rowOff>
    </xdr:from>
    <xdr:to>
      <xdr:col>32</xdr:col>
      <xdr:colOff>276225</xdr:colOff>
      <xdr:row>70</xdr:row>
      <xdr:rowOff>6541</xdr:rowOff>
    </xdr:to>
    <xdr:cxnSp macro="">
      <xdr:nvCxnSpPr>
        <xdr:cNvPr id="830" name="直線コネクタ 829"/>
        <xdr:cNvCxnSpPr/>
      </xdr:nvCxnSpPr>
      <xdr:spPr>
        <a:xfrm>
          <a:off x="22072600" y="12008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63081</xdr:rowOff>
    </xdr:from>
    <xdr:to>
      <xdr:col>32</xdr:col>
      <xdr:colOff>187325</xdr:colOff>
      <xdr:row>76</xdr:row>
      <xdr:rowOff>129146</xdr:rowOff>
    </xdr:to>
    <xdr:cxnSp macro="">
      <xdr:nvCxnSpPr>
        <xdr:cNvPr id="831" name="直線コネクタ 830"/>
        <xdr:cNvCxnSpPr/>
      </xdr:nvCxnSpPr>
      <xdr:spPr>
        <a:xfrm flipV="1">
          <a:off x="21323300" y="13093281"/>
          <a:ext cx="838200" cy="66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88040</xdr:rowOff>
    </xdr:from>
    <xdr:ext cx="534377" cy="259045"/>
    <xdr:sp macro="" textlink="">
      <xdr:nvSpPr>
        <xdr:cNvPr id="832" name="繰出金平均値テキスト"/>
        <xdr:cNvSpPr txBox="1"/>
      </xdr:nvSpPr>
      <xdr:spPr>
        <a:xfrm>
          <a:off x="22212300" y="127753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36,123</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65163</xdr:rowOff>
    </xdr:from>
    <xdr:to>
      <xdr:col>32</xdr:col>
      <xdr:colOff>238125</xdr:colOff>
      <xdr:row>75</xdr:row>
      <xdr:rowOff>166763</xdr:rowOff>
    </xdr:to>
    <xdr:sp macro="" textlink="">
      <xdr:nvSpPr>
        <xdr:cNvPr id="833" name="フローチャート : 判断 832"/>
        <xdr:cNvSpPr/>
      </xdr:nvSpPr>
      <xdr:spPr>
        <a:xfrm>
          <a:off x="22110700" y="12923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129146</xdr:rowOff>
    </xdr:from>
    <xdr:to>
      <xdr:col>31</xdr:col>
      <xdr:colOff>34925</xdr:colOff>
      <xdr:row>77</xdr:row>
      <xdr:rowOff>33173</xdr:rowOff>
    </xdr:to>
    <xdr:cxnSp macro="">
      <xdr:nvCxnSpPr>
        <xdr:cNvPr id="834" name="直線コネクタ 833"/>
        <xdr:cNvCxnSpPr/>
      </xdr:nvCxnSpPr>
      <xdr:spPr>
        <a:xfrm flipV="1">
          <a:off x="20434300" y="13159346"/>
          <a:ext cx="889000" cy="75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160680</xdr:rowOff>
    </xdr:from>
    <xdr:to>
      <xdr:col>31</xdr:col>
      <xdr:colOff>85725</xdr:colOff>
      <xdr:row>76</xdr:row>
      <xdr:rowOff>90830</xdr:rowOff>
    </xdr:to>
    <xdr:sp macro="" textlink="">
      <xdr:nvSpPr>
        <xdr:cNvPr id="835" name="フローチャート : 判断 834"/>
        <xdr:cNvSpPr/>
      </xdr:nvSpPr>
      <xdr:spPr>
        <a:xfrm>
          <a:off x="21272500" y="13019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107357</xdr:rowOff>
    </xdr:from>
    <xdr:ext cx="534377" cy="259045"/>
    <xdr:sp macro="" textlink="">
      <xdr:nvSpPr>
        <xdr:cNvPr id="836" name="テキスト ボックス 835"/>
        <xdr:cNvSpPr txBox="1"/>
      </xdr:nvSpPr>
      <xdr:spPr>
        <a:xfrm>
          <a:off x="21056111" y="12794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33,616</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33173</xdr:rowOff>
    </xdr:from>
    <xdr:to>
      <xdr:col>29</xdr:col>
      <xdr:colOff>517525</xdr:colOff>
      <xdr:row>77</xdr:row>
      <xdr:rowOff>45022</xdr:rowOff>
    </xdr:to>
    <xdr:cxnSp macro="">
      <xdr:nvCxnSpPr>
        <xdr:cNvPr id="837" name="直線コネクタ 836"/>
        <xdr:cNvCxnSpPr/>
      </xdr:nvCxnSpPr>
      <xdr:spPr>
        <a:xfrm flipV="1">
          <a:off x="19545300" y="13234823"/>
          <a:ext cx="889000" cy="11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25615</xdr:rowOff>
    </xdr:from>
    <xdr:to>
      <xdr:col>29</xdr:col>
      <xdr:colOff>568325</xdr:colOff>
      <xdr:row>76</xdr:row>
      <xdr:rowOff>127215</xdr:rowOff>
    </xdr:to>
    <xdr:sp macro="" textlink="">
      <xdr:nvSpPr>
        <xdr:cNvPr id="838" name="フローチャート : 判断 837"/>
        <xdr:cNvSpPr/>
      </xdr:nvSpPr>
      <xdr:spPr>
        <a:xfrm>
          <a:off x="20383500" y="1305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143743</xdr:rowOff>
    </xdr:from>
    <xdr:ext cx="534377" cy="259045"/>
    <xdr:sp macro="" textlink="">
      <xdr:nvSpPr>
        <xdr:cNvPr id="839" name="テキスト ボックス 838"/>
        <xdr:cNvSpPr txBox="1"/>
      </xdr:nvSpPr>
      <xdr:spPr>
        <a:xfrm>
          <a:off x="20167111" y="12831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32,661</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45022</xdr:rowOff>
    </xdr:from>
    <xdr:to>
      <xdr:col>28</xdr:col>
      <xdr:colOff>314325</xdr:colOff>
      <xdr:row>77</xdr:row>
      <xdr:rowOff>60337</xdr:rowOff>
    </xdr:to>
    <xdr:cxnSp macro="">
      <xdr:nvCxnSpPr>
        <xdr:cNvPr id="840" name="直線コネクタ 839"/>
        <xdr:cNvCxnSpPr/>
      </xdr:nvCxnSpPr>
      <xdr:spPr>
        <a:xfrm flipV="1">
          <a:off x="18656300" y="13246672"/>
          <a:ext cx="889000" cy="1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40818</xdr:rowOff>
    </xdr:from>
    <xdr:to>
      <xdr:col>28</xdr:col>
      <xdr:colOff>365125</xdr:colOff>
      <xdr:row>76</xdr:row>
      <xdr:rowOff>142418</xdr:rowOff>
    </xdr:to>
    <xdr:sp macro="" textlink="">
      <xdr:nvSpPr>
        <xdr:cNvPr id="841" name="フローチャート : 判断 840"/>
        <xdr:cNvSpPr/>
      </xdr:nvSpPr>
      <xdr:spPr>
        <a:xfrm>
          <a:off x="19494500" y="13071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158945</xdr:rowOff>
    </xdr:from>
    <xdr:ext cx="534377" cy="259045"/>
    <xdr:sp macro="" textlink="">
      <xdr:nvSpPr>
        <xdr:cNvPr id="842" name="テキスト ボックス 841"/>
        <xdr:cNvSpPr txBox="1"/>
      </xdr:nvSpPr>
      <xdr:spPr>
        <a:xfrm>
          <a:off x="19278111" y="12846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32,262</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40932</xdr:rowOff>
    </xdr:from>
    <xdr:to>
      <xdr:col>27</xdr:col>
      <xdr:colOff>161925</xdr:colOff>
      <xdr:row>76</xdr:row>
      <xdr:rowOff>142532</xdr:rowOff>
    </xdr:to>
    <xdr:sp macro="" textlink="">
      <xdr:nvSpPr>
        <xdr:cNvPr id="843" name="フローチャート : 判断 842"/>
        <xdr:cNvSpPr/>
      </xdr:nvSpPr>
      <xdr:spPr>
        <a:xfrm>
          <a:off x="18605500" y="1307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159059</xdr:rowOff>
    </xdr:from>
    <xdr:ext cx="534377" cy="259045"/>
    <xdr:sp macro="" textlink="">
      <xdr:nvSpPr>
        <xdr:cNvPr id="844" name="テキスト ボックス 843"/>
        <xdr:cNvSpPr txBox="1"/>
      </xdr:nvSpPr>
      <xdr:spPr>
        <a:xfrm>
          <a:off x="18389111" y="12846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32,259</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5" name="テキスト ボックス 84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6" name="テキスト ボックス 84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7" name="テキスト ボックス 84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8" name="テキスト ボックス 84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9" name="テキスト ボックス 84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76</xdr:row>
      <xdr:rowOff>12281</xdr:rowOff>
    </xdr:from>
    <xdr:to>
      <xdr:col>32</xdr:col>
      <xdr:colOff>238125</xdr:colOff>
      <xdr:row>76</xdr:row>
      <xdr:rowOff>113881</xdr:rowOff>
    </xdr:to>
    <xdr:sp macro="" textlink="">
      <xdr:nvSpPr>
        <xdr:cNvPr id="850" name="円/楕円 849"/>
        <xdr:cNvSpPr/>
      </xdr:nvSpPr>
      <xdr:spPr>
        <a:xfrm>
          <a:off x="22110700" y="13042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162158</xdr:rowOff>
    </xdr:from>
    <xdr:ext cx="534377" cy="259045"/>
    <xdr:sp macro="" textlink="">
      <xdr:nvSpPr>
        <xdr:cNvPr id="851" name="繰出金該当値テキスト"/>
        <xdr:cNvSpPr txBox="1"/>
      </xdr:nvSpPr>
      <xdr:spPr>
        <a:xfrm>
          <a:off x="22212300" y="13020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33,011</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78346</xdr:rowOff>
    </xdr:from>
    <xdr:to>
      <xdr:col>31</xdr:col>
      <xdr:colOff>85725</xdr:colOff>
      <xdr:row>77</xdr:row>
      <xdr:rowOff>8496</xdr:rowOff>
    </xdr:to>
    <xdr:sp macro="" textlink="">
      <xdr:nvSpPr>
        <xdr:cNvPr id="852" name="円/楕円 851"/>
        <xdr:cNvSpPr/>
      </xdr:nvSpPr>
      <xdr:spPr>
        <a:xfrm>
          <a:off x="21272500" y="1310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171073</xdr:rowOff>
    </xdr:from>
    <xdr:ext cx="534377" cy="259045"/>
    <xdr:sp macro="" textlink="">
      <xdr:nvSpPr>
        <xdr:cNvPr id="853" name="テキスト ボックス 852"/>
        <xdr:cNvSpPr txBox="1"/>
      </xdr:nvSpPr>
      <xdr:spPr>
        <a:xfrm>
          <a:off x="21056111" y="13201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31,277</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153823</xdr:rowOff>
    </xdr:from>
    <xdr:to>
      <xdr:col>29</xdr:col>
      <xdr:colOff>568325</xdr:colOff>
      <xdr:row>77</xdr:row>
      <xdr:rowOff>83973</xdr:rowOff>
    </xdr:to>
    <xdr:sp macro="" textlink="">
      <xdr:nvSpPr>
        <xdr:cNvPr id="854" name="円/楕円 853"/>
        <xdr:cNvSpPr/>
      </xdr:nvSpPr>
      <xdr:spPr>
        <a:xfrm>
          <a:off x="20383500" y="13184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75100</xdr:rowOff>
    </xdr:from>
    <xdr:ext cx="534377" cy="259045"/>
    <xdr:sp macro="" textlink="">
      <xdr:nvSpPr>
        <xdr:cNvPr id="855" name="テキスト ボックス 854"/>
        <xdr:cNvSpPr txBox="1"/>
      </xdr:nvSpPr>
      <xdr:spPr>
        <a:xfrm>
          <a:off x="20167111" y="13276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29,296</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165672</xdr:rowOff>
    </xdr:from>
    <xdr:to>
      <xdr:col>28</xdr:col>
      <xdr:colOff>365125</xdr:colOff>
      <xdr:row>77</xdr:row>
      <xdr:rowOff>95822</xdr:rowOff>
    </xdr:to>
    <xdr:sp macro="" textlink="">
      <xdr:nvSpPr>
        <xdr:cNvPr id="856" name="円/楕円 855"/>
        <xdr:cNvSpPr/>
      </xdr:nvSpPr>
      <xdr:spPr>
        <a:xfrm>
          <a:off x="19494500" y="1319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86949</xdr:rowOff>
    </xdr:from>
    <xdr:ext cx="534377" cy="259045"/>
    <xdr:sp macro="" textlink="">
      <xdr:nvSpPr>
        <xdr:cNvPr id="857" name="テキスト ボックス 856"/>
        <xdr:cNvSpPr txBox="1"/>
      </xdr:nvSpPr>
      <xdr:spPr>
        <a:xfrm>
          <a:off x="19278111" y="13288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28,985</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9537</xdr:rowOff>
    </xdr:from>
    <xdr:to>
      <xdr:col>27</xdr:col>
      <xdr:colOff>161925</xdr:colOff>
      <xdr:row>77</xdr:row>
      <xdr:rowOff>111137</xdr:rowOff>
    </xdr:to>
    <xdr:sp macro="" textlink="">
      <xdr:nvSpPr>
        <xdr:cNvPr id="858" name="円/楕円 857"/>
        <xdr:cNvSpPr/>
      </xdr:nvSpPr>
      <xdr:spPr>
        <a:xfrm>
          <a:off x="18605500" y="13211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102264</xdr:rowOff>
    </xdr:from>
    <xdr:ext cx="534377" cy="259045"/>
    <xdr:sp macro="" textlink="">
      <xdr:nvSpPr>
        <xdr:cNvPr id="859" name="テキスト ボックス 858"/>
        <xdr:cNvSpPr txBox="1"/>
      </xdr:nvSpPr>
      <xdr:spPr>
        <a:xfrm>
          <a:off x="18389111" y="13303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28,583</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0" name="正方形/長方形 85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1" name="正方形/長方形 86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2" name="正方形/長方形 86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3" name="正方形/長方形 86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4" name="正方形/長方形 86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5" name="正方形/長方形 86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6" name="正方形/長方形 86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7" name="正方形/長方形 86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8" name="テキスト ボックス 86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9" name="直線コネクタ 86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0" name="直線コネクタ 86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1" name="テキスト ボックス 87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2" name="直線コネクタ 87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3" name="テキスト ボックス 87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5" name="直線コネクタ 87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7" name="直線コネクタ 87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9" name="直線コネクタ 87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0" name="直線コネクタ 87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2" name="フローチャート : 判断 88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3" name="直線コネクタ 88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4" name="フローチャート : 判断 88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5" name="テキスト ボックス 884"/>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6" name="直線コネクタ 88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7" name="フローチャート : 判断 88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8" name="テキスト ボックス 887"/>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9" name="直線コネクタ 88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0" name="フローチャート : 判断 88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1" name="テキスト ボックス 890"/>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2" name="フローチャート : 判断 89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3" name="テキスト ボックス 892"/>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4" name="テキスト ボックス 89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5" name="テキスト ボックス 89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6" name="テキスト ボックス 89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7" name="テキスト ボックス 89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8" name="テキスト ボックス 89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9" name="円/楕円 89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1" name="円/楕円 90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2" name="テキスト ボックス 901"/>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3" name="円/楕円 90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4" name="テキスト ボックス 903"/>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5" name="円/楕円 90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6" name="テキスト ボックス 905"/>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7" name="円/楕円 90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8" name="テキスト ボックス 907"/>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9" name="正方形/長方形 90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0" name="正方形/長方形 90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1" name="テキスト ボックス 91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普通建設事業費は住民一人当たり</a:t>
          </a:r>
          <a:r>
            <a:rPr kumimoji="1" lang="en-US" altLang="ja-JP" sz="1100">
              <a:solidFill>
                <a:schemeClr val="dk1"/>
              </a:solidFill>
              <a:effectLst/>
              <a:latin typeface="+mn-lt"/>
              <a:ea typeface="+mn-ea"/>
              <a:cs typeface="+mn-cs"/>
            </a:rPr>
            <a:t>52,196</a:t>
          </a:r>
          <a:r>
            <a:rPr kumimoji="1" lang="ja-JP" altLang="ja-JP" sz="1100">
              <a:solidFill>
                <a:schemeClr val="dk1"/>
              </a:solidFill>
              <a:effectLst/>
              <a:latin typeface="+mn-lt"/>
              <a:ea typeface="+mn-ea"/>
              <a:cs typeface="+mn-cs"/>
            </a:rPr>
            <a:t>円となっており，類似団体と比較して一人当たりコストが高い状況となっている。そのうち新規整備</a:t>
          </a:r>
          <a:r>
            <a:rPr kumimoji="1" lang="ja-JP" altLang="en-US" sz="1100">
              <a:solidFill>
                <a:schemeClr val="dk1"/>
              </a:solidFill>
              <a:effectLst/>
              <a:latin typeface="+mn-lt"/>
              <a:ea typeface="+mn-ea"/>
              <a:cs typeface="+mn-cs"/>
            </a:rPr>
            <a:t>については</a:t>
          </a:r>
          <a:r>
            <a:rPr kumimoji="1" lang="ja-JP" altLang="ja-JP" sz="1100">
              <a:solidFill>
                <a:schemeClr val="dk1"/>
              </a:solidFill>
              <a:effectLst/>
              <a:latin typeface="+mn-lt"/>
              <a:ea typeface="+mn-ea"/>
              <a:cs typeface="+mn-cs"/>
            </a:rPr>
            <a:t>特にコストが高くなっている。この原因としては，平成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に行われた「希望郷いわて国体」に向けた施設整備等が集中したことが挙げられる。今後は公共施設等総合管理計画に基づいた保有施設の大規模改修や長寿命化修繕が増加することが想定されているが，事業の取捨選択を徹底し適正な規模での実施に努めていく。</a:t>
          </a:r>
          <a:endParaRPr lang="ja-JP" altLang="ja-JP" sz="1400">
            <a:effectLst/>
          </a:endParaRPr>
        </a:p>
        <a:p>
          <a:r>
            <a:rPr kumimoji="1" lang="ja-JP" altLang="ja-JP" sz="1100">
              <a:solidFill>
                <a:schemeClr val="dk1"/>
              </a:solidFill>
              <a:effectLst/>
              <a:latin typeface="+mn-lt"/>
              <a:ea typeface="+mn-ea"/>
              <a:cs typeface="+mn-cs"/>
            </a:rPr>
            <a:t>　補助費等については，住民一人当たり</a:t>
          </a:r>
          <a:r>
            <a:rPr kumimoji="1" lang="en-US" altLang="ja-JP" sz="1100">
              <a:solidFill>
                <a:schemeClr val="dk1"/>
              </a:solidFill>
              <a:effectLst/>
              <a:latin typeface="+mn-lt"/>
              <a:ea typeface="+mn-ea"/>
              <a:cs typeface="+mn-cs"/>
            </a:rPr>
            <a:t>43,265</a:t>
          </a:r>
          <a:r>
            <a:rPr kumimoji="1" lang="ja-JP" altLang="ja-JP" sz="1100">
              <a:solidFill>
                <a:schemeClr val="dk1"/>
              </a:solidFill>
              <a:effectLst/>
              <a:latin typeface="+mn-lt"/>
              <a:ea typeface="+mn-ea"/>
              <a:cs typeface="+mn-cs"/>
            </a:rPr>
            <a:t>円で前年比で</a:t>
          </a:r>
          <a:r>
            <a:rPr kumimoji="1" lang="en-US" altLang="ja-JP" sz="1100">
              <a:solidFill>
                <a:schemeClr val="dk1"/>
              </a:solidFill>
              <a:effectLst/>
              <a:latin typeface="+mn-lt"/>
              <a:ea typeface="+mn-ea"/>
              <a:cs typeface="+mn-cs"/>
            </a:rPr>
            <a:t>4,309</a:t>
          </a:r>
          <a:r>
            <a:rPr kumimoji="1" lang="ja-JP" altLang="ja-JP" sz="1100">
              <a:solidFill>
                <a:schemeClr val="dk1"/>
              </a:solidFill>
              <a:effectLst/>
              <a:latin typeface="+mn-lt"/>
              <a:ea typeface="+mn-ea"/>
              <a:cs typeface="+mn-cs"/>
            </a:rPr>
            <a:t>円の増となっており，類似団体と比較したコストが更に高い状況となっている。これについても国体の市実行委員会への負担金の増等によるところが大きくなっている。</a:t>
          </a:r>
          <a:endParaRPr lang="ja-JP" altLang="ja-JP" sz="1400">
            <a:effectLst/>
          </a:endParaRP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岩手県盛岡市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294,106
292,692
886.47
114,689,418
112,572,210
1,818,820
64,272,557
132,051,241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10.4
73.0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4,259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384974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19413</xdr:rowOff>
    </xdr:from>
    <xdr:to>
      <xdr:col>6</xdr:col>
      <xdr:colOff>510540</xdr:colOff>
      <xdr:row>38</xdr:row>
      <xdr:rowOff>58057</xdr:rowOff>
    </xdr:to>
    <xdr:cxnSp macro="">
      <xdr:nvCxnSpPr>
        <xdr:cNvPr id="58" name="直線コネクタ 57"/>
        <xdr:cNvCxnSpPr/>
      </xdr:nvCxnSpPr>
      <xdr:spPr>
        <a:xfrm flipV="1">
          <a:off x="4633595" y="5334363"/>
          <a:ext cx="1270" cy="1238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61884</xdr:rowOff>
    </xdr:from>
    <xdr:ext cx="469744" cy="259045"/>
    <xdr:sp macro="" textlink="">
      <xdr:nvSpPr>
        <xdr:cNvPr id="59" name="議会費最小値テキスト"/>
        <xdr:cNvSpPr txBox="1"/>
      </xdr:nvSpPr>
      <xdr:spPr>
        <a:xfrm>
          <a:off x="4686300" y="657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1,395</a:t>
          </a:r>
          <a:endParaRPr kumimoji="1" lang="ja-JP" altLang="en-US" sz="1000" b="1">
            <a:latin typeface="ＭＳ Ｐゴシック"/>
          </a:endParaRPr>
        </a:p>
      </xdr:txBody>
    </xdr:sp>
    <xdr:clientData/>
  </xdr:oneCellAnchor>
  <xdr:twoCellAnchor>
    <xdr:from>
      <xdr:col>6</xdr:col>
      <xdr:colOff>422275</xdr:colOff>
      <xdr:row>38</xdr:row>
      <xdr:rowOff>58057</xdr:rowOff>
    </xdr:from>
    <xdr:to>
      <xdr:col>6</xdr:col>
      <xdr:colOff>600075</xdr:colOff>
      <xdr:row>38</xdr:row>
      <xdr:rowOff>58057</xdr:rowOff>
    </xdr:to>
    <xdr:cxnSp macro="">
      <xdr:nvCxnSpPr>
        <xdr:cNvPr id="60" name="直線コネクタ 59"/>
        <xdr:cNvCxnSpPr/>
      </xdr:nvCxnSpPr>
      <xdr:spPr>
        <a:xfrm>
          <a:off x="4546600" y="6573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137540</xdr:rowOff>
    </xdr:from>
    <xdr:ext cx="469744" cy="259045"/>
    <xdr:sp macro="" textlink="">
      <xdr:nvSpPr>
        <xdr:cNvPr id="61" name="議会費最大値テキスト"/>
        <xdr:cNvSpPr txBox="1"/>
      </xdr:nvSpPr>
      <xdr:spPr>
        <a:xfrm>
          <a:off x="4686300" y="5109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2,533</a:t>
          </a:r>
          <a:endParaRPr kumimoji="1" lang="ja-JP" altLang="en-US" sz="1000" b="1">
            <a:latin typeface="ＭＳ Ｐゴシック"/>
          </a:endParaRPr>
        </a:p>
      </xdr:txBody>
    </xdr:sp>
    <xdr:clientData/>
  </xdr:oneCellAnchor>
  <xdr:twoCellAnchor>
    <xdr:from>
      <xdr:col>6</xdr:col>
      <xdr:colOff>422275</xdr:colOff>
      <xdr:row>31</xdr:row>
      <xdr:rowOff>19413</xdr:rowOff>
    </xdr:from>
    <xdr:to>
      <xdr:col>6</xdr:col>
      <xdr:colOff>600075</xdr:colOff>
      <xdr:row>31</xdr:row>
      <xdr:rowOff>19413</xdr:rowOff>
    </xdr:to>
    <xdr:cxnSp macro="">
      <xdr:nvCxnSpPr>
        <xdr:cNvPr id="62" name="直線コネクタ 61"/>
        <xdr:cNvCxnSpPr/>
      </xdr:nvCxnSpPr>
      <xdr:spPr>
        <a:xfrm>
          <a:off x="4546600" y="5334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31</xdr:row>
      <xdr:rowOff>132624</xdr:rowOff>
    </xdr:from>
    <xdr:to>
      <xdr:col>6</xdr:col>
      <xdr:colOff>511175</xdr:colOff>
      <xdr:row>32</xdr:row>
      <xdr:rowOff>66766</xdr:rowOff>
    </xdr:to>
    <xdr:cxnSp macro="">
      <xdr:nvCxnSpPr>
        <xdr:cNvPr id="63" name="直線コネクタ 62"/>
        <xdr:cNvCxnSpPr/>
      </xdr:nvCxnSpPr>
      <xdr:spPr>
        <a:xfrm flipV="1">
          <a:off x="3797300" y="5447574"/>
          <a:ext cx="838200" cy="105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30316</xdr:rowOff>
    </xdr:from>
    <xdr:ext cx="469744" cy="259045"/>
    <xdr:sp macro="" textlink="">
      <xdr:nvSpPr>
        <xdr:cNvPr id="64" name="議会費平均値テキスト"/>
        <xdr:cNvSpPr txBox="1"/>
      </xdr:nvSpPr>
      <xdr:spPr>
        <a:xfrm>
          <a:off x="4686300" y="58596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1,984</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51889</xdr:rowOff>
    </xdr:from>
    <xdr:to>
      <xdr:col>6</xdr:col>
      <xdr:colOff>561975</xdr:colOff>
      <xdr:row>34</xdr:row>
      <xdr:rowOff>153489</xdr:rowOff>
    </xdr:to>
    <xdr:sp macro="" textlink="">
      <xdr:nvSpPr>
        <xdr:cNvPr id="65" name="フローチャート : 判断 64"/>
        <xdr:cNvSpPr/>
      </xdr:nvSpPr>
      <xdr:spPr>
        <a:xfrm>
          <a:off x="4584700" y="588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32</xdr:row>
      <xdr:rowOff>66766</xdr:rowOff>
    </xdr:from>
    <xdr:to>
      <xdr:col>5</xdr:col>
      <xdr:colOff>358775</xdr:colOff>
      <xdr:row>33</xdr:row>
      <xdr:rowOff>8527</xdr:rowOff>
    </xdr:to>
    <xdr:cxnSp macro="">
      <xdr:nvCxnSpPr>
        <xdr:cNvPr id="66" name="直線コネクタ 65"/>
        <xdr:cNvCxnSpPr/>
      </xdr:nvCxnSpPr>
      <xdr:spPr>
        <a:xfrm flipV="1">
          <a:off x="2908300" y="5553166"/>
          <a:ext cx="889000" cy="113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93254</xdr:rowOff>
    </xdr:from>
    <xdr:to>
      <xdr:col>5</xdr:col>
      <xdr:colOff>409575</xdr:colOff>
      <xdr:row>35</xdr:row>
      <xdr:rowOff>23404</xdr:rowOff>
    </xdr:to>
    <xdr:sp macro="" textlink="">
      <xdr:nvSpPr>
        <xdr:cNvPr id="67" name="フローチャート : 判断 66"/>
        <xdr:cNvSpPr/>
      </xdr:nvSpPr>
      <xdr:spPr>
        <a:xfrm>
          <a:off x="3746500" y="592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14531</xdr:rowOff>
    </xdr:from>
    <xdr:ext cx="469744" cy="259045"/>
    <xdr:sp macro="" textlink="">
      <xdr:nvSpPr>
        <xdr:cNvPr id="68" name="テキスト ボックス 67"/>
        <xdr:cNvSpPr txBox="1"/>
      </xdr:nvSpPr>
      <xdr:spPr>
        <a:xfrm>
          <a:off x="3562427" y="6015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1,946</a:t>
          </a:r>
          <a:endParaRPr kumimoji="1" lang="ja-JP" altLang="en-US" sz="1000" b="1">
            <a:solidFill>
              <a:srgbClr val="000080"/>
            </a:solidFill>
            <a:latin typeface="ＭＳ Ｐゴシック"/>
          </a:endParaRPr>
        </a:p>
      </xdr:txBody>
    </xdr:sp>
    <xdr:clientData/>
  </xdr:oneCellAnchor>
  <xdr:twoCellAnchor>
    <xdr:from>
      <xdr:col>2</xdr:col>
      <xdr:colOff>638175</xdr:colOff>
      <xdr:row>32</xdr:row>
      <xdr:rowOff>12337</xdr:rowOff>
    </xdr:from>
    <xdr:to>
      <xdr:col>4</xdr:col>
      <xdr:colOff>155575</xdr:colOff>
      <xdr:row>33</xdr:row>
      <xdr:rowOff>8527</xdr:rowOff>
    </xdr:to>
    <xdr:cxnSp macro="">
      <xdr:nvCxnSpPr>
        <xdr:cNvPr id="69" name="直線コネクタ 68"/>
        <xdr:cNvCxnSpPr/>
      </xdr:nvCxnSpPr>
      <xdr:spPr>
        <a:xfrm>
          <a:off x="2019300" y="5498737"/>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112849</xdr:rowOff>
    </xdr:from>
    <xdr:to>
      <xdr:col>4</xdr:col>
      <xdr:colOff>206375</xdr:colOff>
      <xdr:row>35</xdr:row>
      <xdr:rowOff>42999</xdr:rowOff>
    </xdr:to>
    <xdr:sp macro="" textlink="">
      <xdr:nvSpPr>
        <xdr:cNvPr id="70" name="フローチャート : 判断 69"/>
        <xdr:cNvSpPr/>
      </xdr:nvSpPr>
      <xdr:spPr>
        <a:xfrm>
          <a:off x="2857500" y="5942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34126</xdr:rowOff>
    </xdr:from>
    <xdr:ext cx="469744" cy="259045"/>
    <xdr:sp macro="" textlink="">
      <xdr:nvSpPr>
        <xdr:cNvPr id="71" name="テキスト ボックス 70"/>
        <xdr:cNvSpPr txBox="1"/>
      </xdr:nvSpPr>
      <xdr:spPr>
        <a:xfrm>
          <a:off x="2673427" y="6034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1,928</a:t>
          </a:r>
          <a:endParaRPr kumimoji="1" lang="ja-JP" altLang="en-US" sz="1000" b="1">
            <a:solidFill>
              <a:srgbClr val="000080"/>
            </a:solidFill>
            <a:latin typeface="ＭＳ Ｐゴシック"/>
          </a:endParaRPr>
        </a:p>
      </xdr:txBody>
    </xdr:sp>
    <xdr:clientData/>
  </xdr:oneCellAnchor>
  <xdr:twoCellAnchor>
    <xdr:from>
      <xdr:col>1</xdr:col>
      <xdr:colOff>434975</xdr:colOff>
      <xdr:row>29</xdr:row>
      <xdr:rowOff>144599</xdr:rowOff>
    </xdr:from>
    <xdr:to>
      <xdr:col>2</xdr:col>
      <xdr:colOff>638175</xdr:colOff>
      <xdr:row>32</xdr:row>
      <xdr:rowOff>12337</xdr:rowOff>
    </xdr:to>
    <xdr:cxnSp macro="">
      <xdr:nvCxnSpPr>
        <xdr:cNvPr id="72" name="直線コネクタ 71"/>
        <xdr:cNvCxnSpPr/>
      </xdr:nvCxnSpPr>
      <xdr:spPr>
        <a:xfrm>
          <a:off x="1130300" y="5116649"/>
          <a:ext cx="889000" cy="382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58420</xdr:rowOff>
    </xdr:from>
    <xdr:to>
      <xdr:col>3</xdr:col>
      <xdr:colOff>3175</xdr:colOff>
      <xdr:row>34</xdr:row>
      <xdr:rowOff>160020</xdr:rowOff>
    </xdr:to>
    <xdr:sp macro="" textlink="">
      <xdr:nvSpPr>
        <xdr:cNvPr id="73" name="フローチャート : 判断 72"/>
        <xdr:cNvSpPr/>
      </xdr:nvSpPr>
      <xdr:spPr>
        <a:xfrm>
          <a:off x="1968500" y="588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151147</xdr:rowOff>
    </xdr:from>
    <xdr:ext cx="469744" cy="259045"/>
    <xdr:sp macro="" textlink="">
      <xdr:nvSpPr>
        <xdr:cNvPr id="74" name="テキスト ボックス 73"/>
        <xdr:cNvSpPr txBox="1"/>
      </xdr:nvSpPr>
      <xdr:spPr>
        <a:xfrm>
          <a:off x="1784427" y="598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1,978</a:t>
          </a:r>
          <a:endParaRPr kumimoji="1" lang="ja-JP" altLang="en-US" sz="1000" b="1">
            <a:solidFill>
              <a:srgbClr val="000080"/>
            </a:solidFill>
            <a:latin typeface="ＭＳ Ｐゴシック"/>
          </a:endParaRPr>
        </a:p>
      </xdr:txBody>
    </xdr:sp>
    <xdr:clientData/>
  </xdr:oneCellAnchor>
  <xdr:twoCellAnchor>
    <xdr:from>
      <xdr:col>1</xdr:col>
      <xdr:colOff>384175</xdr:colOff>
      <xdr:row>32</xdr:row>
      <xdr:rowOff>122646</xdr:rowOff>
    </xdr:from>
    <xdr:to>
      <xdr:col>1</xdr:col>
      <xdr:colOff>485775</xdr:colOff>
      <xdr:row>33</xdr:row>
      <xdr:rowOff>52796</xdr:rowOff>
    </xdr:to>
    <xdr:sp macro="" textlink="">
      <xdr:nvSpPr>
        <xdr:cNvPr id="75" name="フローチャート : 判断 74"/>
        <xdr:cNvSpPr/>
      </xdr:nvSpPr>
      <xdr:spPr>
        <a:xfrm>
          <a:off x="1079500" y="560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43923</xdr:rowOff>
    </xdr:from>
    <xdr:ext cx="469744" cy="259045"/>
    <xdr:sp macro="" textlink="">
      <xdr:nvSpPr>
        <xdr:cNvPr id="76" name="テキスト ボックス 75"/>
        <xdr:cNvSpPr txBox="1"/>
      </xdr:nvSpPr>
      <xdr:spPr>
        <a:xfrm>
          <a:off x="895427" y="5701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2,234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31</xdr:row>
      <xdr:rowOff>81824</xdr:rowOff>
    </xdr:from>
    <xdr:to>
      <xdr:col>6</xdr:col>
      <xdr:colOff>561975</xdr:colOff>
      <xdr:row>32</xdr:row>
      <xdr:rowOff>11974</xdr:rowOff>
    </xdr:to>
    <xdr:sp macro="" textlink="">
      <xdr:nvSpPr>
        <xdr:cNvPr id="82" name="円/楕円 81"/>
        <xdr:cNvSpPr/>
      </xdr:nvSpPr>
      <xdr:spPr>
        <a:xfrm>
          <a:off x="4584700" y="5396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30</xdr:row>
      <xdr:rowOff>168201</xdr:rowOff>
    </xdr:from>
    <xdr:ext cx="469744" cy="259045"/>
    <xdr:sp macro="" textlink="">
      <xdr:nvSpPr>
        <xdr:cNvPr id="83" name="議会費該当値テキスト"/>
        <xdr:cNvSpPr txBox="1"/>
      </xdr:nvSpPr>
      <xdr:spPr>
        <a:xfrm>
          <a:off x="4686300" y="5311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2,429</a:t>
          </a:r>
          <a:endParaRPr kumimoji="1" lang="ja-JP" altLang="en-US" sz="1000" b="1">
            <a:solidFill>
              <a:srgbClr val="FF0000"/>
            </a:solidFill>
            <a:latin typeface="ＭＳ Ｐゴシック"/>
          </a:endParaRPr>
        </a:p>
      </xdr:txBody>
    </xdr:sp>
    <xdr:clientData/>
  </xdr:oneCellAnchor>
  <xdr:twoCellAnchor>
    <xdr:from>
      <xdr:col>5</xdr:col>
      <xdr:colOff>307975</xdr:colOff>
      <xdr:row>32</xdr:row>
      <xdr:rowOff>15966</xdr:rowOff>
    </xdr:from>
    <xdr:to>
      <xdr:col>5</xdr:col>
      <xdr:colOff>409575</xdr:colOff>
      <xdr:row>32</xdr:row>
      <xdr:rowOff>117566</xdr:rowOff>
    </xdr:to>
    <xdr:sp macro="" textlink="">
      <xdr:nvSpPr>
        <xdr:cNvPr id="84" name="円/楕円 83"/>
        <xdr:cNvSpPr/>
      </xdr:nvSpPr>
      <xdr:spPr>
        <a:xfrm>
          <a:off x="3746500" y="5502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30</xdr:row>
      <xdr:rowOff>134093</xdr:rowOff>
    </xdr:from>
    <xdr:ext cx="469744" cy="259045"/>
    <xdr:sp macro="" textlink="">
      <xdr:nvSpPr>
        <xdr:cNvPr id="85" name="テキスト ボックス 84"/>
        <xdr:cNvSpPr txBox="1"/>
      </xdr:nvSpPr>
      <xdr:spPr>
        <a:xfrm>
          <a:off x="3562427" y="5277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2,332</a:t>
          </a:r>
          <a:endParaRPr kumimoji="1" lang="ja-JP" altLang="en-US" sz="1000" b="1">
            <a:solidFill>
              <a:srgbClr val="FF0000"/>
            </a:solidFill>
            <a:latin typeface="ＭＳ Ｐゴシック"/>
          </a:endParaRPr>
        </a:p>
      </xdr:txBody>
    </xdr:sp>
    <xdr:clientData/>
  </xdr:oneCellAnchor>
  <xdr:twoCellAnchor>
    <xdr:from>
      <xdr:col>4</xdr:col>
      <xdr:colOff>104775</xdr:colOff>
      <xdr:row>32</xdr:row>
      <xdr:rowOff>129177</xdr:rowOff>
    </xdr:from>
    <xdr:to>
      <xdr:col>4</xdr:col>
      <xdr:colOff>206375</xdr:colOff>
      <xdr:row>33</xdr:row>
      <xdr:rowOff>59327</xdr:rowOff>
    </xdr:to>
    <xdr:sp macro="" textlink="">
      <xdr:nvSpPr>
        <xdr:cNvPr id="86" name="円/楕円 85"/>
        <xdr:cNvSpPr/>
      </xdr:nvSpPr>
      <xdr:spPr>
        <a:xfrm>
          <a:off x="2857500" y="5615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31</xdr:row>
      <xdr:rowOff>75854</xdr:rowOff>
    </xdr:from>
    <xdr:ext cx="469744" cy="259045"/>
    <xdr:sp macro="" textlink="">
      <xdr:nvSpPr>
        <xdr:cNvPr id="87" name="テキスト ボックス 86"/>
        <xdr:cNvSpPr txBox="1"/>
      </xdr:nvSpPr>
      <xdr:spPr>
        <a:xfrm>
          <a:off x="2673427" y="5390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2,228</a:t>
          </a:r>
          <a:endParaRPr kumimoji="1" lang="ja-JP" altLang="en-US" sz="1000" b="1">
            <a:solidFill>
              <a:srgbClr val="FF0000"/>
            </a:solidFill>
            <a:latin typeface="ＭＳ Ｐゴシック"/>
          </a:endParaRPr>
        </a:p>
      </xdr:txBody>
    </xdr:sp>
    <xdr:clientData/>
  </xdr:oneCellAnchor>
  <xdr:twoCellAnchor>
    <xdr:from>
      <xdr:col>2</xdr:col>
      <xdr:colOff>587375</xdr:colOff>
      <xdr:row>31</xdr:row>
      <xdr:rowOff>132987</xdr:rowOff>
    </xdr:from>
    <xdr:to>
      <xdr:col>3</xdr:col>
      <xdr:colOff>3175</xdr:colOff>
      <xdr:row>32</xdr:row>
      <xdr:rowOff>63137</xdr:rowOff>
    </xdr:to>
    <xdr:sp macro="" textlink="">
      <xdr:nvSpPr>
        <xdr:cNvPr id="88" name="円/楕円 87"/>
        <xdr:cNvSpPr/>
      </xdr:nvSpPr>
      <xdr:spPr>
        <a:xfrm>
          <a:off x="1968500" y="5447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30</xdr:row>
      <xdr:rowOff>79664</xdr:rowOff>
    </xdr:from>
    <xdr:ext cx="469744" cy="259045"/>
    <xdr:sp macro="" textlink="">
      <xdr:nvSpPr>
        <xdr:cNvPr id="89" name="テキスト ボックス 88"/>
        <xdr:cNvSpPr txBox="1"/>
      </xdr:nvSpPr>
      <xdr:spPr>
        <a:xfrm>
          <a:off x="1784427" y="5223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2,382</a:t>
          </a:r>
          <a:endParaRPr kumimoji="1" lang="ja-JP" altLang="en-US" sz="1000" b="1">
            <a:solidFill>
              <a:srgbClr val="FF0000"/>
            </a:solidFill>
            <a:latin typeface="ＭＳ Ｐゴシック"/>
          </a:endParaRPr>
        </a:p>
      </xdr:txBody>
    </xdr:sp>
    <xdr:clientData/>
  </xdr:oneCellAnchor>
  <xdr:twoCellAnchor>
    <xdr:from>
      <xdr:col>1</xdr:col>
      <xdr:colOff>384175</xdr:colOff>
      <xdr:row>29</xdr:row>
      <xdr:rowOff>93799</xdr:rowOff>
    </xdr:from>
    <xdr:to>
      <xdr:col>1</xdr:col>
      <xdr:colOff>485775</xdr:colOff>
      <xdr:row>30</xdr:row>
      <xdr:rowOff>23949</xdr:rowOff>
    </xdr:to>
    <xdr:sp macro="" textlink="">
      <xdr:nvSpPr>
        <xdr:cNvPr id="90" name="円/楕円 89"/>
        <xdr:cNvSpPr/>
      </xdr:nvSpPr>
      <xdr:spPr>
        <a:xfrm>
          <a:off x="1079500" y="5065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28</xdr:row>
      <xdr:rowOff>40476</xdr:rowOff>
    </xdr:from>
    <xdr:ext cx="469744" cy="259045"/>
    <xdr:sp macro="" textlink="">
      <xdr:nvSpPr>
        <xdr:cNvPr id="91" name="テキスト ボックス 90"/>
        <xdr:cNvSpPr txBox="1"/>
      </xdr:nvSpPr>
      <xdr:spPr>
        <a:xfrm>
          <a:off x="895427" y="4841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2,733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143,556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58</xdr:row>
      <xdr:rowOff>139700</xdr:rowOff>
    </xdr:from>
    <xdr:to>
      <xdr:col>7</xdr:col>
      <xdr:colOff>638175</xdr:colOff>
      <xdr:row>58</xdr:row>
      <xdr:rowOff>139700</xdr:rowOff>
    </xdr:to>
    <xdr:cxnSp macro="">
      <xdr:nvCxnSpPr>
        <xdr:cNvPr id="103" name="直線コネクタ 102"/>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57</xdr:row>
      <xdr:rowOff>168927</xdr:rowOff>
    </xdr:from>
    <xdr:ext cx="531299" cy="259045"/>
    <xdr:sp macro="" textlink="">
      <xdr:nvSpPr>
        <xdr:cNvPr id="104" name="テキスト ボックス 103"/>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5" name="直線コネクタ 104"/>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55</xdr:row>
      <xdr:rowOff>54627</xdr:rowOff>
    </xdr:from>
    <xdr:ext cx="531299" cy="259045"/>
    <xdr:sp macro="" textlink="">
      <xdr:nvSpPr>
        <xdr:cNvPr id="106" name="テキスト ボックス 105"/>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7" name="直線コネクタ 106"/>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52</xdr:row>
      <xdr:rowOff>111777</xdr:rowOff>
    </xdr:from>
    <xdr:ext cx="531299" cy="259045"/>
    <xdr:sp macro="" textlink="">
      <xdr:nvSpPr>
        <xdr:cNvPr id="108" name="テキスト ボックス 107"/>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9" name="直線コネクタ 108"/>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168927</xdr:rowOff>
    </xdr:from>
    <xdr:ext cx="531299" cy="259045"/>
    <xdr:sp macro="" textlink="">
      <xdr:nvSpPr>
        <xdr:cNvPr id="110" name="テキスト ボックス 109"/>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127698</xdr:rowOff>
    </xdr:from>
    <xdr:to>
      <xdr:col>6</xdr:col>
      <xdr:colOff>510540</xdr:colOff>
      <xdr:row>58</xdr:row>
      <xdr:rowOff>20851</xdr:rowOff>
    </xdr:to>
    <xdr:cxnSp macro="">
      <xdr:nvCxnSpPr>
        <xdr:cNvPr id="114" name="直線コネクタ 113"/>
        <xdr:cNvCxnSpPr/>
      </xdr:nvCxnSpPr>
      <xdr:spPr>
        <a:xfrm flipV="1">
          <a:off x="4633595" y="8700198"/>
          <a:ext cx="1270" cy="1264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24678</xdr:rowOff>
    </xdr:from>
    <xdr:ext cx="534377" cy="259045"/>
    <xdr:sp macro="" textlink="">
      <xdr:nvSpPr>
        <xdr:cNvPr id="115" name="総務費最小値テキスト"/>
        <xdr:cNvSpPr txBox="1"/>
      </xdr:nvSpPr>
      <xdr:spPr>
        <a:xfrm>
          <a:off x="4686300" y="9968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25,199</a:t>
          </a:r>
          <a:endParaRPr kumimoji="1" lang="ja-JP" altLang="en-US" sz="1000" b="1">
            <a:latin typeface="ＭＳ Ｐゴシック"/>
          </a:endParaRPr>
        </a:p>
      </xdr:txBody>
    </xdr:sp>
    <xdr:clientData/>
  </xdr:oneCellAnchor>
  <xdr:twoCellAnchor>
    <xdr:from>
      <xdr:col>6</xdr:col>
      <xdr:colOff>422275</xdr:colOff>
      <xdr:row>58</xdr:row>
      <xdr:rowOff>20851</xdr:rowOff>
    </xdr:from>
    <xdr:to>
      <xdr:col>6</xdr:col>
      <xdr:colOff>600075</xdr:colOff>
      <xdr:row>58</xdr:row>
      <xdr:rowOff>20851</xdr:rowOff>
    </xdr:to>
    <xdr:cxnSp macro="">
      <xdr:nvCxnSpPr>
        <xdr:cNvPr id="116" name="直線コネクタ 115"/>
        <xdr:cNvCxnSpPr/>
      </xdr:nvCxnSpPr>
      <xdr:spPr>
        <a:xfrm>
          <a:off x="4546600" y="9964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74375</xdr:rowOff>
    </xdr:from>
    <xdr:ext cx="534377" cy="259045"/>
    <xdr:sp macro="" textlink="">
      <xdr:nvSpPr>
        <xdr:cNvPr id="117" name="総務費最大値テキスト"/>
        <xdr:cNvSpPr txBox="1"/>
      </xdr:nvSpPr>
      <xdr:spPr>
        <a:xfrm>
          <a:off x="4686300" y="8475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80,525</a:t>
          </a:r>
          <a:endParaRPr kumimoji="1" lang="ja-JP" altLang="en-US" sz="1000" b="1">
            <a:latin typeface="ＭＳ Ｐゴシック"/>
          </a:endParaRPr>
        </a:p>
      </xdr:txBody>
    </xdr:sp>
    <xdr:clientData/>
  </xdr:oneCellAnchor>
  <xdr:twoCellAnchor>
    <xdr:from>
      <xdr:col>6</xdr:col>
      <xdr:colOff>422275</xdr:colOff>
      <xdr:row>50</xdr:row>
      <xdr:rowOff>127698</xdr:rowOff>
    </xdr:from>
    <xdr:to>
      <xdr:col>6</xdr:col>
      <xdr:colOff>600075</xdr:colOff>
      <xdr:row>50</xdr:row>
      <xdr:rowOff>127698</xdr:rowOff>
    </xdr:to>
    <xdr:cxnSp macro="">
      <xdr:nvCxnSpPr>
        <xdr:cNvPr id="118" name="直線コネクタ 117"/>
        <xdr:cNvCxnSpPr/>
      </xdr:nvCxnSpPr>
      <xdr:spPr>
        <a:xfrm>
          <a:off x="4546600" y="8700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118211</xdr:rowOff>
    </xdr:from>
    <xdr:to>
      <xdr:col>6</xdr:col>
      <xdr:colOff>511175</xdr:colOff>
      <xdr:row>57</xdr:row>
      <xdr:rowOff>643</xdr:rowOff>
    </xdr:to>
    <xdr:cxnSp macro="">
      <xdr:nvCxnSpPr>
        <xdr:cNvPr id="119" name="直線コネクタ 118"/>
        <xdr:cNvCxnSpPr/>
      </xdr:nvCxnSpPr>
      <xdr:spPr>
        <a:xfrm flipV="1">
          <a:off x="3797300" y="9719411"/>
          <a:ext cx="838200" cy="53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58559</xdr:rowOff>
    </xdr:from>
    <xdr:ext cx="534377" cy="259045"/>
    <xdr:sp macro="" textlink="">
      <xdr:nvSpPr>
        <xdr:cNvPr id="120" name="総務費平均値テキスト"/>
        <xdr:cNvSpPr txBox="1"/>
      </xdr:nvSpPr>
      <xdr:spPr>
        <a:xfrm>
          <a:off x="4686300" y="94883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37,328</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35682</xdr:rowOff>
    </xdr:from>
    <xdr:to>
      <xdr:col>6</xdr:col>
      <xdr:colOff>561975</xdr:colOff>
      <xdr:row>56</xdr:row>
      <xdr:rowOff>137282</xdr:rowOff>
    </xdr:to>
    <xdr:sp macro="" textlink="">
      <xdr:nvSpPr>
        <xdr:cNvPr id="121" name="フローチャート : 判断 120"/>
        <xdr:cNvSpPr/>
      </xdr:nvSpPr>
      <xdr:spPr>
        <a:xfrm>
          <a:off x="4584700" y="9636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643</xdr:rowOff>
    </xdr:from>
    <xdr:to>
      <xdr:col>5</xdr:col>
      <xdr:colOff>358775</xdr:colOff>
      <xdr:row>57</xdr:row>
      <xdr:rowOff>2151</xdr:rowOff>
    </xdr:to>
    <xdr:cxnSp macro="">
      <xdr:nvCxnSpPr>
        <xdr:cNvPr id="122" name="直線コネクタ 121"/>
        <xdr:cNvCxnSpPr/>
      </xdr:nvCxnSpPr>
      <xdr:spPr>
        <a:xfrm flipV="1">
          <a:off x="2908300" y="9773293"/>
          <a:ext cx="889000" cy="1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31728</xdr:rowOff>
    </xdr:from>
    <xdr:to>
      <xdr:col>5</xdr:col>
      <xdr:colOff>409575</xdr:colOff>
      <xdr:row>56</xdr:row>
      <xdr:rowOff>133328</xdr:rowOff>
    </xdr:to>
    <xdr:sp macro="" textlink="">
      <xdr:nvSpPr>
        <xdr:cNvPr id="123" name="フローチャート : 判断 122"/>
        <xdr:cNvSpPr/>
      </xdr:nvSpPr>
      <xdr:spPr>
        <a:xfrm>
          <a:off x="3746500" y="963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149855</xdr:rowOff>
    </xdr:from>
    <xdr:ext cx="534377" cy="259045"/>
    <xdr:sp macro="" textlink="">
      <xdr:nvSpPr>
        <xdr:cNvPr id="124" name="テキスト ボックス 123"/>
        <xdr:cNvSpPr txBox="1"/>
      </xdr:nvSpPr>
      <xdr:spPr>
        <a:xfrm>
          <a:off x="3530111" y="9408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37,501</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91146</xdr:rowOff>
    </xdr:from>
    <xdr:to>
      <xdr:col>4</xdr:col>
      <xdr:colOff>155575</xdr:colOff>
      <xdr:row>57</xdr:row>
      <xdr:rowOff>2151</xdr:rowOff>
    </xdr:to>
    <xdr:cxnSp macro="">
      <xdr:nvCxnSpPr>
        <xdr:cNvPr id="125" name="直線コネクタ 124"/>
        <xdr:cNvCxnSpPr/>
      </xdr:nvCxnSpPr>
      <xdr:spPr>
        <a:xfrm>
          <a:off x="2019300" y="9692346"/>
          <a:ext cx="889000" cy="8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168042</xdr:rowOff>
    </xdr:from>
    <xdr:to>
      <xdr:col>4</xdr:col>
      <xdr:colOff>206375</xdr:colOff>
      <xdr:row>56</xdr:row>
      <xdr:rowOff>98192</xdr:rowOff>
    </xdr:to>
    <xdr:sp macro="" textlink="">
      <xdr:nvSpPr>
        <xdr:cNvPr id="126" name="フローチャート : 判断 125"/>
        <xdr:cNvSpPr/>
      </xdr:nvSpPr>
      <xdr:spPr>
        <a:xfrm>
          <a:off x="2857500" y="9597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114719</xdr:rowOff>
    </xdr:from>
    <xdr:ext cx="534377" cy="259045"/>
    <xdr:sp macro="" textlink="">
      <xdr:nvSpPr>
        <xdr:cNvPr id="127" name="テキスト ボックス 126"/>
        <xdr:cNvSpPr txBox="1"/>
      </xdr:nvSpPr>
      <xdr:spPr>
        <a:xfrm>
          <a:off x="2641111" y="9373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39,038</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91146</xdr:rowOff>
    </xdr:from>
    <xdr:to>
      <xdr:col>2</xdr:col>
      <xdr:colOff>638175</xdr:colOff>
      <xdr:row>56</xdr:row>
      <xdr:rowOff>146878</xdr:rowOff>
    </xdr:to>
    <xdr:cxnSp macro="">
      <xdr:nvCxnSpPr>
        <xdr:cNvPr id="128" name="直線コネクタ 127"/>
        <xdr:cNvCxnSpPr/>
      </xdr:nvCxnSpPr>
      <xdr:spPr>
        <a:xfrm flipV="1">
          <a:off x="1130300" y="9692346"/>
          <a:ext cx="889000" cy="55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126688</xdr:rowOff>
    </xdr:from>
    <xdr:to>
      <xdr:col>3</xdr:col>
      <xdr:colOff>3175</xdr:colOff>
      <xdr:row>56</xdr:row>
      <xdr:rowOff>56838</xdr:rowOff>
    </xdr:to>
    <xdr:sp macro="" textlink="">
      <xdr:nvSpPr>
        <xdr:cNvPr id="129" name="フローチャート : 判断 128"/>
        <xdr:cNvSpPr/>
      </xdr:nvSpPr>
      <xdr:spPr>
        <a:xfrm>
          <a:off x="1968500" y="9556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73365</xdr:rowOff>
    </xdr:from>
    <xdr:ext cx="534377" cy="259045"/>
    <xdr:sp macro="" textlink="">
      <xdr:nvSpPr>
        <xdr:cNvPr id="130" name="テキスト ボックス 129"/>
        <xdr:cNvSpPr txBox="1"/>
      </xdr:nvSpPr>
      <xdr:spPr>
        <a:xfrm>
          <a:off x="1752111" y="9331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40,847</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28915</xdr:rowOff>
    </xdr:from>
    <xdr:to>
      <xdr:col>1</xdr:col>
      <xdr:colOff>485775</xdr:colOff>
      <xdr:row>56</xdr:row>
      <xdr:rowOff>130515</xdr:rowOff>
    </xdr:to>
    <xdr:sp macro="" textlink="">
      <xdr:nvSpPr>
        <xdr:cNvPr id="131" name="フローチャート : 判断 130"/>
        <xdr:cNvSpPr/>
      </xdr:nvSpPr>
      <xdr:spPr>
        <a:xfrm>
          <a:off x="1079500" y="963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147042</xdr:rowOff>
    </xdr:from>
    <xdr:ext cx="534377" cy="259045"/>
    <xdr:sp macro="" textlink="">
      <xdr:nvSpPr>
        <xdr:cNvPr id="132" name="テキスト ボックス 131"/>
        <xdr:cNvSpPr txBox="1"/>
      </xdr:nvSpPr>
      <xdr:spPr>
        <a:xfrm>
          <a:off x="863111" y="9405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37,624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67411</xdr:rowOff>
    </xdr:from>
    <xdr:to>
      <xdr:col>6</xdr:col>
      <xdr:colOff>561975</xdr:colOff>
      <xdr:row>56</xdr:row>
      <xdr:rowOff>169011</xdr:rowOff>
    </xdr:to>
    <xdr:sp macro="" textlink="">
      <xdr:nvSpPr>
        <xdr:cNvPr id="138" name="円/楕円 137"/>
        <xdr:cNvSpPr/>
      </xdr:nvSpPr>
      <xdr:spPr>
        <a:xfrm>
          <a:off x="4584700" y="9668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45838</xdr:rowOff>
    </xdr:from>
    <xdr:ext cx="534377" cy="259045"/>
    <xdr:sp macro="" textlink="">
      <xdr:nvSpPr>
        <xdr:cNvPr id="139" name="総務費該当値テキスト"/>
        <xdr:cNvSpPr txBox="1"/>
      </xdr:nvSpPr>
      <xdr:spPr>
        <a:xfrm>
          <a:off x="4686300" y="9647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35,940</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121293</xdr:rowOff>
    </xdr:from>
    <xdr:to>
      <xdr:col>5</xdr:col>
      <xdr:colOff>409575</xdr:colOff>
      <xdr:row>57</xdr:row>
      <xdr:rowOff>51443</xdr:rowOff>
    </xdr:to>
    <xdr:sp macro="" textlink="">
      <xdr:nvSpPr>
        <xdr:cNvPr id="140" name="円/楕円 139"/>
        <xdr:cNvSpPr/>
      </xdr:nvSpPr>
      <xdr:spPr>
        <a:xfrm>
          <a:off x="3746500" y="972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42570</xdr:rowOff>
    </xdr:from>
    <xdr:ext cx="534377" cy="259045"/>
    <xdr:sp macro="" textlink="">
      <xdr:nvSpPr>
        <xdr:cNvPr id="141" name="テキスト ボックス 140"/>
        <xdr:cNvSpPr txBox="1"/>
      </xdr:nvSpPr>
      <xdr:spPr>
        <a:xfrm>
          <a:off x="3530111" y="9815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33,583</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122801</xdr:rowOff>
    </xdr:from>
    <xdr:to>
      <xdr:col>4</xdr:col>
      <xdr:colOff>206375</xdr:colOff>
      <xdr:row>57</xdr:row>
      <xdr:rowOff>52951</xdr:rowOff>
    </xdr:to>
    <xdr:sp macro="" textlink="">
      <xdr:nvSpPr>
        <xdr:cNvPr id="142" name="円/楕円 141"/>
        <xdr:cNvSpPr/>
      </xdr:nvSpPr>
      <xdr:spPr>
        <a:xfrm>
          <a:off x="2857500" y="9724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44078</xdr:rowOff>
    </xdr:from>
    <xdr:ext cx="534377" cy="259045"/>
    <xdr:sp macro="" textlink="">
      <xdr:nvSpPr>
        <xdr:cNvPr id="143" name="テキスト ボックス 142"/>
        <xdr:cNvSpPr txBox="1"/>
      </xdr:nvSpPr>
      <xdr:spPr>
        <a:xfrm>
          <a:off x="2641111" y="9816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33,517</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40346</xdr:rowOff>
    </xdr:from>
    <xdr:to>
      <xdr:col>3</xdr:col>
      <xdr:colOff>3175</xdr:colOff>
      <xdr:row>56</xdr:row>
      <xdr:rowOff>141946</xdr:rowOff>
    </xdr:to>
    <xdr:sp macro="" textlink="">
      <xdr:nvSpPr>
        <xdr:cNvPr id="144" name="円/楕円 143"/>
        <xdr:cNvSpPr/>
      </xdr:nvSpPr>
      <xdr:spPr>
        <a:xfrm>
          <a:off x="1968500" y="9641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133073</xdr:rowOff>
    </xdr:from>
    <xdr:ext cx="534377" cy="259045"/>
    <xdr:sp macro="" textlink="">
      <xdr:nvSpPr>
        <xdr:cNvPr id="145" name="テキスト ボックス 144"/>
        <xdr:cNvSpPr txBox="1"/>
      </xdr:nvSpPr>
      <xdr:spPr>
        <a:xfrm>
          <a:off x="1752111" y="9734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37,124</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96078</xdr:rowOff>
    </xdr:from>
    <xdr:to>
      <xdr:col>1</xdr:col>
      <xdr:colOff>485775</xdr:colOff>
      <xdr:row>57</xdr:row>
      <xdr:rowOff>26228</xdr:rowOff>
    </xdr:to>
    <xdr:sp macro="" textlink="">
      <xdr:nvSpPr>
        <xdr:cNvPr id="146" name="円/楕円 145"/>
        <xdr:cNvSpPr/>
      </xdr:nvSpPr>
      <xdr:spPr>
        <a:xfrm>
          <a:off x="1079500" y="9697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17355</xdr:rowOff>
    </xdr:from>
    <xdr:ext cx="534377" cy="259045"/>
    <xdr:sp macro="" textlink="">
      <xdr:nvSpPr>
        <xdr:cNvPr id="147" name="テキスト ボックス 146"/>
        <xdr:cNvSpPr txBox="1"/>
      </xdr:nvSpPr>
      <xdr:spPr>
        <a:xfrm>
          <a:off x="863111" y="9790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34,686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27/45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146,302</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59" name="直線コネクタ 15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128106</xdr:rowOff>
    </xdr:from>
    <xdr:ext cx="531299" cy="259045"/>
    <xdr:sp macro="" textlink="">
      <xdr:nvSpPr>
        <xdr:cNvPr id="160" name="テキスト ボックス 159"/>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1" name="直線コネクタ 16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3" name="直線コネクタ 16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5" name="直線コネクタ 16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7" name="直線コネクタ 16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9" name="直線コネクタ 16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54018</xdr:rowOff>
    </xdr:from>
    <xdr:to>
      <xdr:col>6</xdr:col>
      <xdr:colOff>510540</xdr:colOff>
      <xdr:row>78</xdr:row>
      <xdr:rowOff>42230</xdr:rowOff>
    </xdr:to>
    <xdr:cxnSp macro="">
      <xdr:nvCxnSpPr>
        <xdr:cNvPr id="174" name="直線コネクタ 173"/>
        <xdr:cNvCxnSpPr/>
      </xdr:nvCxnSpPr>
      <xdr:spPr>
        <a:xfrm flipV="1">
          <a:off x="4633595" y="12226968"/>
          <a:ext cx="1270" cy="11883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46057</xdr:rowOff>
    </xdr:from>
    <xdr:ext cx="599010" cy="259045"/>
    <xdr:sp macro="" textlink="">
      <xdr:nvSpPr>
        <xdr:cNvPr id="175" name="民生費最小値テキスト"/>
        <xdr:cNvSpPr txBox="1"/>
      </xdr:nvSpPr>
      <xdr:spPr>
        <a:xfrm>
          <a:off x="4686300" y="13419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110,954</a:t>
          </a:r>
          <a:endParaRPr kumimoji="1" lang="ja-JP" altLang="en-US" sz="1000" b="1">
            <a:latin typeface="ＭＳ Ｐゴシック"/>
          </a:endParaRPr>
        </a:p>
      </xdr:txBody>
    </xdr:sp>
    <xdr:clientData/>
  </xdr:oneCellAnchor>
  <xdr:twoCellAnchor>
    <xdr:from>
      <xdr:col>6</xdr:col>
      <xdr:colOff>422275</xdr:colOff>
      <xdr:row>78</xdr:row>
      <xdr:rowOff>42230</xdr:rowOff>
    </xdr:from>
    <xdr:to>
      <xdr:col>6</xdr:col>
      <xdr:colOff>600075</xdr:colOff>
      <xdr:row>78</xdr:row>
      <xdr:rowOff>42230</xdr:rowOff>
    </xdr:to>
    <xdr:cxnSp macro="">
      <xdr:nvCxnSpPr>
        <xdr:cNvPr id="176" name="直線コネクタ 175"/>
        <xdr:cNvCxnSpPr/>
      </xdr:nvCxnSpPr>
      <xdr:spPr>
        <a:xfrm>
          <a:off x="4546600" y="13415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695</xdr:rowOff>
    </xdr:from>
    <xdr:ext cx="599010" cy="259045"/>
    <xdr:sp macro="" textlink="">
      <xdr:nvSpPr>
        <xdr:cNvPr id="177" name="民生費最大値テキスト"/>
        <xdr:cNvSpPr txBox="1"/>
      </xdr:nvSpPr>
      <xdr:spPr>
        <a:xfrm>
          <a:off x="4686300" y="12002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220,121</a:t>
          </a:r>
          <a:endParaRPr kumimoji="1" lang="ja-JP" altLang="en-US" sz="1000" b="1">
            <a:latin typeface="ＭＳ Ｐゴシック"/>
          </a:endParaRPr>
        </a:p>
      </xdr:txBody>
    </xdr:sp>
    <xdr:clientData/>
  </xdr:oneCellAnchor>
  <xdr:twoCellAnchor>
    <xdr:from>
      <xdr:col>6</xdr:col>
      <xdr:colOff>422275</xdr:colOff>
      <xdr:row>71</xdr:row>
      <xdr:rowOff>54018</xdr:rowOff>
    </xdr:from>
    <xdr:to>
      <xdr:col>6</xdr:col>
      <xdr:colOff>600075</xdr:colOff>
      <xdr:row>71</xdr:row>
      <xdr:rowOff>54018</xdr:rowOff>
    </xdr:to>
    <xdr:cxnSp macro="">
      <xdr:nvCxnSpPr>
        <xdr:cNvPr id="178" name="直線コネクタ 177"/>
        <xdr:cNvCxnSpPr/>
      </xdr:nvCxnSpPr>
      <xdr:spPr>
        <a:xfrm>
          <a:off x="4546600" y="12226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44450</xdr:rowOff>
    </xdr:from>
    <xdr:to>
      <xdr:col>6</xdr:col>
      <xdr:colOff>511175</xdr:colOff>
      <xdr:row>76</xdr:row>
      <xdr:rowOff>62945</xdr:rowOff>
    </xdr:to>
    <xdr:cxnSp macro="">
      <xdr:nvCxnSpPr>
        <xdr:cNvPr id="179" name="直線コネクタ 178"/>
        <xdr:cNvCxnSpPr/>
      </xdr:nvCxnSpPr>
      <xdr:spPr>
        <a:xfrm flipV="1">
          <a:off x="3797300" y="13074650"/>
          <a:ext cx="838200" cy="18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48912</xdr:rowOff>
    </xdr:from>
    <xdr:ext cx="599010" cy="259045"/>
    <xdr:sp macro="" textlink="">
      <xdr:nvSpPr>
        <xdr:cNvPr id="180" name="民生費平均値テキスト"/>
        <xdr:cNvSpPr txBox="1"/>
      </xdr:nvSpPr>
      <xdr:spPr>
        <a:xfrm>
          <a:off x="4686300" y="127362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155,025</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26035</xdr:rowOff>
    </xdr:from>
    <xdr:to>
      <xdr:col>6</xdr:col>
      <xdr:colOff>561975</xdr:colOff>
      <xdr:row>75</xdr:row>
      <xdr:rowOff>127635</xdr:rowOff>
    </xdr:to>
    <xdr:sp macro="" textlink="">
      <xdr:nvSpPr>
        <xdr:cNvPr id="181" name="フローチャート : 判断 180"/>
        <xdr:cNvSpPr/>
      </xdr:nvSpPr>
      <xdr:spPr>
        <a:xfrm>
          <a:off x="4584700" y="1288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62945</xdr:rowOff>
    </xdr:from>
    <xdr:to>
      <xdr:col>5</xdr:col>
      <xdr:colOff>358775</xdr:colOff>
      <xdr:row>76</xdr:row>
      <xdr:rowOff>155963</xdr:rowOff>
    </xdr:to>
    <xdr:cxnSp macro="">
      <xdr:nvCxnSpPr>
        <xdr:cNvPr id="182" name="直線コネクタ 181"/>
        <xdr:cNvCxnSpPr/>
      </xdr:nvCxnSpPr>
      <xdr:spPr>
        <a:xfrm flipV="1">
          <a:off x="2908300" y="13093145"/>
          <a:ext cx="889000" cy="93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59269</xdr:rowOff>
    </xdr:from>
    <xdr:to>
      <xdr:col>5</xdr:col>
      <xdr:colOff>409575</xdr:colOff>
      <xdr:row>75</xdr:row>
      <xdr:rowOff>160869</xdr:rowOff>
    </xdr:to>
    <xdr:sp macro="" textlink="">
      <xdr:nvSpPr>
        <xdr:cNvPr id="183" name="フローチャート : 判断 182"/>
        <xdr:cNvSpPr/>
      </xdr:nvSpPr>
      <xdr:spPr>
        <a:xfrm>
          <a:off x="3746500" y="1291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5946</xdr:rowOff>
    </xdr:from>
    <xdr:ext cx="599010" cy="259045"/>
    <xdr:sp macro="" textlink="">
      <xdr:nvSpPr>
        <xdr:cNvPr id="184" name="テキスト ボックス 183"/>
        <xdr:cNvSpPr txBox="1"/>
      </xdr:nvSpPr>
      <xdr:spPr>
        <a:xfrm>
          <a:off x="3497794" y="12693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151,972</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155963</xdr:rowOff>
    </xdr:from>
    <xdr:to>
      <xdr:col>4</xdr:col>
      <xdr:colOff>155575</xdr:colOff>
      <xdr:row>76</xdr:row>
      <xdr:rowOff>161265</xdr:rowOff>
    </xdr:to>
    <xdr:cxnSp macro="">
      <xdr:nvCxnSpPr>
        <xdr:cNvPr id="185" name="直線コネクタ 184"/>
        <xdr:cNvCxnSpPr/>
      </xdr:nvCxnSpPr>
      <xdr:spPr>
        <a:xfrm flipV="1">
          <a:off x="2019300" y="13186163"/>
          <a:ext cx="889000" cy="5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160344</xdr:rowOff>
    </xdr:from>
    <xdr:to>
      <xdr:col>4</xdr:col>
      <xdr:colOff>206375</xdr:colOff>
      <xdr:row>76</xdr:row>
      <xdr:rowOff>90494</xdr:rowOff>
    </xdr:to>
    <xdr:sp macro="" textlink="">
      <xdr:nvSpPr>
        <xdr:cNvPr id="186" name="フローチャート : 判断 185"/>
        <xdr:cNvSpPr/>
      </xdr:nvSpPr>
      <xdr:spPr>
        <a:xfrm>
          <a:off x="2857500" y="13019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107020</xdr:rowOff>
    </xdr:from>
    <xdr:ext cx="599010" cy="259045"/>
    <xdr:sp macro="" textlink="">
      <xdr:nvSpPr>
        <xdr:cNvPr id="187" name="テキスト ボックス 186"/>
        <xdr:cNvSpPr txBox="1"/>
      </xdr:nvSpPr>
      <xdr:spPr>
        <a:xfrm>
          <a:off x="2608794" y="12794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142,687</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161265</xdr:rowOff>
    </xdr:from>
    <xdr:to>
      <xdr:col>2</xdr:col>
      <xdr:colOff>638175</xdr:colOff>
      <xdr:row>76</xdr:row>
      <xdr:rowOff>166545</xdr:rowOff>
    </xdr:to>
    <xdr:cxnSp macro="">
      <xdr:nvCxnSpPr>
        <xdr:cNvPr id="188" name="直線コネクタ 187"/>
        <xdr:cNvCxnSpPr/>
      </xdr:nvCxnSpPr>
      <xdr:spPr>
        <a:xfrm flipV="1">
          <a:off x="1130300" y="13191465"/>
          <a:ext cx="889000" cy="5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28691</xdr:rowOff>
    </xdr:from>
    <xdr:to>
      <xdr:col>3</xdr:col>
      <xdr:colOff>3175</xdr:colOff>
      <xdr:row>76</xdr:row>
      <xdr:rowOff>130291</xdr:rowOff>
    </xdr:to>
    <xdr:sp macro="" textlink="">
      <xdr:nvSpPr>
        <xdr:cNvPr id="189" name="フローチャート : 判断 188"/>
        <xdr:cNvSpPr/>
      </xdr:nvSpPr>
      <xdr:spPr>
        <a:xfrm>
          <a:off x="1968500" y="13058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146818</xdr:rowOff>
    </xdr:from>
    <xdr:ext cx="599010" cy="259045"/>
    <xdr:sp macro="" textlink="">
      <xdr:nvSpPr>
        <xdr:cNvPr id="190" name="テキスト ボックス 189"/>
        <xdr:cNvSpPr txBox="1"/>
      </xdr:nvSpPr>
      <xdr:spPr>
        <a:xfrm>
          <a:off x="1719794" y="12834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139,031</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33634</xdr:rowOff>
    </xdr:from>
    <xdr:to>
      <xdr:col>1</xdr:col>
      <xdr:colOff>485775</xdr:colOff>
      <xdr:row>76</xdr:row>
      <xdr:rowOff>135234</xdr:rowOff>
    </xdr:to>
    <xdr:sp macro="" textlink="">
      <xdr:nvSpPr>
        <xdr:cNvPr id="191" name="フローチャート : 判断 190"/>
        <xdr:cNvSpPr/>
      </xdr:nvSpPr>
      <xdr:spPr>
        <a:xfrm>
          <a:off x="1079500" y="13063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151761</xdr:rowOff>
    </xdr:from>
    <xdr:ext cx="599010" cy="259045"/>
    <xdr:sp macro="" textlink="">
      <xdr:nvSpPr>
        <xdr:cNvPr id="192" name="テキスト ボックス 191"/>
        <xdr:cNvSpPr txBox="1"/>
      </xdr:nvSpPr>
      <xdr:spPr>
        <a:xfrm>
          <a:off x="830794" y="12839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138,577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75</xdr:row>
      <xdr:rowOff>165100</xdr:rowOff>
    </xdr:from>
    <xdr:to>
      <xdr:col>6</xdr:col>
      <xdr:colOff>561975</xdr:colOff>
      <xdr:row>76</xdr:row>
      <xdr:rowOff>95250</xdr:rowOff>
    </xdr:to>
    <xdr:sp macro="" textlink="">
      <xdr:nvSpPr>
        <xdr:cNvPr id="198" name="円/楕円 197"/>
        <xdr:cNvSpPr/>
      </xdr:nvSpPr>
      <xdr:spPr>
        <a:xfrm>
          <a:off x="4584700" y="1302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143527</xdr:rowOff>
    </xdr:from>
    <xdr:ext cx="599010" cy="259045"/>
    <xdr:sp macro="" textlink="">
      <xdr:nvSpPr>
        <xdr:cNvPr id="199" name="民生費該当値テキスト"/>
        <xdr:cNvSpPr txBox="1"/>
      </xdr:nvSpPr>
      <xdr:spPr>
        <a:xfrm>
          <a:off x="4686300" y="13002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142,250</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12145</xdr:rowOff>
    </xdr:from>
    <xdr:to>
      <xdr:col>5</xdr:col>
      <xdr:colOff>409575</xdr:colOff>
      <xdr:row>76</xdr:row>
      <xdr:rowOff>113745</xdr:rowOff>
    </xdr:to>
    <xdr:sp macro="" textlink="">
      <xdr:nvSpPr>
        <xdr:cNvPr id="200" name="円/楕円 199"/>
        <xdr:cNvSpPr/>
      </xdr:nvSpPr>
      <xdr:spPr>
        <a:xfrm>
          <a:off x="3746500" y="1304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104872</xdr:rowOff>
    </xdr:from>
    <xdr:ext cx="599010" cy="259045"/>
    <xdr:sp macro="" textlink="">
      <xdr:nvSpPr>
        <xdr:cNvPr id="201" name="テキスト ボックス 200"/>
        <xdr:cNvSpPr txBox="1"/>
      </xdr:nvSpPr>
      <xdr:spPr>
        <a:xfrm>
          <a:off x="3497794" y="13135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140,551</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105163</xdr:rowOff>
    </xdr:from>
    <xdr:to>
      <xdr:col>4</xdr:col>
      <xdr:colOff>206375</xdr:colOff>
      <xdr:row>77</xdr:row>
      <xdr:rowOff>35313</xdr:rowOff>
    </xdr:to>
    <xdr:sp macro="" textlink="">
      <xdr:nvSpPr>
        <xdr:cNvPr id="202" name="円/楕円 201"/>
        <xdr:cNvSpPr/>
      </xdr:nvSpPr>
      <xdr:spPr>
        <a:xfrm>
          <a:off x="2857500" y="13135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26440</xdr:rowOff>
    </xdr:from>
    <xdr:ext cx="599010" cy="259045"/>
    <xdr:sp macro="" textlink="">
      <xdr:nvSpPr>
        <xdr:cNvPr id="203" name="テキスト ボックス 202"/>
        <xdr:cNvSpPr txBox="1"/>
      </xdr:nvSpPr>
      <xdr:spPr>
        <a:xfrm>
          <a:off x="2608794" y="13228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132,006</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110465</xdr:rowOff>
    </xdr:from>
    <xdr:to>
      <xdr:col>3</xdr:col>
      <xdr:colOff>3175</xdr:colOff>
      <xdr:row>77</xdr:row>
      <xdr:rowOff>40615</xdr:rowOff>
    </xdr:to>
    <xdr:sp macro="" textlink="">
      <xdr:nvSpPr>
        <xdr:cNvPr id="204" name="円/楕円 203"/>
        <xdr:cNvSpPr/>
      </xdr:nvSpPr>
      <xdr:spPr>
        <a:xfrm>
          <a:off x="1968500" y="13140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31742</xdr:rowOff>
    </xdr:from>
    <xdr:ext cx="599010" cy="259045"/>
    <xdr:sp macro="" textlink="">
      <xdr:nvSpPr>
        <xdr:cNvPr id="205" name="テキスト ボックス 204"/>
        <xdr:cNvSpPr txBox="1"/>
      </xdr:nvSpPr>
      <xdr:spPr>
        <a:xfrm>
          <a:off x="1719794" y="13233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131,519</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115745</xdr:rowOff>
    </xdr:from>
    <xdr:to>
      <xdr:col>1</xdr:col>
      <xdr:colOff>485775</xdr:colOff>
      <xdr:row>77</xdr:row>
      <xdr:rowOff>45895</xdr:rowOff>
    </xdr:to>
    <xdr:sp macro="" textlink="">
      <xdr:nvSpPr>
        <xdr:cNvPr id="206" name="円/楕円 205"/>
        <xdr:cNvSpPr/>
      </xdr:nvSpPr>
      <xdr:spPr>
        <a:xfrm>
          <a:off x="1079500" y="13145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37022</xdr:rowOff>
    </xdr:from>
    <xdr:ext cx="599010" cy="259045"/>
    <xdr:sp macro="" textlink="">
      <xdr:nvSpPr>
        <xdr:cNvPr id="207" name="テキスト ボックス 206"/>
        <xdr:cNvSpPr txBox="1"/>
      </xdr:nvSpPr>
      <xdr:spPr>
        <a:xfrm>
          <a:off x="830794" y="13238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131,034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27/45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40,694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6" name="テキスト ボックス 225"/>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109962</xdr:rowOff>
    </xdr:from>
    <xdr:to>
      <xdr:col>6</xdr:col>
      <xdr:colOff>510540</xdr:colOff>
      <xdr:row>99</xdr:row>
      <xdr:rowOff>1149</xdr:rowOff>
    </xdr:to>
    <xdr:cxnSp macro="">
      <xdr:nvCxnSpPr>
        <xdr:cNvPr id="232" name="直線コネクタ 231"/>
        <xdr:cNvCxnSpPr/>
      </xdr:nvCxnSpPr>
      <xdr:spPr>
        <a:xfrm flipV="1">
          <a:off x="4633595" y="15711912"/>
          <a:ext cx="1270" cy="1262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4976</xdr:rowOff>
    </xdr:from>
    <xdr:ext cx="534377" cy="259045"/>
    <xdr:sp macro="" textlink="">
      <xdr:nvSpPr>
        <xdr:cNvPr id="233" name="衛生費最小値テキスト"/>
        <xdr:cNvSpPr txBox="1"/>
      </xdr:nvSpPr>
      <xdr:spPr>
        <a:xfrm>
          <a:off x="4686300" y="16978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22,273</a:t>
          </a:r>
          <a:endParaRPr kumimoji="1" lang="ja-JP" altLang="en-US" sz="1000" b="1">
            <a:latin typeface="ＭＳ Ｐゴシック"/>
          </a:endParaRPr>
        </a:p>
      </xdr:txBody>
    </xdr:sp>
    <xdr:clientData/>
  </xdr:oneCellAnchor>
  <xdr:twoCellAnchor>
    <xdr:from>
      <xdr:col>6</xdr:col>
      <xdr:colOff>422275</xdr:colOff>
      <xdr:row>99</xdr:row>
      <xdr:rowOff>1149</xdr:rowOff>
    </xdr:from>
    <xdr:to>
      <xdr:col>6</xdr:col>
      <xdr:colOff>600075</xdr:colOff>
      <xdr:row>99</xdr:row>
      <xdr:rowOff>1149</xdr:rowOff>
    </xdr:to>
    <xdr:cxnSp macro="">
      <xdr:nvCxnSpPr>
        <xdr:cNvPr id="234" name="直線コネクタ 233"/>
        <xdr:cNvCxnSpPr/>
      </xdr:nvCxnSpPr>
      <xdr:spPr>
        <a:xfrm>
          <a:off x="4546600" y="16974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56639</xdr:rowOff>
    </xdr:from>
    <xdr:ext cx="534377" cy="259045"/>
    <xdr:sp macro="" textlink="">
      <xdr:nvSpPr>
        <xdr:cNvPr id="235" name="衛生費最大値テキスト"/>
        <xdr:cNvSpPr txBox="1"/>
      </xdr:nvSpPr>
      <xdr:spPr>
        <a:xfrm>
          <a:off x="4686300" y="15487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88,561</a:t>
          </a:r>
          <a:endParaRPr kumimoji="1" lang="ja-JP" altLang="en-US" sz="1000" b="1">
            <a:latin typeface="ＭＳ Ｐゴシック"/>
          </a:endParaRPr>
        </a:p>
      </xdr:txBody>
    </xdr:sp>
    <xdr:clientData/>
  </xdr:oneCellAnchor>
  <xdr:twoCellAnchor>
    <xdr:from>
      <xdr:col>6</xdr:col>
      <xdr:colOff>422275</xdr:colOff>
      <xdr:row>91</xdr:row>
      <xdr:rowOff>109962</xdr:rowOff>
    </xdr:from>
    <xdr:to>
      <xdr:col>6</xdr:col>
      <xdr:colOff>600075</xdr:colOff>
      <xdr:row>91</xdr:row>
      <xdr:rowOff>109962</xdr:rowOff>
    </xdr:to>
    <xdr:cxnSp macro="">
      <xdr:nvCxnSpPr>
        <xdr:cNvPr id="236" name="直線コネクタ 235"/>
        <xdr:cNvCxnSpPr/>
      </xdr:nvCxnSpPr>
      <xdr:spPr>
        <a:xfrm>
          <a:off x="4546600" y="15711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46946</xdr:rowOff>
    </xdr:from>
    <xdr:to>
      <xdr:col>6</xdr:col>
      <xdr:colOff>511175</xdr:colOff>
      <xdr:row>98</xdr:row>
      <xdr:rowOff>50642</xdr:rowOff>
    </xdr:to>
    <xdr:cxnSp macro="">
      <xdr:nvCxnSpPr>
        <xdr:cNvPr id="237" name="直線コネクタ 236"/>
        <xdr:cNvCxnSpPr/>
      </xdr:nvCxnSpPr>
      <xdr:spPr>
        <a:xfrm flipV="1">
          <a:off x="3797300" y="16849046"/>
          <a:ext cx="838200" cy="3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96956</xdr:rowOff>
    </xdr:from>
    <xdr:ext cx="534377" cy="259045"/>
    <xdr:sp macro="" textlink="">
      <xdr:nvSpPr>
        <xdr:cNvPr id="238" name="衛生費平均値テキスト"/>
        <xdr:cNvSpPr txBox="1"/>
      </xdr:nvSpPr>
      <xdr:spPr>
        <a:xfrm>
          <a:off x="4686300" y="165561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33,778</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74079</xdr:rowOff>
    </xdr:from>
    <xdr:to>
      <xdr:col>6</xdr:col>
      <xdr:colOff>561975</xdr:colOff>
      <xdr:row>98</xdr:row>
      <xdr:rowOff>4229</xdr:rowOff>
    </xdr:to>
    <xdr:sp macro="" textlink="">
      <xdr:nvSpPr>
        <xdr:cNvPr id="239" name="フローチャート : 判断 238"/>
        <xdr:cNvSpPr/>
      </xdr:nvSpPr>
      <xdr:spPr>
        <a:xfrm>
          <a:off x="4584700" y="16704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50642</xdr:rowOff>
    </xdr:from>
    <xdr:to>
      <xdr:col>5</xdr:col>
      <xdr:colOff>358775</xdr:colOff>
      <xdr:row>98</xdr:row>
      <xdr:rowOff>69844</xdr:rowOff>
    </xdr:to>
    <xdr:cxnSp macro="">
      <xdr:nvCxnSpPr>
        <xdr:cNvPr id="240" name="直線コネクタ 239"/>
        <xdr:cNvCxnSpPr/>
      </xdr:nvCxnSpPr>
      <xdr:spPr>
        <a:xfrm flipV="1">
          <a:off x="2908300" y="16852742"/>
          <a:ext cx="889000" cy="19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108522</xdr:rowOff>
    </xdr:from>
    <xdr:to>
      <xdr:col>5</xdr:col>
      <xdr:colOff>409575</xdr:colOff>
      <xdr:row>98</xdr:row>
      <xdr:rowOff>38672</xdr:rowOff>
    </xdr:to>
    <xdr:sp macro="" textlink="">
      <xdr:nvSpPr>
        <xdr:cNvPr id="241" name="フローチャート : 判断 240"/>
        <xdr:cNvSpPr/>
      </xdr:nvSpPr>
      <xdr:spPr>
        <a:xfrm>
          <a:off x="3746500" y="16739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55199</xdr:rowOff>
    </xdr:from>
    <xdr:ext cx="534377" cy="259045"/>
    <xdr:sp macro="" textlink="">
      <xdr:nvSpPr>
        <xdr:cNvPr id="242" name="テキスト ボックス 241"/>
        <xdr:cNvSpPr txBox="1"/>
      </xdr:nvSpPr>
      <xdr:spPr>
        <a:xfrm>
          <a:off x="3530111" y="16514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31,970</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18808</xdr:rowOff>
    </xdr:from>
    <xdr:to>
      <xdr:col>4</xdr:col>
      <xdr:colOff>155575</xdr:colOff>
      <xdr:row>98</xdr:row>
      <xdr:rowOff>69844</xdr:rowOff>
    </xdr:to>
    <xdr:cxnSp macro="">
      <xdr:nvCxnSpPr>
        <xdr:cNvPr id="243" name="直線コネクタ 242"/>
        <xdr:cNvCxnSpPr/>
      </xdr:nvCxnSpPr>
      <xdr:spPr>
        <a:xfrm>
          <a:off x="2019300" y="16820908"/>
          <a:ext cx="889000" cy="51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137097</xdr:rowOff>
    </xdr:from>
    <xdr:to>
      <xdr:col>4</xdr:col>
      <xdr:colOff>206375</xdr:colOff>
      <xdr:row>98</xdr:row>
      <xdr:rowOff>67247</xdr:rowOff>
    </xdr:to>
    <xdr:sp macro="" textlink="">
      <xdr:nvSpPr>
        <xdr:cNvPr id="244" name="フローチャート : 判断 243"/>
        <xdr:cNvSpPr/>
      </xdr:nvSpPr>
      <xdr:spPr>
        <a:xfrm>
          <a:off x="2857500" y="16767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83774</xdr:rowOff>
    </xdr:from>
    <xdr:ext cx="534377" cy="259045"/>
    <xdr:sp macro="" textlink="">
      <xdr:nvSpPr>
        <xdr:cNvPr id="245" name="テキスト ボックス 244"/>
        <xdr:cNvSpPr txBox="1"/>
      </xdr:nvSpPr>
      <xdr:spPr>
        <a:xfrm>
          <a:off x="2641111" y="16542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30,470</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83217</xdr:rowOff>
    </xdr:from>
    <xdr:to>
      <xdr:col>2</xdr:col>
      <xdr:colOff>638175</xdr:colOff>
      <xdr:row>98</xdr:row>
      <xdr:rowOff>18808</xdr:rowOff>
    </xdr:to>
    <xdr:cxnSp macro="">
      <xdr:nvCxnSpPr>
        <xdr:cNvPr id="246" name="直線コネクタ 245"/>
        <xdr:cNvCxnSpPr/>
      </xdr:nvCxnSpPr>
      <xdr:spPr>
        <a:xfrm>
          <a:off x="1130300" y="16713867"/>
          <a:ext cx="889000" cy="107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127285</xdr:rowOff>
    </xdr:from>
    <xdr:to>
      <xdr:col>3</xdr:col>
      <xdr:colOff>3175</xdr:colOff>
      <xdr:row>98</xdr:row>
      <xdr:rowOff>57435</xdr:rowOff>
    </xdr:to>
    <xdr:sp macro="" textlink="">
      <xdr:nvSpPr>
        <xdr:cNvPr id="247" name="フローチャート : 判断 246"/>
        <xdr:cNvSpPr/>
      </xdr:nvSpPr>
      <xdr:spPr>
        <a:xfrm>
          <a:off x="1968500" y="16757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73962</xdr:rowOff>
    </xdr:from>
    <xdr:ext cx="534377" cy="259045"/>
    <xdr:sp macro="" textlink="">
      <xdr:nvSpPr>
        <xdr:cNvPr id="248" name="テキスト ボックス 247"/>
        <xdr:cNvSpPr txBox="1"/>
      </xdr:nvSpPr>
      <xdr:spPr>
        <a:xfrm>
          <a:off x="1752111" y="16533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30,985</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84271</xdr:rowOff>
    </xdr:from>
    <xdr:to>
      <xdr:col>1</xdr:col>
      <xdr:colOff>485775</xdr:colOff>
      <xdr:row>98</xdr:row>
      <xdr:rowOff>14421</xdr:rowOff>
    </xdr:to>
    <xdr:sp macro="" textlink="">
      <xdr:nvSpPr>
        <xdr:cNvPr id="249" name="フローチャート : 判断 248"/>
        <xdr:cNvSpPr/>
      </xdr:nvSpPr>
      <xdr:spPr>
        <a:xfrm>
          <a:off x="1079500" y="16714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5548</xdr:rowOff>
    </xdr:from>
    <xdr:ext cx="534377" cy="259045"/>
    <xdr:sp macro="" textlink="">
      <xdr:nvSpPr>
        <xdr:cNvPr id="250" name="テキスト ボックス 249"/>
        <xdr:cNvSpPr txBox="1"/>
      </xdr:nvSpPr>
      <xdr:spPr>
        <a:xfrm>
          <a:off x="863111" y="16807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33,243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167596</xdr:rowOff>
    </xdr:from>
    <xdr:to>
      <xdr:col>6</xdr:col>
      <xdr:colOff>561975</xdr:colOff>
      <xdr:row>98</xdr:row>
      <xdr:rowOff>97746</xdr:rowOff>
    </xdr:to>
    <xdr:sp macro="" textlink="">
      <xdr:nvSpPr>
        <xdr:cNvPr id="256" name="円/楕円 255"/>
        <xdr:cNvSpPr/>
      </xdr:nvSpPr>
      <xdr:spPr>
        <a:xfrm>
          <a:off x="4584700" y="16798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82523</xdr:rowOff>
    </xdr:from>
    <xdr:ext cx="534377" cy="259045"/>
    <xdr:sp macro="" textlink="">
      <xdr:nvSpPr>
        <xdr:cNvPr id="257" name="衛生費該当値テキスト"/>
        <xdr:cNvSpPr txBox="1"/>
      </xdr:nvSpPr>
      <xdr:spPr>
        <a:xfrm>
          <a:off x="4686300" y="16713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28,869</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171292</xdr:rowOff>
    </xdr:from>
    <xdr:to>
      <xdr:col>5</xdr:col>
      <xdr:colOff>409575</xdr:colOff>
      <xdr:row>98</xdr:row>
      <xdr:rowOff>101442</xdr:rowOff>
    </xdr:to>
    <xdr:sp macro="" textlink="">
      <xdr:nvSpPr>
        <xdr:cNvPr id="258" name="円/楕円 257"/>
        <xdr:cNvSpPr/>
      </xdr:nvSpPr>
      <xdr:spPr>
        <a:xfrm>
          <a:off x="3746500" y="16801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92569</xdr:rowOff>
    </xdr:from>
    <xdr:ext cx="534377" cy="259045"/>
    <xdr:sp macro="" textlink="">
      <xdr:nvSpPr>
        <xdr:cNvPr id="259" name="テキスト ボックス 258"/>
        <xdr:cNvSpPr txBox="1"/>
      </xdr:nvSpPr>
      <xdr:spPr>
        <a:xfrm>
          <a:off x="3530111" y="16894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28,675</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19044</xdr:rowOff>
    </xdr:from>
    <xdr:to>
      <xdr:col>4</xdr:col>
      <xdr:colOff>206375</xdr:colOff>
      <xdr:row>98</xdr:row>
      <xdr:rowOff>120644</xdr:rowOff>
    </xdr:to>
    <xdr:sp macro="" textlink="">
      <xdr:nvSpPr>
        <xdr:cNvPr id="260" name="円/楕円 259"/>
        <xdr:cNvSpPr/>
      </xdr:nvSpPr>
      <xdr:spPr>
        <a:xfrm>
          <a:off x="2857500" y="16821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111771</xdr:rowOff>
    </xdr:from>
    <xdr:ext cx="534377" cy="259045"/>
    <xdr:sp macro="" textlink="">
      <xdr:nvSpPr>
        <xdr:cNvPr id="261" name="テキスト ボックス 260"/>
        <xdr:cNvSpPr txBox="1"/>
      </xdr:nvSpPr>
      <xdr:spPr>
        <a:xfrm>
          <a:off x="2641111" y="16913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27,667</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139458</xdr:rowOff>
    </xdr:from>
    <xdr:to>
      <xdr:col>3</xdr:col>
      <xdr:colOff>3175</xdr:colOff>
      <xdr:row>98</xdr:row>
      <xdr:rowOff>69608</xdr:rowOff>
    </xdr:to>
    <xdr:sp macro="" textlink="">
      <xdr:nvSpPr>
        <xdr:cNvPr id="262" name="円/楕円 261"/>
        <xdr:cNvSpPr/>
      </xdr:nvSpPr>
      <xdr:spPr>
        <a:xfrm>
          <a:off x="1968500" y="16770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60735</xdr:rowOff>
    </xdr:from>
    <xdr:ext cx="534377" cy="259045"/>
    <xdr:sp macro="" textlink="">
      <xdr:nvSpPr>
        <xdr:cNvPr id="263" name="テキスト ボックス 262"/>
        <xdr:cNvSpPr txBox="1"/>
      </xdr:nvSpPr>
      <xdr:spPr>
        <a:xfrm>
          <a:off x="1752111" y="16862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30,346</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32417</xdr:rowOff>
    </xdr:from>
    <xdr:to>
      <xdr:col>1</xdr:col>
      <xdr:colOff>485775</xdr:colOff>
      <xdr:row>97</xdr:row>
      <xdr:rowOff>134017</xdr:rowOff>
    </xdr:to>
    <xdr:sp macro="" textlink="">
      <xdr:nvSpPr>
        <xdr:cNvPr id="264" name="円/楕円 263"/>
        <xdr:cNvSpPr/>
      </xdr:nvSpPr>
      <xdr:spPr>
        <a:xfrm>
          <a:off x="1079500" y="16663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150544</xdr:rowOff>
    </xdr:from>
    <xdr:ext cx="534377" cy="259045"/>
    <xdr:sp macro="" textlink="">
      <xdr:nvSpPr>
        <xdr:cNvPr id="265" name="テキスト ボックス 264"/>
        <xdr:cNvSpPr txBox="1"/>
      </xdr:nvSpPr>
      <xdr:spPr>
        <a:xfrm>
          <a:off x="863111" y="16438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35,965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9" name="テキスト ボックス 278"/>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1" name="テキスト ボックス 280"/>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3" name="テキスト ボックス 282"/>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5" name="テキスト ボックス 284"/>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7" name="テキスト ボックス 286"/>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35</xdr:row>
      <xdr:rowOff>61785</xdr:rowOff>
    </xdr:from>
    <xdr:to>
      <xdr:col>15</xdr:col>
      <xdr:colOff>180340</xdr:colOff>
      <xdr:row>39</xdr:row>
      <xdr:rowOff>39116</xdr:rowOff>
    </xdr:to>
    <xdr:cxnSp macro="">
      <xdr:nvCxnSpPr>
        <xdr:cNvPr id="289" name="直線コネクタ 288"/>
        <xdr:cNvCxnSpPr/>
      </xdr:nvCxnSpPr>
      <xdr:spPr>
        <a:xfrm flipV="1">
          <a:off x="10475595" y="6062535"/>
          <a:ext cx="1270" cy="663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42943</xdr:rowOff>
    </xdr:from>
    <xdr:ext cx="313932" cy="259045"/>
    <xdr:sp macro="" textlink="">
      <xdr:nvSpPr>
        <xdr:cNvPr id="290" name="労働費最小値テキスト"/>
        <xdr:cNvSpPr txBox="1"/>
      </xdr:nvSpPr>
      <xdr:spPr>
        <a:xfrm>
          <a:off x="10528300" y="67294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15</xdr:col>
      <xdr:colOff>92075</xdr:colOff>
      <xdr:row>39</xdr:row>
      <xdr:rowOff>39116</xdr:rowOff>
    </xdr:from>
    <xdr:to>
      <xdr:col>15</xdr:col>
      <xdr:colOff>269875</xdr:colOff>
      <xdr:row>39</xdr:row>
      <xdr:rowOff>39116</xdr:rowOff>
    </xdr:to>
    <xdr:cxnSp macro="">
      <xdr:nvCxnSpPr>
        <xdr:cNvPr id="291" name="直線コネクタ 290"/>
        <xdr:cNvCxnSpPr/>
      </xdr:nvCxnSpPr>
      <xdr:spPr>
        <a:xfrm>
          <a:off x="10388600" y="6725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8462</xdr:rowOff>
    </xdr:from>
    <xdr:ext cx="469744" cy="259045"/>
    <xdr:sp macro="" textlink="">
      <xdr:nvSpPr>
        <xdr:cNvPr id="292" name="労働費最大値テキスト"/>
        <xdr:cNvSpPr txBox="1"/>
      </xdr:nvSpPr>
      <xdr:spPr>
        <a:xfrm>
          <a:off x="10528300" y="5837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3,509</a:t>
          </a:r>
          <a:endParaRPr kumimoji="1" lang="ja-JP" altLang="en-US" sz="1000" b="1">
            <a:latin typeface="ＭＳ Ｐゴシック"/>
          </a:endParaRPr>
        </a:p>
      </xdr:txBody>
    </xdr:sp>
    <xdr:clientData/>
  </xdr:oneCellAnchor>
  <xdr:twoCellAnchor>
    <xdr:from>
      <xdr:col>15</xdr:col>
      <xdr:colOff>92075</xdr:colOff>
      <xdr:row>35</xdr:row>
      <xdr:rowOff>61785</xdr:rowOff>
    </xdr:from>
    <xdr:to>
      <xdr:col>15</xdr:col>
      <xdr:colOff>269875</xdr:colOff>
      <xdr:row>35</xdr:row>
      <xdr:rowOff>61785</xdr:rowOff>
    </xdr:to>
    <xdr:cxnSp macro="">
      <xdr:nvCxnSpPr>
        <xdr:cNvPr id="293" name="直線コネクタ 292"/>
        <xdr:cNvCxnSpPr/>
      </xdr:nvCxnSpPr>
      <xdr:spPr>
        <a:xfrm>
          <a:off x="10388600" y="6062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12827</xdr:rowOff>
    </xdr:from>
    <xdr:to>
      <xdr:col>15</xdr:col>
      <xdr:colOff>180975</xdr:colOff>
      <xdr:row>37</xdr:row>
      <xdr:rowOff>100076</xdr:rowOff>
    </xdr:to>
    <xdr:cxnSp macro="">
      <xdr:nvCxnSpPr>
        <xdr:cNvPr id="294" name="直線コネクタ 293"/>
        <xdr:cNvCxnSpPr/>
      </xdr:nvCxnSpPr>
      <xdr:spPr>
        <a:xfrm>
          <a:off x="9639300" y="6185027"/>
          <a:ext cx="838200" cy="258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166768</xdr:rowOff>
    </xdr:from>
    <xdr:ext cx="378565" cy="259045"/>
    <xdr:sp macro="" textlink="">
      <xdr:nvSpPr>
        <xdr:cNvPr id="295" name="労働費平均値テキスト"/>
        <xdr:cNvSpPr txBox="1"/>
      </xdr:nvSpPr>
      <xdr:spPr>
        <a:xfrm>
          <a:off x="10528300" y="651041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778</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16891</xdr:rowOff>
    </xdr:from>
    <xdr:to>
      <xdr:col>15</xdr:col>
      <xdr:colOff>231775</xdr:colOff>
      <xdr:row>38</xdr:row>
      <xdr:rowOff>118491</xdr:rowOff>
    </xdr:to>
    <xdr:sp macro="" textlink="">
      <xdr:nvSpPr>
        <xdr:cNvPr id="296" name="フローチャート : 判断 295"/>
        <xdr:cNvSpPr/>
      </xdr:nvSpPr>
      <xdr:spPr>
        <a:xfrm>
          <a:off x="10426700" y="653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61785</xdr:rowOff>
    </xdr:from>
    <xdr:to>
      <xdr:col>14</xdr:col>
      <xdr:colOff>28575</xdr:colOff>
      <xdr:row>36</xdr:row>
      <xdr:rowOff>12827</xdr:rowOff>
    </xdr:to>
    <xdr:cxnSp macro="">
      <xdr:nvCxnSpPr>
        <xdr:cNvPr id="297" name="直線コネクタ 296"/>
        <xdr:cNvCxnSpPr/>
      </xdr:nvCxnSpPr>
      <xdr:spPr>
        <a:xfrm>
          <a:off x="8750300" y="6062535"/>
          <a:ext cx="889000" cy="122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154241</xdr:rowOff>
    </xdr:from>
    <xdr:to>
      <xdr:col>14</xdr:col>
      <xdr:colOff>79375</xdr:colOff>
      <xdr:row>38</xdr:row>
      <xdr:rowOff>84392</xdr:rowOff>
    </xdr:to>
    <xdr:sp macro="" textlink="">
      <xdr:nvSpPr>
        <xdr:cNvPr id="298" name="フローチャート : 判断 297"/>
        <xdr:cNvSpPr/>
      </xdr:nvSpPr>
      <xdr:spPr>
        <a:xfrm>
          <a:off x="9588500" y="649789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75519</xdr:rowOff>
    </xdr:from>
    <xdr:ext cx="378565" cy="259045"/>
    <xdr:sp macro="" textlink="">
      <xdr:nvSpPr>
        <xdr:cNvPr id="299" name="テキスト ボックス 298"/>
        <xdr:cNvSpPr txBox="1"/>
      </xdr:nvSpPr>
      <xdr:spPr>
        <a:xfrm>
          <a:off x="9450017" y="65906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957</a:t>
          </a:r>
          <a:endParaRPr kumimoji="1" lang="ja-JP" altLang="en-US" sz="1000" b="1">
            <a:solidFill>
              <a:srgbClr val="000080"/>
            </a:solidFill>
            <a:latin typeface="ＭＳ Ｐゴシック"/>
          </a:endParaRPr>
        </a:p>
      </xdr:txBody>
    </xdr:sp>
    <xdr:clientData/>
  </xdr:oneCellAnchor>
  <xdr:twoCellAnchor>
    <xdr:from>
      <xdr:col>11</xdr:col>
      <xdr:colOff>307975</xdr:colOff>
      <xdr:row>31</xdr:row>
      <xdr:rowOff>130937</xdr:rowOff>
    </xdr:from>
    <xdr:to>
      <xdr:col>12</xdr:col>
      <xdr:colOff>511175</xdr:colOff>
      <xdr:row>35</xdr:row>
      <xdr:rowOff>61785</xdr:rowOff>
    </xdr:to>
    <xdr:cxnSp macro="">
      <xdr:nvCxnSpPr>
        <xdr:cNvPr id="300" name="直線コネクタ 299"/>
        <xdr:cNvCxnSpPr/>
      </xdr:nvCxnSpPr>
      <xdr:spPr>
        <a:xfrm>
          <a:off x="7861300" y="5445887"/>
          <a:ext cx="889000" cy="616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112522</xdr:rowOff>
    </xdr:from>
    <xdr:to>
      <xdr:col>12</xdr:col>
      <xdr:colOff>561975</xdr:colOff>
      <xdr:row>38</xdr:row>
      <xdr:rowOff>42672</xdr:rowOff>
    </xdr:to>
    <xdr:sp macro="" textlink="">
      <xdr:nvSpPr>
        <xdr:cNvPr id="301" name="フローチャート : 判断 300"/>
        <xdr:cNvSpPr/>
      </xdr:nvSpPr>
      <xdr:spPr>
        <a:xfrm>
          <a:off x="8699500" y="6456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33799</xdr:rowOff>
    </xdr:from>
    <xdr:ext cx="469744" cy="259045"/>
    <xdr:sp macro="" textlink="">
      <xdr:nvSpPr>
        <xdr:cNvPr id="302" name="テキスト ボックス 301"/>
        <xdr:cNvSpPr txBox="1"/>
      </xdr:nvSpPr>
      <xdr:spPr>
        <a:xfrm>
          <a:off x="8515427" y="6548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1,176</a:t>
          </a:r>
          <a:endParaRPr kumimoji="1" lang="ja-JP" altLang="en-US" sz="1000" b="1">
            <a:solidFill>
              <a:srgbClr val="000080"/>
            </a:solidFill>
            <a:latin typeface="ＭＳ Ｐゴシック"/>
          </a:endParaRPr>
        </a:p>
      </xdr:txBody>
    </xdr:sp>
    <xdr:clientData/>
  </xdr:oneCellAnchor>
  <xdr:twoCellAnchor>
    <xdr:from>
      <xdr:col>10</xdr:col>
      <xdr:colOff>104775</xdr:colOff>
      <xdr:row>31</xdr:row>
      <xdr:rowOff>130937</xdr:rowOff>
    </xdr:from>
    <xdr:to>
      <xdr:col>11</xdr:col>
      <xdr:colOff>307975</xdr:colOff>
      <xdr:row>34</xdr:row>
      <xdr:rowOff>141986</xdr:rowOff>
    </xdr:to>
    <xdr:cxnSp macro="">
      <xdr:nvCxnSpPr>
        <xdr:cNvPr id="303" name="直線コネクタ 302"/>
        <xdr:cNvCxnSpPr/>
      </xdr:nvCxnSpPr>
      <xdr:spPr>
        <a:xfrm flipV="1">
          <a:off x="6972300" y="5445887"/>
          <a:ext cx="889000" cy="525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82233</xdr:rowOff>
    </xdr:from>
    <xdr:to>
      <xdr:col>11</xdr:col>
      <xdr:colOff>358775</xdr:colOff>
      <xdr:row>38</xdr:row>
      <xdr:rowOff>12382</xdr:rowOff>
    </xdr:to>
    <xdr:sp macro="" textlink="">
      <xdr:nvSpPr>
        <xdr:cNvPr id="304" name="フローチャート : 判断 303"/>
        <xdr:cNvSpPr/>
      </xdr:nvSpPr>
      <xdr:spPr>
        <a:xfrm>
          <a:off x="7810500" y="642588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3509</xdr:rowOff>
    </xdr:from>
    <xdr:ext cx="469744" cy="259045"/>
    <xdr:sp macro="" textlink="">
      <xdr:nvSpPr>
        <xdr:cNvPr id="305" name="テキスト ボックス 304"/>
        <xdr:cNvSpPr txBox="1"/>
      </xdr:nvSpPr>
      <xdr:spPr>
        <a:xfrm>
          <a:off x="7626427" y="6518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1,335</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141859</xdr:rowOff>
    </xdr:from>
    <xdr:to>
      <xdr:col>10</xdr:col>
      <xdr:colOff>155575</xdr:colOff>
      <xdr:row>37</xdr:row>
      <xdr:rowOff>72009</xdr:rowOff>
    </xdr:to>
    <xdr:sp macro="" textlink="">
      <xdr:nvSpPr>
        <xdr:cNvPr id="306" name="フローチャート : 判断 305"/>
        <xdr:cNvSpPr/>
      </xdr:nvSpPr>
      <xdr:spPr>
        <a:xfrm>
          <a:off x="6921500" y="6314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63136</xdr:rowOff>
    </xdr:from>
    <xdr:ext cx="469744" cy="259045"/>
    <xdr:sp macro="" textlink="">
      <xdr:nvSpPr>
        <xdr:cNvPr id="307" name="テキスト ボックス 306"/>
        <xdr:cNvSpPr txBox="1"/>
      </xdr:nvSpPr>
      <xdr:spPr>
        <a:xfrm>
          <a:off x="6737427" y="6406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1,922</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49276</xdr:rowOff>
    </xdr:from>
    <xdr:to>
      <xdr:col>15</xdr:col>
      <xdr:colOff>231775</xdr:colOff>
      <xdr:row>37</xdr:row>
      <xdr:rowOff>150876</xdr:rowOff>
    </xdr:to>
    <xdr:sp macro="" textlink="">
      <xdr:nvSpPr>
        <xdr:cNvPr id="313" name="円/楕円 312"/>
        <xdr:cNvSpPr/>
      </xdr:nvSpPr>
      <xdr:spPr>
        <a:xfrm>
          <a:off x="10426700" y="6392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72153</xdr:rowOff>
    </xdr:from>
    <xdr:ext cx="469744" cy="259045"/>
    <xdr:sp macro="" textlink="">
      <xdr:nvSpPr>
        <xdr:cNvPr id="314" name="労働費該当値テキスト"/>
        <xdr:cNvSpPr txBox="1"/>
      </xdr:nvSpPr>
      <xdr:spPr>
        <a:xfrm>
          <a:off x="10528300" y="6244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1,508</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133477</xdr:rowOff>
    </xdr:from>
    <xdr:to>
      <xdr:col>14</xdr:col>
      <xdr:colOff>79375</xdr:colOff>
      <xdr:row>36</xdr:row>
      <xdr:rowOff>63627</xdr:rowOff>
    </xdr:to>
    <xdr:sp macro="" textlink="">
      <xdr:nvSpPr>
        <xdr:cNvPr id="315" name="円/楕円 314"/>
        <xdr:cNvSpPr/>
      </xdr:nvSpPr>
      <xdr:spPr>
        <a:xfrm>
          <a:off x="9588500" y="6134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34</xdr:row>
      <xdr:rowOff>80154</xdr:rowOff>
    </xdr:from>
    <xdr:ext cx="469744" cy="259045"/>
    <xdr:sp macro="" textlink="">
      <xdr:nvSpPr>
        <xdr:cNvPr id="316" name="テキスト ボックス 315"/>
        <xdr:cNvSpPr txBox="1"/>
      </xdr:nvSpPr>
      <xdr:spPr>
        <a:xfrm>
          <a:off x="9404427" y="5909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2,866</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10985</xdr:rowOff>
    </xdr:from>
    <xdr:to>
      <xdr:col>12</xdr:col>
      <xdr:colOff>561975</xdr:colOff>
      <xdr:row>35</xdr:row>
      <xdr:rowOff>112585</xdr:rowOff>
    </xdr:to>
    <xdr:sp macro="" textlink="">
      <xdr:nvSpPr>
        <xdr:cNvPr id="317" name="円/楕円 316"/>
        <xdr:cNvSpPr/>
      </xdr:nvSpPr>
      <xdr:spPr>
        <a:xfrm>
          <a:off x="8699500" y="6011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33</xdr:row>
      <xdr:rowOff>129112</xdr:rowOff>
    </xdr:from>
    <xdr:ext cx="469744" cy="259045"/>
    <xdr:sp macro="" textlink="">
      <xdr:nvSpPr>
        <xdr:cNvPr id="318" name="テキスト ボックス 317"/>
        <xdr:cNvSpPr txBox="1"/>
      </xdr:nvSpPr>
      <xdr:spPr>
        <a:xfrm>
          <a:off x="8515427" y="5786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3,509</a:t>
          </a:r>
          <a:endParaRPr kumimoji="1" lang="ja-JP" altLang="en-US" sz="1000" b="1">
            <a:solidFill>
              <a:srgbClr val="FF0000"/>
            </a:solidFill>
            <a:latin typeface="ＭＳ Ｐゴシック"/>
          </a:endParaRPr>
        </a:p>
      </xdr:txBody>
    </xdr:sp>
    <xdr:clientData/>
  </xdr:oneCellAnchor>
  <xdr:twoCellAnchor>
    <xdr:from>
      <xdr:col>11</xdr:col>
      <xdr:colOff>257175</xdr:colOff>
      <xdr:row>31</xdr:row>
      <xdr:rowOff>80137</xdr:rowOff>
    </xdr:from>
    <xdr:to>
      <xdr:col>11</xdr:col>
      <xdr:colOff>358775</xdr:colOff>
      <xdr:row>32</xdr:row>
      <xdr:rowOff>10287</xdr:rowOff>
    </xdr:to>
    <xdr:sp macro="" textlink="">
      <xdr:nvSpPr>
        <xdr:cNvPr id="319" name="円/楕円 318"/>
        <xdr:cNvSpPr/>
      </xdr:nvSpPr>
      <xdr:spPr>
        <a:xfrm>
          <a:off x="7810500" y="5395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30</xdr:row>
      <xdr:rowOff>26814</xdr:rowOff>
    </xdr:from>
    <xdr:ext cx="469744" cy="259045"/>
    <xdr:sp macro="" textlink="">
      <xdr:nvSpPr>
        <xdr:cNvPr id="320" name="テキスト ボックス 319"/>
        <xdr:cNvSpPr txBox="1"/>
      </xdr:nvSpPr>
      <xdr:spPr>
        <a:xfrm>
          <a:off x="7626427" y="5170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6,746</a:t>
          </a:r>
          <a:endParaRPr kumimoji="1" lang="ja-JP" altLang="en-US" sz="1000" b="1">
            <a:solidFill>
              <a:srgbClr val="FF0000"/>
            </a:solidFill>
            <a:latin typeface="ＭＳ Ｐゴシック"/>
          </a:endParaRPr>
        </a:p>
      </xdr:txBody>
    </xdr:sp>
    <xdr:clientData/>
  </xdr:oneCellAnchor>
  <xdr:twoCellAnchor>
    <xdr:from>
      <xdr:col>10</xdr:col>
      <xdr:colOff>53975</xdr:colOff>
      <xdr:row>34</xdr:row>
      <xdr:rowOff>91186</xdr:rowOff>
    </xdr:from>
    <xdr:to>
      <xdr:col>10</xdr:col>
      <xdr:colOff>155575</xdr:colOff>
      <xdr:row>35</xdr:row>
      <xdr:rowOff>21336</xdr:rowOff>
    </xdr:to>
    <xdr:sp macro="" textlink="">
      <xdr:nvSpPr>
        <xdr:cNvPr id="321" name="円/楕円 320"/>
        <xdr:cNvSpPr/>
      </xdr:nvSpPr>
      <xdr:spPr>
        <a:xfrm>
          <a:off x="6921500" y="5920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33</xdr:row>
      <xdr:rowOff>37863</xdr:rowOff>
    </xdr:from>
    <xdr:ext cx="469744" cy="259045"/>
    <xdr:sp macro="" textlink="">
      <xdr:nvSpPr>
        <xdr:cNvPr id="322" name="テキスト ボックス 321"/>
        <xdr:cNvSpPr txBox="1"/>
      </xdr:nvSpPr>
      <xdr:spPr>
        <a:xfrm>
          <a:off x="6737427" y="5695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3,988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47,189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35577</xdr:rowOff>
    </xdr:from>
    <xdr:ext cx="467179" cy="259045"/>
    <xdr:sp macro="" textlink="">
      <xdr:nvSpPr>
        <xdr:cNvPr id="336" name="テキスト ボックス 335"/>
        <xdr:cNvSpPr txBox="1"/>
      </xdr:nvSpPr>
      <xdr:spPr>
        <a:xfrm>
          <a:off x="6136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8" name="テキスト ボックス 33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40" name="テキスト ボックス 33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92727</xdr:rowOff>
    </xdr:from>
    <xdr:ext cx="531299" cy="259045"/>
    <xdr:sp macro="" textlink="">
      <xdr:nvSpPr>
        <xdr:cNvPr id="342" name="テキスト ボックス 341"/>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4" name="テキスト ボックス 343"/>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66396</xdr:rowOff>
    </xdr:from>
    <xdr:to>
      <xdr:col>15</xdr:col>
      <xdr:colOff>180340</xdr:colOff>
      <xdr:row>59</xdr:row>
      <xdr:rowOff>36220</xdr:rowOff>
    </xdr:to>
    <xdr:cxnSp macro="">
      <xdr:nvCxnSpPr>
        <xdr:cNvPr id="346" name="直線コネクタ 345"/>
        <xdr:cNvCxnSpPr/>
      </xdr:nvCxnSpPr>
      <xdr:spPr>
        <a:xfrm flipV="1">
          <a:off x="10475595" y="8810346"/>
          <a:ext cx="1270" cy="1341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40047</xdr:rowOff>
    </xdr:from>
    <xdr:ext cx="378565" cy="259045"/>
    <xdr:sp macro="" textlink="">
      <xdr:nvSpPr>
        <xdr:cNvPr id="347" name="農林水産業費最小値テキスト"/>
        <xdr:cNvSpPr txBox="1"/>
      </xdr:nvSpPr>
      <xdr:spPr>
        <a:xfrm>
          <a:off x="10528300" y="101555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a:t>
          </a:r>
          <a:endParaRPr kumimoji="1" lang="ja-JP" altLang="en-US" sz="1000" b="1">
            <a:latin typeface="ＭＳ Ｐゴシック"/>
          </a:endParaRPr>
        </a:p>
      </xdr:txBody>
    </xdr:sp>
    <xdr:clientData/>
  </xdr:oneCellAnchor>
  <xdr:twoCellAnchor>
    <xdr:from>
      <xdr:col>15</xdr:col>
      <xdr:colOff>92075</xdr:colOff>
      <xdr:row>59</xdr:row>
      <xdr:rowOff>36220</xdr:rowOff>
    </xdr:from>
    <xdr:to>
      <xdr:col>15</xdr:col>
      <xdr:colOff>269875</xdr:colOff>
      <xdr:row>59</xdr:row>
      <xdr:rowOff>36220</xdr:rowOff>
    </xdr:to>
    <xdr:cxnSp macro="">
      <xdr:nvCxnSpPr>
        <xdr:cNvPr id="348" name="直線コネクタ 347"/>
        <xdr:cNvCxnSpPr/>
      </xdr:nvCxnSpPr>
      <xdr:spPr>
        <a:xfrm>
          <a:off x="10388600" y="10151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13073</xdr:rowOff>
    </xdr:from>
    <xdr:ext cx="534377" cy="259045"/>
    <xdr:sp macro="" textlink="">
      <xdr:nvSpPr>
        <xdr:cNvPr id="349" name="農林水産業費最大値テキスト"/>
        <xdr:cNvSpPr txBox="1"/>
      </xdr:nvSpPr>
      <xdr:spPr>
        <a:xfrm>
          <a:off x="10528300" y="8585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17,712</a:t>
          </a:r>
          <a:endParaRPr kumimoji="1" lang="ja-JP" altLang="en-US" sz="1000" b="1">
            <a:latin typeface="ＭＳ Ｐゴシック"/>
          </a:endParaRPr>
        </a:p>
      </xdr:txBody>
    </xdr:sp>
    <xdr:clientData/>
  </xdr:oneCellAnchor>
  <xdr:twoCellAnchor>
    <xdr:from>
      <xdr:col>15</xdr:col>
      <xdr:colOff>92075</xdr:colOff>
      <xdr:row>51</xdr:row>
      <xdr:rowOff>66396</xdr:rowOff>
    </xdr:from>
    <xdr:to>
      <xdr:col>15</xdr:col>
      <xdr:colOff>269875</xdr:colOff>
      <xdr:row>51</xdr:row>
      <xdr:rowOff>66396</xdr:rowOff>
    </xdr:to>
    <xdr:cxnSp macro="">
      <xdr:nvCxnSpPr>
        <xdr:cNvPr id="350" name="直線コネクタ 349"/>
        <xdr:cNvCxnSpPr/>
      </xdr:nvCxnSpPr>
      <xdr:spPr>
        <a:xfrm>
          <a:off x="10388600" y="8810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53822</xdr:rowOff>
    </xdr:from>
    <xdr:to>
      <xdr:col>15</xdr:col>
      <xdr:colOff>180975</xdr:colOff>
      <xdr:row>56</xdr:row>
      <xdr:rowOff>99847</xdr:rowOff>
    </xdr:to>
    <xdr:cxnSp macro="">
      <xdr:nvCxnSpPr>
        <xdr:cNvPr id="351" name="直線コネクタ 350"/>
        <xdr:cNvCxnSpPr/>
      </xdr:nvCxnSpPr>
      <xdr:spPr>
        <a:xfrm flipV="1">
          <a:off x="9639300" y="9655022"/>
          <a:ext cx="838200" cy="46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117467</xdr:rowOff>
    </xdr:from>
    <xdr:ext cx="469744" cy="259045"/>
    <xdr:sp macro="" textlink="">
      <xdr:nvSpPr>
        <xdr:cNvPr id="352" name="農林水産業費平均値テキスト"/>
        <xdr:cNvSpPr txBox="1"/>
      </xdr:nvSpPr>
      <xdr:spPr>
        <a:xfrm>
          <a:off x="10528300" y="97186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4,842</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139040</xdr:rowOff>
    </xdr:from>
    <xdr:to>
      <xdr:col>15</xdr:col>
      <xdr:colOff>231775</xdr:colOff>
      <xdr:row>57</xdr:row>
      <xdr:rowOff>69190</xdr:rowOff>
    </xdr:to>
    <xdr:sp macro="" textlink="">
      <xdr:nvSpPr>
        <xdr:cNvPr id="353" name="フローチャート : 判断 352"/>
        <xdr:cNvSpPr/>
      </xdr:nvSpPr>
      <xdr:spPr>
        <a:xfrm>
          <a:off x="10426700" y="9740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87122</xdr:rowOff>
    </xdr:from>
    <xdr:to>
      <xdr:col>14</xdr:col>
      <xdr:colOff>28575</xdr:colOff>
      <xdr:row>56</xdr:row>
      <xdr:rowOff>99847</xdr:rowOff>
    </xdr:to>
    <xdr:cxnSp macro="">
      <xdr:nvCxnSpPr>
        <xdr:cNvPr id="354" name="直線コネクタ 353"/>
        <xdr:cNvCxnSpPr/>
      </xdr:nvCxnSpPr>
      <xdr:spPr>
        <a:xfrm>
          <a:off x="8750300" y="9688322"/>
          <a:ext cx="889000" cy="12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131572</xdr:rowOff>
    </xdr:from>
    <xdr:to>
      <xdr:col>14</xdr:col>
      <xdr:colOff>79375</xdr:colOff>
      <xdr:row>57</xdr:row>
      <xdr:rowOff>61722</xdr:rowOff>
    </xdr:to>
    <xdr:sp macro="" textlink="">
      <xdr:nvSpPr>
        <xdr:cNvPr id="355" name="フローチャート : 判断 354"/>
        <xdr:cNvSpPr/>
      </xdr:nvSpPr>
      <xdr:spPr>
        <a:xfrm>
          <a:off x="9588500" y="9732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57</xdr:row>
      <xdr:rowOff>52849</xdr:rowOff>
    </xdr:from>
    <xdr:ext cx="469744" cy="259045"/>
    <xdr:sp macro="" textlink="">
      <xdr:nvSpPr>
        <xdr:cNvPr id="356" name="テキスト ボックス 355"/>
        <xdr:cNvSpPr txBox="1"/>
      </xdr:nvSpPr>
      <xdr:spPr>
        <a:xfrm>
          <a:off x="9404427" y="9825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4,940</a:t>
          </a:r>
          <a:endParaRPr kumimoji="1" lang="ja-JP" altLang="en-US" sz="1000" b="1">
            <a:solidFill>
              <a:srgbClr val="000080"/>
            </a:solidFill>
            <a:latin typeface="ＭＳ Ｐゴシック"/>
          </a:endParaRPr>
        </a:p>
      </xdr:txBody>
    </xdr:sp>
    <xdr:clientData/>
  </xdr:oneCellAnchor>
  <xdr:twoCellAnchor>
    <xdr:from>
      <xdr:col>11</xdr:col>
      <xdr:colOff>307975</xdr:colOff>
      <xdr:row>55</xdr:row>
      <xdr:rowOff>158674</xdr:rowOff>
    </xdr:from>
    <xdr:to>
      <xdr:col>12</xdr:col>
      <xdr:colOff>511175</xdr:colOff>
      <xdr:row>56</xdr:row>
      <xdr:rowOff>87122</xdr:rowOff>
    </xdr:to>
    <xdr:cxnSp macro="">
      <xdr:nvCxnSpPr>
        <xdr:cNvPr id="357" name="直線コネクタ 356"/>
        <xdr:cNvCxnSpPr/>
      </xdr:nvCxnSpPr>
      <xdr:spPr>
        <a:xfrm>
          <a:off x="7861300" y="9588424"/>
          <a:ext cx="889000" cy="99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161976</xdr:rowOff>
    </xdr:from>
    <xdr:to>
      <xdr:col>12</xdr:col>
      <xdr:colOff>561975</xdr:colOff>
      <xdr:row>57</xdr:row>
      <xdr:rowOff>92126</xdr:rowOff>
    </xdr:to>
    <xdr:sp macro="" textlink="">
      <xdr:nvSpPr>
        <xdr:cNvPr id="358" name="フローチャート : 判断 357"/>
        <xdr:cNvSpPr/>
      </xdr:nvSpPr>
      <xdr:spPr>
        <a:xfrm>
          <a:off x="8699500" y="9763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57</xdr:row>
      <xdr:rowOff>83253</xdr:rowOff>
    </xdr:from>
    <xdr:ext cx="469744" cy="259045"/>
    <xdr:sp macro="" textlink="">
      <xdr:nvSpPr>
        <xdr:cNvPr id="359" name="テキスト ボックス 358"/>
        <xdr:cNvSpPr txBox="1"/>
      </xdr:nvSpPr>
      <xdr:spPr>
        <a:xfrm>
          <a:off x="8515427" y="9855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4,541</a:t>
          </a:r>
          <a:endParaRPr kumimoji="1" lang="ja-JP" altLang="en-US" sz="1000" b="1">
            <a:solidFill>
              <a:srgbClr val="000080"/>
            </a:solidFill>
            <a:latin typeface="ＭＳ Ｐゴシック"/>
          </a:endParaRPr>
        </a:p>
      </xdr:txBody>
    </xdr:sp>
    <xdr:clientData/>
  </xdr:oneCellAnchor>
  <xdr:twoCellAnchor>
    <xdr:from>
      <xdr:col>10</xdr:col>
      <xdr:colOff>104775</xdr:colOff>
      <xdr:row>55</xdr:row>
      <xdr:rowOff>89789</xdr:rowOff>
    </xdr:from>
    <xdr:to>
      <xdr:col>11</xdr:col>
      <xdr:colOff>307975</xdr:colOff>
      <xdr:row>55</xdr:row>
      <xdr:rowOff>158674</xdr:rowOff>
    </xdr:to>
    <xdr:cxnSp macro="">
      <xdr:nvCxnSpPr>
        <xdr:cNvPr id="360" name="直線コネクタ 359"/>
        <xdr:cNvCxnSpPr/>
      </xdr:nvCxnSpPr>
      <xdr:spPr>
        <a:xfrm>
          <a:off x="6972300" y="9519539"/>
          <a:ext cx="889000" cy="68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151688</xdr:rowOff>
    </xdr:from>
    <xdr:to>
      <xdr:col>11</xdr:col>
      <xdr:colOff>358775</xdr:colOff>
      <xdr:row>57</xdr:row>
      <xdr:rowOff>81838</xdr:rowOff>
    </xdr:to>
    <xdr:sp macro="" textlink="">
      <xdr:nvSpPr>
        <xdr:cNvPr id="361" name="フローチャート : 判断 360"/>
        <xdr:cNvSpPr/>
      </xdr:nvSpPr>
      <xdr:spPr>
        <a:xfrm>
          <a:off x="7810500" y="9752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57</xdr:row>
      <xdr:rowOff>72965</xdr:rowOff>
    </xdr:from>
    <xdr:ext cx="469744" cy="259045"/>
    <xdr:sp macro="" textlink="">
      <xdr:nvSpPr>
        <xdr:cNvPr id="362" name="テキスト ボックス 361"/>
        <xdr:cNvSpPr txBox="1"/>
      </xdr:nvSpPr>
      <xdr:spPr>
        <a:xfrm>
          <a:off x="7626427" y="9845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4,676</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134391</xdr:rowOff>
    </xdr:from>
    <xdr:to>
      <xdr:col>10</xdr:col>
      <xdr:colOff>155575</xdr:colOff>
      <xdr:row>57</xdr:row>
      <xdr:rowOff>64541</xdr:rowOff>
    </xdr:to>
    <xdr:sp macro="" textlink="">
      <xdr:nvSpPr>
        <xdr:cNvPr id="363" name="フローチャート : 判断 362"/>
        <xdr:cNvSpPr/>
      </xdr:nvSpPr>
      <xdr:spPr>
        <a:xfrm>
          <a:off x="6921500" y="973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57</xdr:row>
      <xdr:rowOff>55668</xdr:rowOff>
    </xdr:from>
    <xdr:ext cx="469744" cy="259045"/>
    <xdr:sp macro="" textlink="">
      <xdr:nvSpPr>
        <xdr:cNvPr id="364" name="テキスト ボックス 363"/>
        <xdr:cNvSpPr txBox="1"/>
      </xdr:nvSpPr>
      <xdr:spPr>
        <a:xfrm>
          <a:off x="6737427" y="9828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4,903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56</xdr:row>
      <xdr:rowOff>3022</xdr:rowOff>
    </xdr:from>
    <xdr:to>
      <xdr:col>15</xdr:col>
      <xdr:colOff>231775</xdr:colOff>
      <xdr:row>56</xdr:row>
      <xdr:rowOff>104622</xdr:rowOff>
    </xdr:to>
    <xdr:sp macro="" textlink="">
      <xdr:nvSpPr>
        <xdr:cNvPr id="370" name="円/楕円 369"/>
        <xdr:cNvSpPr/>
      </xdr:nvSpPr>
      <xdr:spPr>
        <a:xfrm>
          <a:off x="10426700" y="9604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25899</xdr:rowOff>
    </xdr:from>
    <xdr:ext cx="469744" cy="259045"/>
    <xdr:sp macro="" textlink="">
      <xdr:nvSpPr>
        <xdr:cNvPr id="371" name="農林水産業費該当値テキスト"/>
        <xdr:cNvSpPr txBox="1"/>
      </xdr:nvSpPr>
      <xdr:spPr>
        <a:xfrm>
          <a:off x="10528300" y="9455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6,627</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49047</xdr:rowOff>
    </xdr:from>
    <xdr:to>
      <xdr:col>14</xdr:col>
      <xdr:colOff>79375</xdr:colOff>
      <xdr:row>56</xdr:row>
      <xdr:rowOff>150647</xdr:rowOff>
    </xdr:to>
    <xdr:sp macro="" textlink="">
      <xdr:nvSpPr>
        <xdr:cNvPr id="372" name="円/楕円 371"/>
        <xdr:cNvSpPr/>
      </xdr:nvSpPr>
      <xdr:spPr>
        <a:xfrm>
          <a:off x="9588500" y="9650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54</xdr:row>
      <xdr:rowOff>167174</xdr:rowOff>
    </xdr:from>
    <xdr:ext cx="469744" cy="259045"/>
    <xdr:sp macro="" textlink="">
      <xdr:nvSpPr>
        <xdr:cNvPr id="373" name="テキスト ボックス 372"/>
        <xdr:cNvSpPr txBox="1"/>
      </xdr:nvSpPr>
      <xdr:spPr>
        <a:xfrm>
          <a:off x="9404427" y="9425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6,023</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36322</xdr:rowOff>
    </xdr:from>
    <xdr:to>
      <xdr:col>12</xdr:col>
      <xdr:colOff>561975</xdr:colOff>
      <xdr:row>56</xdr:row>
      <xdr:rowOff>137922</xdr:rowOff>
    </xdr:to>
    <xdr:sp macro="" textlink="">
      <xdr:nvSpPr>
        <xdr:cNvPr id="374" name="円/楕円 373"/>
        <xdr:cNvSpPr/>
      </xdr:nvSpPr>
      <xdr:spPr>
        <a:xfrm>
          <a:off x="8699500" y="9637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54</xdr:row>
      <xdr:rowOff>154449</xdr:rowOff>
    </xdr:from>
    <xdr:ext cx="469744" cy="259045"/>
    <xdr:sp macro="" textlink="">
      <xdr:nvSpPr>
        <xdr:cNvPr id="375" name="テキスト ボックス 374"/>
        <xdr:cNvSpPr txBox="1"/>
      </xdr:nvSpPr>
      <xdr:spPr>
        <a:xfrm>
          <a:off x="8515427" y="9412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6,190</a:t>
          </a:r>
          <a:endParaRPr kumimoji="1" lang="ja-JP" altLang="en-US" sz="1000" b="1">
            <a:solidFill>
              <a:srgbClr val="FF0000"/>
            </a:solidFill>
            <a:latin typeface="ＭＳ Ｐゴシック"/>
          </a:endParaRPr>
        </a:p>
      </xdr:txBody>
    </xdr:sp>
    <xdr:clientData/>
  </xdr:oneCellAnchor>
  <xdr:twoCellAnchor>
    <xdr:from>
      <xdr:col>11</xdr:col>
      <xdr:colOff>257175</xdr:colOff>
      <xdr:row>55</xdr:row>
      <xdr:rowOff>107874</xdr:rowOff>
    </xdr:from>
    <xdr:to>
      <xdr:col>11</xdr:col>
      <xdr:colOff>358775</xdr:colOff>
      <xdr:row>56</xdr:row>
      <xdr:rowOff>38024</xdr:rowOff>
    </xdr:to>
    <xdr:sp macro="" textlink="">
      <xdr:nvSpPr>
        <xdr:cNvPr id="376" name="円/楕円 375"/>
        <xdr:cNvSpPr/>
      </xdr:nvSpPr>
      <xdr:spPr>
        <a:xfrm>
          <a:off x="7810500" y="9537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54</xdr:row>
      <xdr:rowOff>54551</xdr:rowOff>
    </xdr:from>
    <xdr:ext cx="469744" cy="259045"/>
    <xdr:sp macro="" textlink="">
      <xdr:nvSpPr>
        <xdr:cNvPr id="377" name="テキスト ボックス 376"/>
        <xdr:cNvSpPr txBox="1"/>
      </xdr:nvSpPr>
      <xdr:spPr>
        <a:xfrm>
          <a:off x="7626427" y="9312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7,501</a:t>
          </a:r>
          <a:endParaRPr kumimoji="1" lang="ja-JP" altLang="en-US" sz="1000" b="1">
            <a:solidFill>
              <a:srgbClr val="FF0000"/>
            </a:solidFill>
            <a:latin typeface="ＭＳ Ｐゴシック"/>
          </a:endParaRPr>
        </a:p>
      </xdr:txBody>
    </xdr:sp>
    <xdr:clientData/>
  </xdr:oneCellAnchor>
  <xdr:twoCellAnchor>
    <xdr:from>
      <xdr:col>10</xdr:col>
      <xdr:colOff>53975</xdr:colOff>
      <xdr:row>55</xdr:row>
      <xdr:rowOff>38989</xdr:rowOff>
    </xdr:from>
    <xdr:to>
      <xdr:col>10</xdr:col>
      <xdr:colOff>155575</xdr:colOff>
      <xdr:row>55</xdr:row>
      <xdr:rowOff>140589</xdr:rowOff>
    </xdr:to>
    <xdr:sp macro="" textlink="">
      <xdr:nvSpPr>
        <xdr:cNvPr id="378" name="円/楕円 377"/>
        <xdr:cNvSpPr/>
      </xdr:nvSpPr>
      <xdr:spPr>
        <a:xfrm>
          <a:off x="6921500" y="9468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53</xdr:row>
      <xdr:rowOff>157116</xdr:rowOff>
    </xdr:from>
    <xdr:ext cx="469744" cy="259045"/>
    <xdr:sp macro="" textlink="">
      <xdr:nvSpPr>
        <xdr:cNvPr id="379" name="テキスト ボックス 378"/>
        <xdr:cNvSpPr txBox="1"/>
      </xdr:nvSpPr>
      <xdr:spPr>
        <a:xfrm>
          <a:off x="6737427" y="9243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8,405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17,520</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90" name="直線コネクタ 38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1" name="テキスト ボックス 39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2" name="直線コネクタ 39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3" name="テキスト ボックス 392"/>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4" name="直線コネクタ 39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5" name="テキスト ボックス 394"/>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6" name="直線コネクタ 39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7" name="テキスト ボックス 396"/>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123606</xdr:rowOff>
    </xdr:from>
    <xdr:to>
      <xdr:col>15</xdr:col>
      <xdr:colOff>180340</xdr:colOff>
      <xdr:row>78</xdr:row>
      <xdr:rowOff>103605</xdr:rowOff>
    </xdr:to>
    <xdr:cxnSp macro="">
      <xdr:nvCxnSpPr>
        <xdr:cNvPr id="401" name="直線コネクタ 400"/>
        <xdr:cNvCxnSpPr/>
      </xdr:nvCxnSpPr>
      <xdr:spPr>
        <a:xfrm flipV="1">
          <a:off x="10475595" y="12125106"/>
          <a:ext cx="1270" cy="1351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107432</xdr:rowOff>
    </xdr:from>
    <xdr:ext cx="469744" cy="259045"/>
    <xdr:sp macro="" textlink="">
      <xdr:nvSpPr>
        <xdr:cNvPr id="402" name="商工費最小値テキスト"/>
        <xdr:cNvSpPr txBox="1"/>
      </xdr:nvSpPr>
      <xdr:spPr>
        <a:xfrm>
          <a:off x="10528300" y="13480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1,579</a:t>
          </a:r>
          <a:endParaRPr kumimoji="1" lang="ja-JP" altLang="en-US" sz="1000" b="1">
            <a:latin typeface="ＭＳ Ｐゴシック"/>
          </a:endParaRPr>
        </a:p>
      </xdr:txBody>
    </xdr:sp>
    <xdr:clientData/>
  </xdr:oneCellAnchor>
  <xdr:twoCellAnchor>
    <xdr:from>
      <xdr:col>15</xdr:col>
      <xdr:colOff>92075</xdr:colOff>
      <xdr:row>78</xdr:row>
      <xdr:rowOff>103605</xdr:rowOff>
    </xdr:from>
    <xdr:to>
      <xdr:col>15</xdr:col>
      <xdr:colOff>269875</xdr:colOff>
      <xdr:row>78</xdr:row>
      <xdr:rowOff>103605</xdr:rowOff>
    </xdr:to>
    <xdr:cxnSp macro="">
      <xdr:nvCxnSpPr>
        <xdr:cNvPr id="403" name="直線コネクタ 402"/>
        <xdr:cNvCxnSpPr/>
      </xdr:nvCxnSpPr>
      <xdr:spPr>
        <a:xfrm>
          <a:off x="10388600" y="13476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70283</xdr:rowOff>
    </xdr:from>
    <xdr:ext cx="534377" cy="259045"/>
    <xdr:sp macro="" textlink="">
      <xdr:nvSpPr>
        <xdr:cNvPr id="404" name="商工費最大値テキスト"/>
        <xdr:cNvSpPr txBox="1"/>
      </xdr:nvSpPr>
      <xdr:spPr>
        <a:xfrm>
          <a:off x="10528300" y="11900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60,704</a:t>
          </a:r>
          <a:endParaRPr kumimoji="1" lang="ja-JP" altLang="en-US" sz="1000" b="1">
            <a:latin typeface="ＭＳ Ｐゴシック"/>
          </a:endParaRPr>
        </a:p>
      </xdr:txBody>
    </xdr:sp>
    <xdr:clientData/>
  </xdr:oneCellAnchor>
  <xdr:twoCellAnchor>
    <xdr:from>
      <xdr:col>15</xdr:col>
      <xdr:colOff>92075</xdr:colOff>
      <xdr:row>70</xdr:row>
      <xdr:rowOff>123606</xdr:rowOff>
    </xdr:from>
    <xdr:to>
      <xdr:col>15</xdr:col>
      <xdr:colOff>269875</xdr:colOff>
      <xdr:row>70</xdr:row>
      <xdr:rowOff>123606</xdr:rowOff>
    </xdr:to>
    <xdr:cxnSp macro="">
      <xdr:nvCxnSpPr>
        <xdr:cNvPr id="405" name="直線コネクタ 404"/>
        <xdr:cNvCxnSpPr/>
      </xdr:nvCxnSpPr>
      <xdr:spPr>
        <a:xfrm>
          <a:off x="10388600" y="12125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124727</xdr:rowOff>
    </xdr:from>
    <xdr:to>
      <xdr:col>15</xdr:col>
      <xdr:colOff>180975</xdr:colOff>
      <xdr:row>77</xdr:row>
      <xdr:rowOff>142649</xdr:rowOff>
    </xdr:to>
    <xdr:cxnSp macro="">
      <xdr:nvCxnSpPr>
        <xdr:cNvPr id="406" name="直線コネクタ 405"/>
        <xdr:cNvCxnSpPr/>
      </xdr:nvCxnSpPr>
      <xdr:spPr>
        <a:xfrm flipV="1">
          <a:off x="9639300" y="13326377"/>
          <a:ext cx="838200" cy="17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700</xdr:rowOff>
    </xdr:from>
    <xdr:ext cx="534377" cy="259045"/>
    <xdr:sp macro="" textlink="">
      <xdr:nvSpPr>
        <xdr:cNvPr id="407" name="商工費平均値テキスト"/>
        <xdr:cNvSpPr txBox="1"/>
      </xdr:nvSpPr>
      <xdr:spPr>
        <a:xfrm>
          <a:off x="10528300" y="130309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12,359</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149273</xdr:rowOff>
    </xdr:from>
    <xdr:to>
      <xdr:col>15</xdr:col>
      <xdr:colOff>231775</xdr:colOff>
      <xdr:row>77</xdr:row>
      <xdr:rowOff>79423</xdr:rowOff>
    </xdr:to>
    <xdr:sp macro="" textlink="">
      <xdr:nvSpPr>
        <xdr:cNvPr id="408" name="フローチャート : 判断 407"/>
        <xdr:cNvSpPr/>
      </xdr:nvSpPr>
      <xdr:spPr>
        <a:xfrm>
          <a:off x="10426700" y="13179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124658</xdr:rowOff>
    </xdr:from>
    <xdr:to>
      <xdr:col>14</xdr:col>
      <xdr:colOff>28575</xdr:colOff>
      <xdr:row>77</xdr:row>
      <xdr:rowOff>142649</xdr:rowOff>
    </xdr:to>
    <xdr:cxnSp macro="">
      <xdr:nvCxnSpPr>
        <xdr:cNvPr id="409" name="直線コネクタ 408"/>
        <xdr:cNvCxnSpPr/>
      </xdr:nvCxnSpPr>
      <xdr:spPr>
        <a:xfrm>
          <a:off x="8750300" y="13326308"/>
          <a:ext cx="889000" cy="17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153068</xdr:rowOff>
    </xdr:from>
    <xdr:to>
      <xdr:col>14</xdr:col>
      <xdr:colOff>79375</xdr:colOff>
      <xdr:row>77</xdr:row>
      <xdr:rowOff>83218</xdr:rowOff>
    </xdr:to>
    <xdr:sp macro="" textlink="">
      <xdr:nvSpPr>
        <xdr:cNvPr id="410" name="フローチャート : 判断 409"/>
        <xdr:cNvSpPr/>
      </xdr:nvSpPr>
      <xdr:spPr>
        <a:xfrm>
          <a:off x="9588500" y="1318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99745</xdr:rowOff>
    </xdr:from>
    <xdr:ext cx="534377" cy="259045"/>
    <xdr:sp macro="" textlink="">
      <xdr:nvSpPr>
        <xdr:cNvPr id="411" name="テキスト ボックス 410"/>
        <xdr:cNvSpPr txBox="1"/>
      </xdr:nvSpPr>
      <xdr:spPr>
        <a:xfrm>
          <a:off x="9372111" y="12958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12,193</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124658</xdr:rowOff>
    </xdr:from>
    <xdr:to>
      <xdr:col>12</xdr:col>
      <xdr:colOff>511175</xdr:colOff>
      <xdr:row>77</xdr:row>
      <xdr:rowOff>130944</xdr:rowOff>
    </xdr:to>
    <xdr:cxnSp macro="">
      <xdr:nvCxnSpPr>
        <xdr:cNvPr id="412" name="直線コネクタ 411"/>
        <xdr:cNvCxnSpPr/>
      </xdr:nvCxnSpPr>
      <xdr:spPr>
        <a:xfrm flipV="1">
          <a:off x="7861300" y="13326308"/>
          <a:ext cx="889000" cy="6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145090</xdr:rowOff>
    </xdr:from>
    <xdr:to>
      <xdr:col>12</xdr:col>
      <xdr:colOff>561975</xdr:colOff>
      <xdr:row>77</xdr:row>
      <xdr:rowOff>75240</xdr:rowOff>
    </xdr:to>
    <xdr:sp macro="" textlink="">
      <xdr:nvSpPr>
        <xdr:cNvPr id="413" name="フローチャート : 判断 412"/>
        <xdr:cNvSpPr/>
      </xdr:nvSpPr>
      <xdr:spPr>
        <a:xfrm>
          <a:off x="8699500" y="131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91767</xdr:rowOff>
    </xdr:from>
    <xdr:ext cx="534377" cy="259045"/>
    <xdr:sp macro="" textlink="">
      <xdr:nvSpPr>
        <xdr:cNvPr id="414" name="テキスト ボックス 413"/>
        <xdr:cNvSpPr txBox="1"/>
      </xdr:nvSpPr>
      <xdr:spPr>
        <a:xfrm>
          <a:off x="8483111" y="12950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12,542</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130944</xdr:rowOff>
    </xdr:from>
    <xdr:to>
      <xdr:col>11</xdr:col>
      <xdr:colOff>307975</xdr:colOff>
      <xdr:row>77</xdr:row>
      <xdr:rowOff>162812</xdr:rowOff>
    </xdr:to>
    <xdr:cxnSp macro="">
      <xdr:nvCxnSpPr>
        <xdr:cNvPr id="415" name="直線コネクタ 414"/>
        <xdr:cNvCxnSpPr/>
      </xdr:nvCxnSpPr>
      <xdr:spPr>
        <a:xfrm flipV="1">
          <a:off x="6972300" y="13332594"/>
          <a:ext cx="889000" cy="31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133728</xdr:rowOff>
    </xdr:from>
    <xdr:to>
      <xdr:col>11</xdr:col>
      <xdr:colOff>358775</xdr:colOff>
      <xdr:row>77</xdr:row>
      <xdr:rowOff>63878</xdr:rowOff>
    </xdr:to>
    <xdr:sp macro="" textlink="">
      <xdr:nvSpPr>
        <xdr:cNvPr id="416" name="フローチャート : 判断 415"/>
        <xdr:cNvSpPr/>
      </xdr:nvSpPr>
      <xdr:spPr>
        <a:xfrm>
          <a:off x="7810500" y="13163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80405</xdr:rowOff>
    </xdr:from>
    <xdr:ext cx="534377" cy="259045"/>
    <xdr:sp macro="" textlink="">
      <xdr:nvSpPr>
        <xdr:cNvPr id="417" name="テキスト ボックス 416"/>
        <xdr:cNvSpPr txBox="1"/>
      </xdr:nvSpPr>
      <xdr:spPr>
        <a:xfrm>
          <a:off x="7594111" y="12939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13,039</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112720</xdr:rowOff>
    </xdr:from>
    <xdr:to>
      <xdr:col>10</xdr:col>
      <xdr:colOff>155575</xdr:colOff>
      <xdr:row>77</xdr:row>
      <xdr:rowOff>42870</xdr:rowOff>
    </xdr:to>
    <xdr:sp macro="" textlink="">
      <xdr:nvSpPr>
        <xdr:cNvPr id="418" name="フローチャート : 判断 417"/>
        <xdr:cNvSpPr/>
      </xdr:nvSpPr>
      <xdr:spPr>
        <a:xfrm>
          <a:off x="6921500" y="1314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59397</xdr:rowOff>
    </xdr:from>
    <xdr:ext cx="534377" cy="259045"/>
    <xdr:sp macro="" textlink="">
      <xdr:nvSpPr>
        <xdr:cNvPr id="419" name="テキスト ボックス 418"/>
        <xdr:cNvSpPr txBox="1"/>
      </xdr:nvSpPr>
      <xdr:spPr>
        <a:xfrm>
          <a:off x="6705111" y="12918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13,958</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73927</xdr:rowOff>
    </xdr:from>
    <xdr:to>
      <xdr:col>15</xdr:col>
      <xdr:colOff>231775</xdr:colOff>
      <xdr:row>78</xdr:row>
      <xdr:rowOff>4077</xdr:rowOff>
    </xdr:to>
    <xdr:sp macro="" textlink="">
      <xdr:nvSpPr>
        <xdr:cNvPr id="425" name="円/楕円 424"/>
        <xdr:cNvSpPr/>
      </xdr:nvSpPr>
      <xdr:spPr>
        <a:xfrm>
          <a:off x="10426700" y="13275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52354</xdr:rowOff>
    </xdr:from>
    <xdr:ext cx="469744" cy="259045"/>
    <xdr:sp macro="" textlink="">
      <xdr:nvSpPr>
        <xdr:cNvPr id="426" name="商工費該当値テキスト"/>
        <xdr:cNvSpPr txBox="1"/>
      </xdr:nvSpPr>
      <xdr:spPr>
        <a:xfrm>
          <a:off x="10528300" y="13254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8,155</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91849</xdr:rowOff>
    </xdr:from>
    <xdr:to>
      <xdr:col>14</xdr:col>
      <xdr:colOff>79375</xdr:colOff>
      <xdr:row>78</xdr:row>
      <xdr:rowOff>21999</xdr:rowOff>
    </xdr:to>
    <xdr:sp macro="" textlink="">
      <xdr:nvSpPr>
        <xdr:cNvPr id="427" name="円/楕円 426"/>
        <xdr:cNvSpPr/>
      </xdr:nvSpPr>
      <xdr:spPr>
        <a:xfrm>
          <a:off x="9588500" y="13293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13126</xdr:rowOff>
    </xdr:from>
    <xdr:ext cx="469744" cy="259045"/>
    <xdr:sp macro="" textlink="">
      <xdr:nvSpPr>
        <xdr:cNvPr id="428" name="テキスト ボックス 427"/>
        <xdr:cNvSpPr txBox="1"/>
      </xdr:nvSpPr>
      <xdr:spPr>
        <a:xfrm>
          <a:off x="9404427" y="13386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7,371</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73858</xdr:rowOff>
    </xdr:from>
    <xdr:to>
      <xdr:col>12</xdr:col>
      <xdr:colOff>561975</xdr:colOff>
      <xdr:row>78</xdr:row>
      <xdr:rowOff>4008</xdr:rowOff>
    </xdr:to>
    <xdr:sp macro="" textlink="">
      <xdr:nvSpPr>
        <xdr:cNvPr id="429" name="円/楕円 428"/>
        <xdr:cNvSpPr/>
      </xdr:nvSpPr>
      <xdr:spPr>
        <a:xfrm>
          <a:off x="8699500" y="13275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77</xdr:row>
      <xdr:rowOff>166585</xdr:rowOff>
    </xdr:from>
    <xdr:ext cx="469744" cy="259045"/>
    <xdr:sp macro="" textlink="">
      <xdr:nvSpPr>
        <xdr:cNvPr id="430" name="テキスト ボックス 429"/>
        <xdr:cNvSpPr txBox="1"/>
      </xdr:nvSpPr>
      <xdr:spPr>
        <a:xfrm>
          <a:off x="8515427" y="13368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8,158</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80144</xdr:rowOff>
    </xdr:from>
    <xdr:to>
      <xdr:col>11</xdr:col>
      <xdr:colOff>358775</xdr:colOff>
      <xdr:row>78</xdr:row>
      <xdr:rowOff>10294</xdr:rowOff>
    </xdr:to>
    <xdr:sp macro="" textlink="">
      <xdr:nvSpPr>
        <xdr:cNvPr id="431" name="円/楕円 430"/>
        <xdr:cNvSpPr/>
      </xdr:nvSpPr>
      <xdr:spPr>
        <a:xfrm>
          <a:off x="7810500" y="13281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1421</xdr:rowOff>
    </xdr:from>
    <xdr:ext cx="469744" cy="259045"/>
    <xdr:sp macro="" textlink="">
      <xdr:nvSpPr>
        <xdr:cNvPr id="432" name="テキスト ボックス 431"/>
        <xdr:cNvSpPr txBox="1"/>
      </xdr:nvSpPr>
      <xdr:spPr>
        <a:xfrm>
          <a:off x="7626427" y="13374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7,883</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112012</xdr:rowOff>
    </xdr:from>
    <xdr:to>
      <xdr:col>10</xdr:col>
      <xdr:colOff>155575</xdr:colOff>
      <xdr:row>78</xdr:row>
      <xdr:rowOff>42162</xdr:rowOff>
    </xdr:to>
    <xdr:sp macro="" textlink="">
      <xdr:nvSpPr>
        <xdr:cNvPr id="433" name="円/楕円 432"/>
        <xdr:cNvSpPr/>
      </xdr:nvSpPr>
      <xdr:spPr>
        <a:xfrm>
          <a:off x="6921500" y="13313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33289</xdr:rowOff>
    </xdr:from>
    <xdr:ext cx="469744" cy="259045"/>
    <xdr:sp macro="" textlink="">
      <xdr:nvSpPr>
        <xdr:cNvPr id="434" name="テキスト ボックス 433"/>
        <xdr:cNvSpPr txBox="1"/>
      </xdr:nvSpPr>
      <xdr:spPr>
        <a:xfrm>
          <a:off x="6737427" y="13406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6,489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147,548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45" name="テキスト ボックス 444"/>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99</xdr:row>
      <xdr:rowOff>98879</xdr:rowOff>
    </xdr:from>
    <xdr:to>
      <xdr:col>16</xdr:col>
      <xdr:colOff>307975</xdr:colOff>
      <xdr:row>99</xdr:row>
      <xdr:rowOff>98879</xdr:rowOff>
    </xdr:to>
    <xdr:cxnSp macro="">
      <xdr:nvCxnSpPr>
        <xdr:cNvPr id="446" name="直線コネクタ 445"/>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98</xdr:row>
      <xdr:rowOff>128106</xdr:rowOff>
    </xdr:from>
    <xdr:ext cx="531299" cy="259045"/>
    <xdr:sp macro="" textlink="">
      <xdr:nvSpPr>
        <xdr:cNvPr id="447" name="テキスト ボックス 446"/>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48" name="直線コネクタ 447"/>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49" name="テキスト ボックス 448"/>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50" name="直線コネクタ 449"/>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51" name="テキスト ボックス 450"/>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52" name="直線コネクタ 451"/>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53" name="テキスト ボックス 452"/>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54" name="直線コネクタ 453"/>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21970</xdr:rowOff>
    </xdr:from>
    <xdr:ext cx="595419" cy="259045"/>
    <xdr:sp macro="" textlink="">
      <xdr:nvSpPr>
        <xdr:cNvPr id="455" name="テキスト ボックス 454"/>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56" name="直線コネクタ 455"/>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38298</xdr:rowOff>
    </xdr:from>
    <xdr:ext cx="595419" cy="259045"/>
    <xdr:sp macro="" textlink="">
      <xdr:nvSpPr>
        <xdr:cNvPr id="457" name="テキスト ボックス 456"/>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9" name="テキスト ボックス 45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52015</xdr:rowOff>
    </xdr:from>
    <xdr:to>
      <xdr:col>15</xdr:col>
      <xdr:colOff>180340</xdr:colOff>
      <xdr:row>99</xdr:row>
      <xdr:rowOff>58057</xdr:rowOff>
    </xdr:to>
    <xdr:cxnSp macro="">
      <xdr:nvCxnSpPr>
        <xdr:cNvPr id="461" name="直線コネクタ 460"/>
        <xdr:cNvCxnSpPr/>
      </xdr:nvCxnSpPr>
      <xdr:spPr>
        <a:xfrm flipV="1">
          <a:off x="10475595" y="15653965"/>
          <a:ext cx="1270" cy="1377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61884</xdr:rowOff>
    </xdr:from>
    <xdr:ext cx="534377" cy="259045"/>
    <xdr:sp macro="" textlink="">
      <xdr:nvSpPr>
        <xdr:cNvPr id="462" name="土木費最小値テキスト"/>
        <xdr:cNvSpPr txBox="1"/>
      </xdr:nvSpPr>
      <xdr:spPr>
        <a:xfrm>
          <a:off x="10528300" y="17035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22,500</a:t>
          </a:r>
          <a:endParaRPr kumimoji="1" lang="ja-JP" altLang="en-US" sz="1000" b="1">
            <a:latin typeface="ＭＳ Ｐゴシック"/>
          </a:endParaRPr>
        </a:p>
      </xdr:txBody>
    </xdr:sp>
    <xdr:clientData/>
  </xdr:oneCellAnchor>
  <xdr:twoCellAnchor>
    <xdr:from>
      <xdr:col>15</xdr:col>
      <xdr:colOff>92075</xdr:colOff>
      <xdr:row>99</xdr:row>
      <xdr:rowOff>58057</xdr:rowOff>
    </xdr:from>
    <xdr:to>
      <xdr:col>15</xdr:col>
      <xdr:colOff>269875</xdr:colOff>
      <xdr:row>99</xdr:row>
      <xdr:rowOff>58057</xdr:rowOff>
    </xdr:to>
    <xdr:cxnSp macro="">
      <xdr:nvCxnSpPr>
        <xdr:cNvPr id="463" name="直線コネクタ 462"/>
        <xdr:cNvCxnSpPr/>
      </xdr:nvCxnSpPr>
      <xdr:spPr>
        <a:xfrm>
          <a:off x="10388600" y="17031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170142</xdr:rowOff>
    </xdr:from>
    <xdr:ext cx="599010" cy="259045"/>
    <xdr:sp macro="" textlink="">
      <xdr:nvSpPr>
        <xdr:cNvPr id="464" name="土木費最大値テキスト"/>
        <xdr:cNvSpPr txBox="1"/>
      </xdr:nvSpPr>
      <xdr:spPr>
        <a:xfrm>
          <a:off x="10528300" y="15429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106,870</a:t>
          </a:r>
          <a:endParaRPr kumimoji="1" lang="ja-JP" altLang="en-US" sz="1000" b="1">
            <a:latin typeface="ＭＳ Ｐゴシック"/>
          </a:endParaRPr>
        </a:p>
      </xdr:txBody>
    </xdr:sp>
    <xdr:clientData/>
  </xdr:oneCellAnchor>
  <xdr:twoCellAnchor>
    <xdr:from>
      <xdr:col>15</xdr:col>
      <xdr:colOff>92075</xdr:colOff>
      <xdr:row>91</xdr:row>
      <xdr:rowOff>52015</xdr:rowOff>
    </xdr:from>
    <xdr:to>
      <xdr:col>15</xdr:col>
      <xdr:colOff>269875</xdr:colOff>
      <xdr:row>91</xdr:row>
      <xdr:rowOff>52015</xdr:rowOff>
    </xdr:to>
    <xdr:cxnSp macro="">
      <xdr:nvCxnSpPr>
        <xdr:cNvPr id="465" name="直線コネクタ 464"/>
        <xdr:cNvCxnSpPr/>
      </xdr:nvCxnSpPr>
      <xdr:spPr>
        <a:xfrm>
          <a:off x="10388600" y="15653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2606</xdr:rowOff>
    </xdr:from>
    <xdr:to>
      <xdr:col>15</xdr:col>
      <xdr:colOff>180975</xdr:colOff>
      <xdr:row>96</xdr:row>
      <xdr:rowOff>43917</xdr:rowOff>
    </xdr:to>
    <xdr:cxnSp macro="">
      <xdr:nvCxnSpPr>
        <xdr:cNvPr id="466" name="直線コネクタ 465"/>
        <xdr:cNvCxnSpPr/>
      </xdr:nvCxnSpPr>
      <xdr:spPr>
        <a:xfrm flipV="1">
          <a:off x="9639300" y="16461806"/>
          <a:ext cx="838200" cy="41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168009</xdr:rowOff>
    </xdr:from>
    <xdr:ext cx="534377" cy="259045"/>
    <xdr:sp macro="" textlink="">
      <xdr:nvSpPr>
        <xdr:cNvPr id="467" name="土木費平均値テキスト"/>
        <xdr:cNvSpPr txBox="1"/>
      </xdr:nvSpPr>
      <xdr:spPr>
        <a:xfrm>
          <a:off x="10528300" y="166272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42,834</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18132</xdr:rowOff>
    </xdr:from>
    <xdr:to>
      <xdr:col>15</xdr:col>
      <xdr:colOff>231775</xdr:colOff>
      <xdr:row>97</xdr:row>
      <xdr:rowOff>119732</xdr:rowOff>
    </xdr:to>
    <xdr:sp macro="" textlink="">
      <xdr:nvSpPr>
        <xdr:cNvPr id="468" name="フローチャート : 判断 467"/>
        <xdr:cNvSpPr/>
      </xdr:nvSpPr>
      <xdr:spPr>
        <a:xfrm>
          <a:off x="10426700" y="16648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22085</xdr:rowOff>
    </xdr:from>
    <xdr:to>
      <xdr:col>14</xdr:col>
      <xdr:colOff>28575</xdr:colOff>
      <xdr:row>96</xdr:row>
      <xdr:rowOff>43917</xdr:rowOff>
    </xdr:to>
    <xdr:cxnSp macro="">
      <xdr:nvCxnSpPr>
        <xdr:cNvPr id="469" name="直線コネクタ 468"/>
        <xdr:cNvCxnSpPr/>
      </xdr:nvCxnSpPr>
      <xdr:spPr>
        <a:xfrm>
          <a:off x="8750300" y="16481285"/>
          <a:ext cx="889000" cy="21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135322</xdr:rowOff>
    </xdr:from>
    <xdr:to>
      <xdr:col>14</xdr:col>
      <xdr:colOff>79375</xdr:colOff>
      <xdr:row>97</xdr:row>
      <xdr:rowOff>65472</xdr:rowOff>
    </xdr:to>
    <xdr:sp macro="" textlink="">
      <xdr:nvSpPr>
        <xdr:cNvPr id="470" name="フローチャート : 判断 469"/>
        <xdr:cNvSpPr/>
      </xdr:nvSpPr>
      <xdr:spPr>
        <a:xfrm>
          <a:off x="9588500" y="165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56599</xdr:rowOff>
    </xdr:from>
    <xdr:ext cx="534377" cy="259045"/>
    <xdr:sp macro="" textlink="">
      <xdr:nvSpPr>
        <xdr:cNvPr id="471" name="テキスト ボックス 470"/>
        <xdr:cNvSpPr txBox="1"/>
      </xdr:nvSpPr>
      <xdr:spPr>
        <a:xfrm>
          <a:off x="9372111" y="16687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46,157</a:t>
          </a:r>
          <a:endParaRPr kumimoji="1" lang="ja-JP" altLang="en-US" sz="1000" b="1">
            <a:solidFill>
              <a:srgbClr val="000080"/>
            </a:solidFill>
            <a:latin typeface="ＭＳ Ｐゴシック"/>
          </a:endParaRPr>
        </a:p>
      </xdr:txBody>
    </xdr:sp>
    <xdr:clientData/>
  </xdr:oneCellAnchor>
  <xdr:twoCellAnchor>
    <xdr:from>
      <xdr:col>11</xdr:col>
      <xdr:colOff>307975</xdr:colOff>
      <xdr:row>96</xdr:row>
      <xdr:rowOff>22085</xdr:rowOff>
    </xdr:from>
    <xdr:to>
      <xdr:col>12</xdr:col>
      <xdr:colOff>511175</xdr:colOff>
      <xdr:row>96</xdr:row>
      <xdr:rowOff>70402</xdr:rowOff>
    </xdr:to>
    <xdr:cxnSp macro="">
      <xdr:nvCxnSpPr>
        <xdr:cNvPr id="472" name="直線コネクタ 471"/>
        <xdr:cNvCxnSpPr/>
      </xdr:nvCxnSpPr>
      <xdr:spPr>
        <a:xfrm flipV="1">
          <a:off x="7861300" y="16481285"/>
          <a:ext cx="889000" cy="48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133510</xdr:rowOff>
    </xdr:from>
    <xdr:to>
      <xdr:col>12</xdr:col>
      <xdr:colOff>561975</xdr:colOff>
      <xdr:row>97</xdr:row>
      <xdr:rowOff>63660</xdr:rowOff>
    </xdr:to>
    <xdr:sp macro="" textlink="">
      <xdr:nvSpPr>
        <xdr:cNvPr id="473" name="フローチャート : 判断 472"/>
        <xdr:cNvSpPr/>
      </xdr:nvSpPr>
      <xdr:spPr>
        <a:xfrm>
          <a:off x="8699500" y="16592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54787</xdr:rowOff>
    </xdr:from>
    <xdr:ext cx="534377" cy="259045"/>
    <xdr:sp macro="" textlink="">
      <xdr:nvSpPr>
        <xdr:cNvPr id="474" name="テキスト ボックス 473"/>
        <xdr:cNvSpPr txBox="1"/>
      </xdr:nvSpPr>
      <xdr:spPr>
        <a:xfrm>
          <a:off x="8483111" y="16685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46,268</a:t>
          </a:r>
          <a:endParaRPr kumimoji="1" lang="ja-JP" altLang="en-US" sz="1000" b="1">
            <a:solidFill>
              <a:srgbClr val="000080"/>
            </a:solidFill>
            <a:latin typeface="ＭＳ Ｐゴシック"/>
          </a:endParaRPr>
        </a:p>
      </xdr:txBody>
    </xdr:sp>
    <xdr:clientData/>
  </xdr:oneCellAnchor>
  <xdr:twoCellAnchor>
    <xdr:from>
      <xdr:col>10</xdr:col>
      <xdr:colOff>104775</xdr:colOff>
      <xdr:row>96</xdr:row>
      <xdr:rowOff>37500</xdr:rowOff>
    </xdr:from>
    <xdr:to>
      <xdr:col>11</xdr:col>
      <xdr:colOff>307975</xdr:colOff>
      <xdr:row>96</xdr:row>
      <xdr:rowOff>70402</xdr:rowOff>
    </xdr:to>
    <xdr:cxnSp macro="">
      <xdr:nvCxnSpPr>
        <xdr:cNvPr id="475" name="直線コネクタ 474"/>
        <xdr:cNvCxnSpPr/>
      </xdr:nvCxnSpPr>
      <xdr:spPr>
        <a:xfrm>
          <a:off x="6972300" y="16496700"/>
          <a:ext cx="889000" cy="32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8972</xdr:rowOff>
    </xdr:from>
    <xdr:to>
      <xdr:col>11</xdr:col>
      <xdr:colOff>358775</xdr:colOff>
      <xdr:row>97</xdr:row>
      <xdr:rowOff>110572</xdr:rowOff>
    </xdr:to>
    <xdr:sp macro="" textlink="">
      <xdr:nvSpPr>
        <xdr:cNvPr id="476" name="フローチャート : 判断 475"/>
        <xdr:cNvSpPr/>
      </xdr:nvSpPr>
      <xdr:spPr>
        <a:xfrm>
          <a:off x="7810500" y="16639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101699</xdr:rowOff>
    </xdr:from>
    <xdr:ext cx="534377" cy="259045"/>
    <xdr:sp macro="" textlink="">
      <xdr:nvSpPr>
        <xdr:cNvPr id="477" name="テキスト ボックス 476"/>
        <xdr:cNvSpPr txBox="1"/>
      </xdr:nvSpPr>
      <xdr:spPr>
        <a:xfrm>
          <a:off x="7594111" y="16732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43,395</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144008</xdr:rowOff>
    </xdr:from>
    <xdr:to>
      <xdr:col>10</xdr:col>
      <xdr:colOff>155575</xdr:colOff>
      <xdr:row>97</xdr:row>
      <xdr:rowOff>74158</xdr:rowOff>
    </xdr:to>
    <xdr:sp macro="" textlink="">
      <xdr:nvSpPr>
        <xdr:cNvPr id="478" name="フローチャート : 判断 477"/>
        <xdr:cNvSpPr/>
      </xdr:nvSpPr>
      <xdr:spPr>
        <a:xfrm>
          <a:off x="6921500" y="16603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65285</xdr:rowOff>
    </xdr:from>
    <xdr:ext cx="534377" cy="259045"/>
    <xdr:sp macro="" textlink="">
      <xdr:nvSpPr>
        <xdr:cNvPr id="479" name="テキスト ボックス 478"/>
        <xdr:cNvSpPr txBox="1"/>
      </xdr:nvSpPr>
      <xdr:spPr>
        <a:xfrm>
          <a:off x="6705111" y="16695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45,625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95</xdr:row>
      <xdr:rowOff>123256</xdr:rowOff>
    </xdr:from>
    <xdr:to>
      <xdr:col>15</xdr:col>
      <xdr:colOff>231775</xdr:colOff>
      <xdr:row>96</xdr:row>
      <xdr:rowOff>53406</xdr:rowOff>
    </xdr:to>
    <xdr:sp macro="" textlink="">
      <xdr:nvSpPr>
        <xdr:cNvPr id="485" name="円/楕円 484"/>
        <xdr:cNvSpPr/>
      </xdr:nvSpPr>
      <xdr:spPr>
        <a:xfrm>
          <a:off x="10426700" y="16411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94</xdr:row>
      <xdr:rowOff>146133</xdr:rowOff>
    </xdr:from>
    <xdr:ext cx="534377" cy="259045"/>
    <xdr:sp macro="" textlink="">
      <xdr:nvSpPr>
        <xdr:cNvPr id="486" name="土木費該当値テキスト"/>
        <xdr:cNvSpPr txBox="1"/>
      </xdr:nvSpPr>
      <xdr:spPr>
        <a:xfrm>
          <a:off x="10528300" y="16262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57,396</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164567</xdr:rowOff>
    </xdr:from>
    <xdr:to>
      <xdr:col>14</xdr:col>
      <xdr:colOff>79375</xdr:colOff>
      <xdr:row>96</xdr:row>
      <xdr:rowOff>94717</xdr:rowOff>
    </xdr:to>
    <xdr:sp macro="" textlink="">
      <xdr:nvSpPr>
        <xdr:cNvPr id="487" name="円/楕円 486"/>
        <xdr:cNvSpPr/>
      </xdr:nvSpPr>
      <xdr:spPr>
        <a:xfrm>
          <a:off x="9588500" y="16452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111244</xdr:rowOff>
    </xdr:from>
    <xdr:ext cx="534377" cy="259045"/>
    <xdr:sp macro="" textlink="">
      <xdr:nvSpPr>
        <xdr:cNvPr id="488" name="テキスト ボックス 487"/>
        <xdr:cNvSpPr txBox="1"/>
      </xdr:nvSpPr>
      <xdr:spPr>
        <a:xfrm>
          <a:off x="9372111" y="16227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54,866</a:t>
          </a:r>
          <a:endParaRPr kumimoji="1" lang="ja-JP" altLang="en-US" sz="1000" b="1">
            <a:solidFill>
              <a:srgbClr val="FF0000"/>
            </a:solidFill>
            <a:latin typeface="ＭＳ Ｐゴシック"/>
          </a:endParaRPr>
        </a:p>
      </xdr:txBody>
    </xdr:sp>
    <xdr:clientData/>
  </xdr:oneCellAnchor>
  <xdr:twoCellAnchor>
    <xdr:from>
      <xdr:col>12</xdr:col>
      <xdr:colOff>460375</xdr:colOff>
      <xdr:row>95</xdr:row>
      <xdr:rowOff>142735</xdr:rowOff>
    </xdr:from>
    <xdr:to>
      <xdr:col>12</xdr:col>
      <xdr:colOff>561975</xdr:colOff>
      <xdr:row>96</xdr:row>
      <xdr:rowOff>72885</xdr:rowOff>
    </xdr:to>
    <xdr:sp macro="" textlink="">
      <xdr:nvSpPr>
        <xdr:cNvPr id="489" name="円/楕円 488"/>
        <xdr:cNvSpPr/>
      </xdr:nvSpPr>
      <xdr:spPr>
        <a:xfrm>
          <a:off x="8699500" y="16430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89412</xdr:rowOff>
    </xdr:from>
    <xdr:ext cx="534377" cy="259045"/>
    <xdr:sp macro="" textlink="">
      <xdr:nvSpPr>
        <xdr:cNvPr id="490" name="テキスト ボックス 489"/>
        <xdr:cNvSpPr txBox="1"/>
      </xdr:nvSpPr>
      <xdr:spPr>
        <a:xfrm>
          <a:off x="8483111" y="16205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56,203</a:t>
          </a:r>
          <a:endParaRPr kumimoji="1" lang="ja-JP" altLang="en-US" sz="1000" b="1">
            <a:solidFill>
              <a:srgbClr val="FF0000"/>
            </a:solidFill>
            <a:latin typeface="ＭＳ Ｐゴシック"/>
          </a:endParaRPr>
        </a:p>
      </xdr:txBody>
    </xdr:sp>
    <xdr:clientData/>
  </xdr:oneCellAnchor>
  <xdr:twoCellAnchor>
    <xdr:from>
      <xdr:col>11</xdr:col>
      <xdr:colOff>257175</xdr:colOff>
      <xdr:row>96</xdr:row>
      <xdr:rowOff>19602</xdr:rowOff>
    </xdr:from>
    <xdr:to>
      <xdr:col>11</xdr:col>
      <xdr:colOff>358775</xdr:colOff>
      <xdr:row>96</xdr:row>
      <xdr:rowOff>121202</xdr:rowOff>
    </xdr:to>
    <xdr:sp macro="" textlink="">
      <xdr:nvSpPr>
        <xdr:cNvPr id="491" name="円/楕円 490"/>
        <xdr:cNvSpPr/>
      </xdr:nvSpPr>
      <xdr:spPr>
        <a:xfrm>
          <a:off x="7810500" y="16478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137729</xdr:rowOff>
    </xdr:from>
    <xdr:ext cx="534377" cy="259045"/>
    <xdr:sp macro="" textlink="">
      <xdr:nvSpPr>
        <xdr:cNvPr id="492" name="テキスト ボックス 491"/>
        <xdr:cNvSpPr txBox="1"/>
      </xdr:nvSpPr>
      <xdr:spPr>
        <a:xfrm>
          <a:off x="7594111" y="16254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53,244</a:t>
          </a:r>
          <a:endParaRPr kumimoji="1" lang="ja-JP" altLang="en-US" sz="1000" b="1">
            <a:solidFill>
              <a:srgbClr val="FF0000"/>
            </a:solidFill>
            <a:latin typeface="ＭＳ Ｐゴシック"/>
          </a:endParaRPr>
        </a:p>
      </xdr:txBody>
    </xdr:sp>
    <xdr:clientData/>
  </xdr:oneCellAnchor>
  <xdr:twoCellAnchor>
    <xdr:from>
      <xdr:col>10</xdr:col>
      <xdr:colOff>53975</xdr:colOff>
      <xdr:row>95</xdr:row>
      <xdr:rowOff>158150</xdr:rowOff>
    </xdr:from>
    <xdr:to>
      <xdr:col>10</xdr:col>
      <xdr:colOff>155575</xdr:colOff>
      <xdr:row>96</xdr:row>
      <xdr:rowOff>88300</xdr:rowOff>
    </xdr:to>
    <xdr:sp macro="" textlink="">
      <xdr:nvSpPr>
        <xdr:cNvPr id="493" name="円/楕円 492"/>
        <xdr:cNvSpPr/>
      </xdr:nvSpPr>
      <xdr:spPr>
        <a:xfrm>
          <a:off x="6921500" y="1644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94</xdr:row>
      <xdr:rowOff>104827</xdr:rowOff>
    </xdr:from>
    <xdr:ext cx="534377" cy="259045"/>
    <xdr:sp macro="" textlink="">
      <xdr:nvSpPr>
        <xdr:cNvPr id="494" name="テキスト ボックス 493"/>
        <xdr:cNvSpPr txBox="1"/>
      </xdr:nvSpPr>
      <xdr:spPr>
        <a:xfrm>
          <a:off x="6705111" y="16221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55,259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29/45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21,711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5" name="テキスト ボックス 504"/>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44450</xdr:rowOff>
    </xdr:from>
    <xdr:to>
      <xdr:col>24</xdr:col>
      <xdr:colOff>644525</xdr:colOff>
      <xdr:row>39</xdr:row>
      <xdr:rowOff>44450</xdr:rowOff>
    </xdr:to>
    <xdr:cxnSp macro="">
      <xdr:nvCxnSpPr>
        <xdr:cNvPr id="506" name="直線コネクタ 50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38</xdr:row>
      <xdr:rowOff>73677</xdr:rowOff>
    </xdr:from>
    <xdr:ext cx="467179" cy="259045"/>
    <xdr:sp macro="" textlink="">
      <xdr:nvSpPr>
        <xdr:cNvPr id="507" name="テキスト ボックス 506"/>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8" name="直線コネクタ 50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9" name="テキスト ボックス 50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10" name="直線コネクタ 50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11" name="テキスト ボックス 51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12" name="直線コネクタ 51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13" name="テキスト ボックス 51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4" name="直線コネクタ 51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5" name="テキスト ボックス 514"/>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7" name="テキスト ボックス 51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127889</xdr:rowOff>
    </xdr:from>
    <xdr:to>
      <xdr:col>23</xdr:col>
      <xdr:colOff>516889</xdr:colOff>
      <xdr:row>37</xdr:row>
      <xdr:rowOff>125298</xdr:rowOff>
    </xdr:to>
    <xdr:cxnSp macro="">
      <xdr:nvCxnSpPr>
        <xdr:cNvPr id="519" name="直線コネクタ 518"/>
        <xdr:cNvCxnSpPr/>
      </xdr:nvCxnSpPr>
      <xdr:spPr>
        <a:xfrm flipV="1">
          <a:off x="16317595" y="5271389"/>
          <a:ext cx="1269" cy="1197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129126</xdr:rowOff>
    </xdr:from>
    <xdr:ext cx="469744" cy="259045"/>
    <xdr:sp macro="" textlink="">
      <xdr:nvSpPr>
        <xdr:cNvPr id="520" name="消防費最小値テキスト"/>
        <xdr:cNvSpPr txBox="1"/>
      </xdr:nvSpPr>
      <xdr:spPr>
        <a:xfrm>
          <a:off x="16370300" y="6472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8,439</a:t>
          </a:r>
          <a:endParaRPr kumimoji="1" lang="ja-JP" altLang="en-US" sz="1000" b="1">
            <a:latin typeface="ＭＳ Ｐゴシック"/>
          </a:endParaRPr>
        </a:p>
      </xdr:txBody>
    </xdr:sp>
    <xdr:clientData/>
  </xdr:oneCellAnchor>
  <xdr:twoCellAnchor>
    <xdr:from>
      <xdr:col>23</xdr:col>
      <xdr:colOff>428625</xdr:colOff>
      <xdr:row>37</xdr:row>
      <xdr:rowOff>125298</xdr:rowOff>
    </xdr:from>
    <xdr:to>
      <xdr:col>23</xdr:col>
      <xdr:colOff>606425</xdr:colOff>
      <xdr:row>37</xdr:row>
      <xdr:rowOff>125298</xdr:rowOff>
    </xdr:to>
    <xdr:cxnSp macro="">
      <xdr:nvCxnSpPr>
        <xdr:cNvPr id="521" name="直線コネクタ 520"/>
        <xdr:cNvCxnSpPr/>
      </xdr:nvCxnSpPr>
      <xdr:spPr>
        <a:xfrm>
          <a:off x="16230600" y="6468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74566</xdr:rowOff>
    </xdr:from>
    <xdr:ext cx="534377" cy="259045"/>
    <xdr:sp macro="" textlink="">
      <xdr:nvSpPr>
        <xdr:cNvPr id="522" name="消防費最大値テキスト"/>
        <xdr:cNvSpPr txBox="1"/>
      </xdr:nvSpPr>
      <xdr:spPr>
        <a:xfrm>
          <a:off x="16370300" y="5046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24,155</a:t>
          </a:r>
          <a:endParaRPr kumimoji="1" lang="ja-JP" altLang="en-US" sz="1000" b="1">
            <a:latin typeface="ＭＳ Ｐゴシック"/>
          </a:endParaRPr>
        </a:p>
      </xdr:txBody>
    </xdr:sp>
    <xdr:clientData/>
  </xdr:oneCellAnchor>
  <xdr:twoCellAnchor>
    <xdr:from>
      <xdr:col>23</xdr:col>
      <xdr:colOff>428625</xdr:colOff>
      <xdr:row>30</xdr:row>
      <xdr:rowOff>127889</xdr:rowOff>
    </xdr:from>
    <xdr:to>
      <xdr:col>23</xdr:col>
      <xdr:colOff>606425</xdr:colOff>
      <xdr:row>30</xdr:row>
      <xdr:rowOff>127889</xdr:rowOff>
    </xdr:to>
    <xdr:cxnSp macro="">
      <xdr:nvCxnSpPr>
        <xdr:cNvPr id="523" name="直線コネクタ 522"/>
        <xdr:cNvCxnSpPr/>
      </xdr:nvCxnSpPr>
      <xdr:spPr>
        <a:xfrm>
          <a:off x="16230600" y="5271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81331</xdr:rowOff>
    </xdr:from>
    <xdr:to>
      <xdr:col>23</xdr:col>
      <xdr:colOff>517525</xdr:colOff>
      <xdr:row>36</xdr:row>
      <xdr:rowOff>88951</xdr:rowOff>
    </xdr:to>
    <xdr:cxnSp macro="">
      <xdr:nvCxnSpPr>
        <xdr:cNvPr id="524" name="直線コネクタ 523"/>
        <xdr:cNvCxnSpPr/>
      </xdr:nvCxnSpPr>
      <xdr:spPr>
        <a:xfrm flipV="1">
          <a:off x="15481300" y="6253531"/>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449</xdr:rowOff>
    </xdr:from>
    <xdr:ext cx="534377" cy="259045"/>
    <xdr:sp macro="" textlink="">
      <xdr:nvSpPr>
        <xdr:cNvPr id="525" name="消防費平均値テキスト"/>
        <xdr:cNvSpPr txBox="1"/>
      </xdr:nvSpPr>
      <xdr:spPr>
        <a:xfrm>
          <a:off x="16370300" y="60011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11,961</a:t>
          </a:r>
          <a:endParaRPr kumimoji="1" lang="ja-JP" altLang="en-US" sz="1000" b="1">
            <a:solidFill>
              <a:srgbClr val="000080"/>
            </a:solidFill>
            <a:latin typeface="ＭＳ Ｐゴシック"/>
          </a:endParaRPr>
        </a:p>
      </xdr:txBody>
    </xdr:sp>
    <xdr:clientData/>
  </xdr:oneCellAnchor>
  <xdr:twoCellAnchor>
    <xdr:from>
      <xdr:col>23</xdr:col>
      <xdr:colOff>466725</xdr:colOff>
      <xdr:row>35</xdr:row>
      <xdr:rowOff>149022</xdr:rowOff>
    </xdr:from>
    <xdr:to>
      <xdr:col>23</xdr:col>
      <xdr:colOff>568325</xdr:colOff>
      <xdr:row>36</xdr:row>
      <xdr:rowOff>79172</xdr:rowOff>
    </xdr:to>
    <xdr:sp macro="" textlink="">
      <xdr:nvSpPr>
        <xdr:cNvPr id="526" name="フローチャート : 判断 525"/>
        <xdr:cNvSpPr/>
      </xdr:nvSpPr>
      <xdr:spPr>
        <a:xfrm>
          <a:off x="16268700" y="614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51841</xdr:rowOff>
    </xdr:from>
    <xdr:to>
      <xdr:col>22</xdr:col>
      <xdr:colOff>365125</xdr:colOff>
      <xdr:row>36</xdr:row>
      <xdr:rowOff>88951</xdr:rowOff>
    </xdr:to>
    <xdr:cxnSp macro="">
      <xdr:nvCxnSpPr>
        <xdr:cNvPr id="527" name="直線コネクタ 526"/>
        <xdr:cNvCxnSpPr/>
      </xdr:nvCxnSpPr>
      <xdr:spPr>
        <a:xfrm>
          <a:off x="14592300" y="6224041"/>
          <a:ext cx="889000" cy="37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136449</xdr:rowOff>
    </xdr:from>
    <xdr:to>
      <xdr:col>22</xdr:col>
      <xdr:colOff>415925</xdr:colOff>
      <xdr:row>36</xdr:row>
      <xdr:rowOff>66599</xdr:rowOff>
    </xdr:to>
    <xdr:sp macro="" textlink="">
      <xdr:nvSpPr>
        <xdr:cNvPr id="528" name="フローチャート : 判断 527"/>
        <xdr:cNvSpPr/>
      </xdr:nvSpPr>
      <xdr:spPr>
        <a:xfrm>
          <a:off x="15430500" y="6137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83126</xdr:rowOff>
    </xdr:from>
    <xdr:ext cx="534377" cy="259045"/>
    <xdr:sp macro="" textlink="">
      <xdr:nvSpPr>
        <xdr:cNvPr id="529" name="テキスト ボックス 528"/>
        <xdr:cNvSpPr txBox="1"/>
      </xdr:nvSpPr>
      <xdr:spPr>
        <a:xfrm>
          <a:off x="15214111" y="5912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12,126</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28296</xdr:rowOff>
    </xdr:from>
    <xdr:to>
      <xdr:col>21</xdr:col>
      <xdr:colOff>161925</xdr:colOff>
      <xdr:row>36</xdr:row>
      <xdr:rowOff>51841</xdr:rowOff>
    </xdr:to>
    <xdr:cxnSp macro="">
      <xdr:nvCxnSpPr>
        <xdr:cNvPr id="530" name="直線コネクタ 529"/>
        <xdr:cNvCxnSpPr/>
      </xdr:nvCxnSpPr>
      <xdr:spPr>
        <a:xfrm>
          <a:off x="13703300" y="6200496"/>
          <a:ext cx="889000" cy="23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11328</xdr:rowOff>
    </xdr:from>
    <xdr:to>
      <xdr:col>21</xdr:col>
      <xdr:colOff>212725</xdr:colOff>
      <xdr:row>36</xdr:row>
      <xdr:rowOff>112928</xdr:rowOff>
    </xdr:to>
    <xdr:sp macro="" textlink="">
      <xdr:nvSpPr>
        <xdr:cNvPr id="531" name="フローチャート : 判断 530"/>
        <xdr:cNvSpPr/>
      </xdr:nvSpPr>
      <xdr:spPr>
        <a:xfrm>
          <a:off x="14541500" y="6183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104055</xdr:rowOff>
    </xdr:from>
    <xdr:ext cx="534377" cy="259045"/>
    <xdr:sp macro="" textlink="">
      <xdr:nvSpPr>
        <xdr:cNvPr id="532" name="テキスト ボックス 531"/>
        <xdr:cNvSpPr txBox="1"/>
      </xdr:nvSpPr>
      <xdr:spPr>
        <a:xfrm>
          <a:off x="14325111" y="6276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11,518</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20523</xdr:rowOff>
    </xdr:from>
    <xdr:to>
      <xdr:col>19</xdr:col>
      <xdr:colOff>644525</xdr:colOff>
      <xdr:row>36</xdr:row>
      <xdr:rowOff>28296</xdr:rowOff>
    </xdr:to>
    <xdr:cxnSp macro="">
      <xdr:nvCxnSpPr>
        <xdr:cNvPr id="533" name="直線コネクタ 532"/>
        <xdr:cNvCxnSpPr/>
      </xdr:nvCxnSpPr>
      <xdr:spPr>
        <a:xfrm>
          <a:off x="12814300" y="6192723"/>
          <a:ext cx="889000" cy="7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35</xdr:row>
      <xdr:rowOff>164490</xdr:rowOff>
    </xdr:from>
    <xdr:to>
      <xdr:col>20</xdr:col>
      <xdr:colOff>9525</xdr:colOff>
      <xdr:row>36</xdr:row>
      <xdr:rowOff>94640</xdr:rowOff>
    </xdr:to>
    <xdr:sp macro="" textlink="">
      <xdr:nvSpPr>
        <xdr:cNvPr id="534" name="フローチャート : 判断 533"/>
        <xdr:cNvSpPr/>
      </xdr:nvSpPr>
      <xdr:spPr>
        <a:xfrm>
          <a:off x="13652500" y="616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85767</xdr:rowOff>
    </xdr:from>
    <xdr:ext cx="534377" cy="259045"/>
    <xdr:sp macro="" textlink="">
      <xdr:nvSpPr>
        <xdr:cNvPr id="535" name="テキスト ボックス 534"/>
        <xdr:cNvSpPr txBox="1"/>
      </xdr:nvSpPr>
      <xdr:spPr>
        <a:xfrm>
          <a:off x="13436111" y="6257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11,758</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33731</xdr:rowOff>
    </xdr:from>
    <xdr:to>
      <xdr:col>18</xdr:col>
      <xdr:colOff>492125</xdr:colOff>
      <xdr:row>36</xdr:row>
      <xdr:rowOff>135331</xdr:rowOff>
    </xdr:to>
    <xdr:sp macro="" textlink="">
      <xdr:nvSpPr>
        <xdr:cNvPr id="536" name="フローチャート : 判断 535"/>
        <xdr:cNvSpPr/>
      </xdr:nvSpPr>
      <xdr:spPr>
        <a:xfrm>
          <a:off x="12763500" y="6205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126458</xdr:rowOff>
    </xdr:from>
    <xdr:ext cx="534377" cy="259045"/>
    <xdr:sp macro="" textlink="">
      <xdr:nvSpPr>
        <xdr:cNvPr id="537" name="テキスト ボックス 536"/>
        <xdr:cNvSpPr txBox="1"/>
      </xdr:nvSpPr>
      <xdr:spPr>
        <a:xfrm>
          <a:off x="12547111" y="6298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11,224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36</xdr:row>
      <xdr:rowOff>30531</xdr:rowOff>
    </xdr:from>
    <xdr:to>
      <xdr:col>23</xdr:col>
      <xdr:colOff>568325</xdr:colOff>
      <xdr:row>36</xdr:row>
      <xdr:rowOff>132131</xdr:rowOff>
    </xdr:to>
    <xdr:sp macro="" textlink="">
      <xdr:nvSpPr>
        <xdr:cNvPr id="543" name="円/楕円 542"/>
        <xdr:cNvSpPr/>
      </xdr:nvSpPr>
      <xdr:spPr>
        <a:xfrm>
          <a:off x="16268700" y="620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8958</xdr:rowOff>
    </xdr:from>
    <xdr:ext cx="534377" cy="259045"/>
    <xdr:sp macro="" textlink="">
      <xdr:nvSpPr>
        <xdr:cNvPr id="544" name="消防費該当値テキスト"/>
        <xdr:cNvSpPr txBox="1"/>
      </xdr:nvSpPr>
      <xdr:spPr>
        <a:xfrm>
          <a:off x="16370300" y="6181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11,266</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38151</xdr:rowOff>
    </xdr:from>
    <xdr:to>
      <xdr:col>22</xdr:col>
      <xdr:colOff>415925</xdr:colOff>
      <xdr:row>36</xdr:row>
      <xdr:rowOff>139751</xdr:rowOff>
    </xdr:to>
    <xdr:sp macro="" textlink="">
      <xdr:nvSpPr>
        <xdr:cNvPr id="545" name="円/楕円 544"/>
        <xdr:cNvSpPr/>
      </xdr:nvSpPr>
      <xdr:spPr>
        <a:xfrm>
          <a:off x="15430500" y="6210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130878</xdr:rowOff>
    </xdr:from>
    <xdr:ext cx="534377" cy="259045"/>
    <xdr:sp macro="" textlink="">
      <xdr:nvSpPr>
        <xdr:cNvPr id="546" name="テキスト ボックス 545"/>
        <xdr:cNvSpPr txBox="1"/>
      </xdr:nvSpPr>
      <xdr:spPr>
        <a:xfrm>
          <a:off x="15214111" y="6303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11,166</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1041</xdr:rowOff>
    </xdr:from>
    <xdr:to>
      <xdr:col>21</xdr:col>
      <xdr:colOff>212725</xdr:colOff>
      <xdr:row>36</xdr:row>
      <xdr:rowOff>102641</xdr:rowOff>
    </xdr:to>
    <xdr:sp macro="" textlink="">
      <xdr:nvSpPr>
        <xdr:cNvPr id="547" name="円/楕円 546"/>
        <xdr:cNvSpPr/>
      </xdr:nvSpPr>
      <xdr:spPr>
        <a:xfrm>
          <a:off x="14541500" y="6173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119168</xdr:rowOff>
    </xdr:from>
    <xdr:ext cx="534377" cy="259045"/>
    <xdr:sp macro="" textlink="">
      <xdr:nvSpPr>
        <xdr:cNvPr id="548" name="テキスト ボックス 547"/>
        <xdr:cNvSpPr txBox="1"/>
      </xdr:nvSpPr>
      <xdr:spPr>
        <a:xfrm>
          <a:off x="14325111" y="5948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11,653</a:t>
          </a:r>
          <a:endParaRPr kumimoji="1" lang="ja-JP" altLang="en-US" sz="1000" b="1">
            <a:solidFill>
              <a:srgbClr val="FF0000"/>
            </a:solidFill>
            <a:latin typeface="ＭＳ Ｐゴシック"/>
          </a:endParaRPr>
        </a:p>
      </xdr:txBody>
    </xdr:sp>
    <xdr:clientData/>
  </xdr:oneCellAnchor>
  <xdr:twoCellAnchor>
    <xdr:from>
      <xdr:col>19</xdr:col>
      <xdr:colOff>593725</xdr:colOff>
      <xdr:row>35</xdr:row>
      <xdr:rowOff>148946</xdr:rowOff>
    </xdr:from>
    <xdr:to>
      <xdr:col>20</xdr:col>
      <xdr:colOff>9525</xdr:colOff>
      <xdr:row>36</xdr:row>
      <xdr:rowOff>79096</xdr:rowOff>
    </xdr:to>
    <xdr:sp macro="" textlink="">
      <xdr:nvSpPr>
        <xdr:cNvPr id="549" name="円/楕円 548"/>
        <xdr:cNvSpPr/>
      </xdr:nvSpPr>
      <xdr:spPr>
        <a:xfrm>
          <a:off x="13652500" y="6149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95623</xdr:rowOff>
    </xdr:from>
    <xdr:ext cx="534377" cy="259045"/>
    <xdr:sp macro="" textlink="">
      <xdr:nvSpPr>
        <xdr:cNvPr id="550" name="テキスト ボックス 549"/>
        <xdr:cNvSpPr txBox="1"/>
      </xdr:nvSpPr>
      <xdr:spPr>
        <a:xfrm>
          <a:off x="13436111" y="5924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11,962</a:t>
          </a:r>
          <a:endParaRPr kumimoji="1" lang="ja-JP" altLang="en-US" sz="1000" b="1">
            <a:solidFill>
              <a:srgbClr val="FF0000"/>
            </a:solidFill>
            <a:latin typeface="ＭＳ Ｐゴシック"/>
          </a:endParaRPr>
        </a:p>
      </xdr:txBody>
    </xdr:sp>
    <xdr:clientData/>
  </xdr:oneCellAnchor>
  <xdr:twoCellAnchor>
    <xdr:from>
      <xdr:col>18</xdr:col>
      <xdr:colOff>390525</xdr:colOff>
      <xdr:row>35</xdr:row>
      <xdr:rowOff>141173</xdr:rowOff>
    </xdr:from>
    <xdr:to>
      <xdr:col>18</xdr:col>
      <xdr:colOff>492125</xdr:colOff>
      <xdr:row>36</xdr:row>
      <xdr:rowOff>71323</xdr:rowOff>
    </xdr:to>
    <xdr:sp macro="" textlink="">
      <xdr:nvSpPr>
        <xdr:cNvPr id="551" name="円/楕円 550"/>
        <xdr:cNvSpPr/>
      </xdr:nvSpPr>
      <xdr:spPr>
        <a:xfrm>
          <a:off x="12763500" y="6141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34</xdr:row>
      <xdr:rowOff>87850</xdr:rowOff>
    </xdr:from>
    <xdr:ext cx="534377" cy="259045"/>
    <xdr:sp macro="" textlink="">
      <xdr:nvSpPr>
        <xdr:cNvPr id="552" name="テキスト ボックス 551"/>
        <xdr:cNvSpPr txBox="1"/>
      </xdr:nvSpPr>
      <xdr:spPr>
        <a:xfrm>
          <a:off x="12547111" y="5917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12,064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56,695</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60</xdr:row>
      <xdr:rowOff>111777</xdr:rowOff>
    </xdr:from>
    <xdr:ext cx="531299" cy="259045"/>
    <xdr:sp macro="" textlink="">
      <xdr:nvSpPr>
        <xdr:cNvPr id="563" name="テキスト ボックス 562"/>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59</xdr:row>
      <xdr:rowOff>98878</xdr:rowOff>
    </xdr:from>
    <xdr:to>
      <xdr:col>24</xdr:col>
      <xdr:colOff>644525</xdr:colOff>
      <xdr:row>59</xdr:row>
      <xdr:rowOff>98878</xdr:rowOff>
    </xdr:to>
    <xdr:cxnSp macro="">
      <xdr:nvCxnSpPr>
        <xdr:cNvPr id="564" name="直線コネクタ 563"/>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128105</xdr:rowOff>
    </xdr:from>
    <xdr:ext cx="531299" cy="259045"/>
    <xdr:sp macro="" textlink="">
      <xdr:nvSpPr>
        <xdr:cNvPr id="565" name="テキスト ボックス 564"/>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6" name="直線コネクタ 565"/>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67" name="テキスト ボックス 566"/>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8" name="直線コネクタ 567"/>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54</xdr:row>
      <xdr:rowOff>160762</xdr:rowOff>
    </xdr:from>
    <xdr:ext cx="531299" cy="259045"/>
    <xdr:sp macro="" textlink="">
      <xdr:nvSpPr>
        <xdr:cNvPr id="569" name="テキスト ボックス 568"/>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70" name="直線コネクタ 569"/>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5642</xdr:rowOff>
    </xdr:from>
    <xdr:ext cx="531299" cy="259045"/>
    <xdr:sp macro="" textlink="">
      <xdr:nvSpPr>
        <xdr:cNvPr id="571" name="テキスト ボックス 570"/>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72" name="直線コネクタ 571"/>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21970</xdr:rowOff>
    </xdr:from>
    <xdr:ext cx="531299" cy="259045"/>
    <xdr:sp macro="" textlink="">
      <xdr:nvSpPr>
        <xdr:cNvPr id="573" name="テキスト ボックス 572"/>
        <xdr:cNvSpPr txBox="1"/>
      </xdr:nvSpPr>
      <xdr:spPr>
        <a:xfrm>
          <a:off x="11914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74" name="直線コネクタ 573"/>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49</xdr:row>
      <xdr:rowOff>38299</xdr:rowOff>
    </xdr:from>
    <xdr:ext cx="531299" cy="259045"/>
    <xdr:sp macro="" textlink="">
      <xdr:nvSpPr>
        <xdr:cNvPr id="575" name="テキスト ボックス 574"/>
        <xdr:cNvSpPr txBox="1"/>
      </xdr:nvSpPr>
      <xdr:spPr>
        <a:xfrm>
          <a:off x="11914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6" name="直線コネクタ 57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47</xdr:row>
      <xdr:rowOff>54627</xdr:rowOff>
    </xdr:from>
    <xdr:ext cx="531299" cy="259045"/>
    <xdr:sp macro="" textlink="">
      <xdr:nvSpPr>
        <xdr:cNvPr id="577" name="テキスト ボックス 576"/>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142966</xdr:rowOff>
    </xdr:from>
    <xdr:to>
      <xdr:col>23</xdr:col>
      <xdr:colOff>516889</xdr:colOff>
      <xdr:row>58</xdr:row>
      <xdr:rowOff>102798</xdr:rowOff>
    </xdr:to>
    <xdr:cxnSp macro="">
      <xdr:nvCxnSpPr>
        <xdr:cNvPr id="579" name="直線コネクタ 578"/>
        <xdr:cNvCxnSpPr/>
      </xdr:nvCxnSpPr>
      <xdr:spPr>
        <a:xfrm flipV="1">
          <a:off x="16317595" y="8544016"/>
          <a:ext cx="1269" cy="1502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106625</xdr:rowOff>
    </xdr:from>
    <xdr:ext cx="534377" cy="259045"/>
    <xdr:sp macro="" textlink="">
      <xdr:nvSpPr>
        <xdr:cNvPr id="580" name="教育費最小値テキスト"/>
        <xdr:cNvSpPr txBox="1"/>
      </xdr:nvSpPr>
      <xdr:spPr>
        <a:xfrm>
          <a:off x="16370300" y="10050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25,130</a:t>
          </a:r>
          <a:endParaRPr kumimoji="1" lang="ja-JP" altLang="en-US" sz="1000" b="1">
            <a:latin typeface="ＭＳ Ｐゴシック"/>
          </a:endParaRPr>
        </a:p>
      </xdr:txBody>
    </xdr:sp>
    <xdr:clientData/>
  </xdr:oneCellAnchor>
  <xdr:twoCellAnchor>
    <xdr:from>
      <xdr:col>23</xdr:col>
      <xdr:colOff>428625</xdr:colOff>
      <xdr:row>58</xdr:row>
      <xdr:rowOff>102798</xdr:rowOff>
    </xdr:from>
    <xdr:to>
      <xdr:col>23</xdr:col>
      <xdr:colOff>606425</xdr:colOff>
      <xdr:row>58</xdr:row>
      <xdr:rowOff>102798</xdr:rowOff>
    </xdr:to>
    <xdr:cxnSp macro="">
      <xdr:nvCxnSpPr>
        <xdr:cNvPr id="581" name="直線コネクタ 580"/>
        <xdr:cNvCxnSpPr/>
      </xdr:nvCxnSpPr>
      <xdr:spPr>
        <a:xfrm>
          <a:off x="16230600" y="10046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89643</xdr:rowOff>
    </xdr:from>
    <xdr:ext cx="534377" cy="259045"/>
    <xdr:sp macro="" textlink="">
      <xdr:nvSpPr>
        <xdr:cNvPr id="582" name="教育費最大値テキスト"/>
        <xdr:cNvSpPr txBox="1"/>
      </xdr:nvSpPr>
      <xdr:spPr>
        <a:xfrm>
          <a:off x="16370300" y="8319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71,150</a:t>
          </a:r>
          <a:endParaRPr kumimoji="1" lang="ja-JP" altLang="en-US" sz="1000" b="1">
            <a:latin typeface="ＭＳ Ｐゴシック"/>
          </a:endParaRPr>
        </a:p>
      </xdr:txBody>
    </xdr:sp>
    <xdr:clientData/>
  </xdr:oneCellAnchor>
  <xdr:twoCellAnchor>
    <xdr:from>
      <xdr:col>23</xdr:col>
      <xdr:colOff>428625</xdr:colOff>
      <xdr:row>49</xdr:row>
      <xdr:rowOff>142966</xdr:rowOff>
    </xdr:from>
    <xdr:to>
      <xdr:col>23</xdr:col>
      <xdr:colOff>606425</xdr:colOff>
      <xdr:row>49</xdr:row>
      <xdr:rowOff>142966</xdr:rowOff>
    </xdr:to>
    <xdr:cxnSp macro="">
      <xdr:nvCxnSpPr>
        <xdr:cNvPr id="583" name="直線コネクタ 582"/>
        <xdr:cNvCxnSpPr/>
      </xdr:nvCxnSpPr>
      <xdr:spPr>
        <a:xfrm>
          <a:off x="16230600" y="8544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55</xdr:row>
      <xdr:rowOff>1724</xdr:rowOff>
    </xdr:from>
    <xdr:to>
      <xdr:col>23</xdr:col>
      <xdr:colOff>517525</xdr:colOff>
      <xdr:row>56</xdr:row>
      <xdr:rowOff>52995</xdr:rowOff>
    </xdr:to>
    <xdr:cxnSp macro="">
      <xdr:nvCxnSpPr>
        <xdr:cNvPr id="584" name="直線コネクタ 583"/>
        <xdr:cNvCxnSpPr/>
      </xdr:nvCxnSpPr>
      <xdr:spPr>
        <a:xfrm flipV="1">
          <a:off x="15481300" y="9431474"/>
          <a:ext cx="838200" cy="222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134372</xdr:rowOff>
    </xdr:from>
    <xdr:ext cx="534377" cy="259045"/>
    <xdr:sp macro="" textlink="">
      <xdr:nvSpPr>
        <xdr:cNvPr id="585" name="教育費平均値テキスト"/>
        <xdr:cNvSpPr txBox="1"/>
      </xdr:nvSpPr>
      <xdr:spPr>
        <a:xfrm>
          <a:off x="16370300" y="93926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42,947</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155945</xdr:rowOff>
    </xdr:from>
    <xdr:to>
      <xdr:col>23</xdr:col>
      <xdr:colOff>568325</xdr:colOff>
      <xdr:row>55</xdr:row>
      <xdr:rowOff>86095</xdr:rowOff>
    </xdr:to>
    <xdr:sp macro="" textlink="">
      <xdr:nvSpPr>
        <xdr:cNvPr id="586" name="フローチャート : 判断 585"/>
        <xdr:cNvSpPr/>
      </xdr:nvSpPr>
      <xdr:spPr>
        <a:xfrm>
          <a:off x="16268700" y="9414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52995</xdr:rowOff>
    </xdr:from>
    <xdr:to>
      <xdr:col>22</xdr:col>
      <xdr:colOff>365125</xdr:colOff>
      <xdr:row>56</xdr:row>
      <xdr:rowOff>88984</xdr:rowOff>
    </xdr:to>
    <xdr:cxnSp macro="">
      <xdr:nvCxnSpPr>
        <xdr:cNvPr id="587" name="直線コネクタ 586"/>
        <xdr:cNvCxnSpPr/>
      </xdr:nvCxnSpPr>
      <xdr:spPr>
        <a:xfrm flipV="1">
          <a:off x="14592300" y="9654195"/>
          <a:ext cx="889000" cy="35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55</xdr:row>
      <xdr:rowOff>34951</xdr:rowOff>
    </xdr:from>
    <xdr:to>
      <xdr:col>22</xdr:col>
      <xdr:colOff>415925</xdr:colOff>
      <xdr:row>55</xdr:row>
      <xdr:rowOff>136551</xdr:rowOff>
    </xdr:to>
    <xdr:sp macro="" textlink="">
      <xdr:nvSpPr>
        <xdr:cNvPr id="588" name="フローチャート : 判断 587"/>
        <xdr:cNvSpPr/>
      </xdr:nvSpPr>
      <xdr:spPr>
        <a:xfrm>
          <a:off x="15430500" y="9464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53</xdr:row>
      <xdr:rowOff>153078</xdr:rowOff>
    </xdr:from>
    <xdr:ext cx="534377" cy="259045"/>
    <xdr:sp macro="" textlink="">
      <xdr:nvSpPr>
        <xdr:cNvPr id="589" name="テキスト ボックス 588"/>
        <xdr:cNvSpPr txBox="1"/>
      </xdr:nvSpPr>
      <xdr:spPr>
        <a:xfrm>
          <a:off x="15214111" y="9239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41,402</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88984</xdr:rowOff>
    </xdr:from>
    <xdr:to>
      <xdr:col>21</xdr:col>
      <xdr:colOff>161925</xdr:colOff>
      <xdr:row>57</xdr:row>
      <xdr:rowOff>87743</xdr:rowOff>
    </xdr:to>
    <xdr:cxnSp macro="">
      <xdr:nvCxnSpPr>
        <xdr:cNvPr id="590" name="直線コネクタ 589"/>
        <xdr:cNvCxnSpPr/>
      </xdr:nvCxnSpPr>
      <xdr:spPr>
        <a:xfrm flipV="1">
          <a:off x="13703300" y="9690184"/>
          <a:ext cx="889000" cy="170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113393</xdr:rowOff>
    </xdr:from>
    <xdr:to>
      <xdr:col>21</xdr:col>
      <xdr:colOff>212725</xdr:colOff>
      <xdr:row>56</xdr:row>
      <xdr:rowOff>43543</xdr:rowOff>
    </xdr:to>
    <xdr:sp macro="" textlink="">
      <xdr:nvSpPr>
        <xdr:cNvPr id="591" name="フローチャート : 判断 590"/>
        <xdr:cNvSpPr/>
      </xdr:nvSpPr>
      <xdr:spPr>
        <a:xfrm>
          <a:off x="14541500" y="954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60070</xdr:rowOff>
    </xdr:from>
    <xdr:ext cx="534377" cy="259045"/>
    <xdr:sp macro="" textlink="">
      <xdr:nvSpPr>
        <xdr:cNvPr id="592" name="テキスト ボックス 591"/>
        <xdr:cNvSpPr txBox="1"/>
      </xdr:nvSpPr>
      <xdr:spPr>
        <a:xfrm>
          <a:off x="14325111" y="9318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39,000</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24029</xdr:rowOff>
    </xdr:from>
    <xdr:to>
      <xdr:col>19</xdr:col>
      <xdr:colOff>644525</xdr:colOff>
      <xdr:row>57</xdr:row>
      <xdr:rowOff>87743</xdr:rowOff>
    </xdr:to>
    <xdr:cxnSp macro="">
      <xdr:nvCxnSpPr>
        <xdr:cNvPr id="593" name="直線コネクタ 592"/>
        <xdr:cNvCxnSpPr/>
      </xdr:nvCxnSpPr>
      <xdr:spPr>
        <a:xfrm>
          <a:off x="12814300" y="9625229"/>
          <a:ext cx="889000" cy="235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43082</xdr:rowOff>
    </xdr:from>
    <xdr:to>
      <xdr:col>20</xdr:col>
      <xdr:colOff>9525</xdr:colOff>
      <xdr:row>56</xdr:row>
      <xdr:rowOff>144682</xdr:rowOff>
    </xdr:to>
    <xdr:sp macro="" textlink="">
      <xdr:nvSpPr>
        <xdr:cNvPr id="594" name="フローチャート : 判断 593"/>
        <xdr:cNvSpPr/>
      </xdr:nvSpPr>
      <xdr:spPr>
        <a:xfrm>
          <a:off x="13652500" y="9644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161209</xdr:rowOff>
    </xdr:from>
    <xdr:ext cx="534377" cy="259045"/>
    <xdr:sp macro="" textlink="">
      <xdr:nvSpPr>
        <xdr:cNvPr id="595" name="テキスト ボックス 594"/>
        <xdr:cNvSpPr txBox="1"/>
      </xdr:nvSpPr>
      <xdr:spPr>
        <a:xfrm>
          <a:off x="13436111" y="9419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35,903</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42788</xdr:rowOff>
    </xdr:from>
    <xdr:to>
      <xdr:col>18</xdr:col>
      <xdr:colOff>492125</xdr:colOff>
      <xdr:row>56</xdr:row>
      <xdr:rowOff>144388</xdr:rowOff>
    </xdr:to>
    <xdr:sp macro="" textlink="">
      <xdr:nvSpPr>
        <xdr:cNvPr id="596" name="フローチャート : 判断 595"/>
        <xdr:cNvSpPr/>
      </xdr:nvSpPr>
      <xdr:spPr>
        <a:xfrm>
          <a:off x="12763500" y="964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135515</xdr:rowOff>
    </xdr:from>
    <xdr:ext cx="534377" cy="259045"/>
    <xdr:sp macro="" textlink="">
      <xdr:nvSpPr>
        <xdr:cNvPr id="597" name="テキスト ボックス 596"/>
        <xdr:cNvSpPr txBox="1"/>
      </xdr:nvSpPr>
      <xdr:spPr>
        <a:xfrm>
          <a:off x="12547111" y="9736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35,912</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8" name="テキスト ボックス 59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9" name="テキスト ボックス 59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600" name="テキスト ボックス 59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601" name="テキスト ボックス 60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2" name="テキスト ボックス 60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122374</xdr:rowOff>
    </xdr:from>
    <xdr:to>
      <xdr:col>23</xdr:col>
      <xdr:colOff>568325</xdr:colOff>
      <xdr:row>55</xdr:row>
      <xdr:rowOff>52524</xdr:rowOff>
    </xdr:to>
    <xdr:sp macro="" textlink="">
      <xdr:nvSpPr>
        <xdr:cNvPr id="603" name="円/楕円 602"/>
        <xdr:cNvSpPr/>
      </xdr:nvSpPr>
      <xdr:spPr>
        <a:xfrm>
          <a:off x="16268700" y="938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145251</xdr:rowOff>
    </xdr:from>
    <xdr:ext cx="534377" cy="259045"/>
    <xdr:sp macro="" textlink="">
      <xdr:nvSpPr>
        <xdr:cNvPr id="604" name="教育費該当値テキスト"/>
        <xdr:cNvSpPr txBox="1"/>
      </xdr:nvSpPr>
      <xdr:spPr>
        <a:xfrm>
          <a:off x="16370300" y="9232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43,975</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2195</xdr:rowOff>
    </xdr:from>
    <xdr:to>
      <xdr:col>22</xdr:col>
      <xdr:colOff>415925</xdr:colOff>
      <xdr:row>56</xdr:row>
      <xdr:rowOff>103795</xdr:rowOff>
    </xdr:to>
    <xdr:sp macro="" textlink="">
      <xdr:nvSpPr>
        <xdr:cNvPr id="605" name="円/楕円 604"/>
        <xdr:cNvSpPr/>
      </xdr:nvSpPr>
      <xdr:spPr>
        <a:xfrm>
          <a:off x="15430500" y="960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94922</xdr:rowOff>
    </xdr:from>
    <xdr:ext cx="534377" cy="259045"/>
    <xdr:sp macro="" textlink="">
      <xdr:nvSpPr>
        <xdr:cNvPr id="606" name="テキスト ボックス 605"/>
        <xdr:cNvSpPr txBox="1"/>
      </xdr:nvSpPr>
      <xdr:spPr>
        <a:xfrm>
          <a:off x="15214111" y="9696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37,155</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38184</xdr:rowOff>
    </xdr:from>
    <xdr:to>
      <xdr:col>21</xdr:col>
      <xdr:colOff>212725</xdr:colOff>
      <xdr:row>56</xdr:row>
      <xdr:rowOff>139784</xdr:rowOff>
    </xdr:to>
    <xdr:sp macro="" textlink="">
      <xdr:nvSpPr>
        <xdr:cNvPr id="607" name="円/楕円 606"/>
        <xdr:cNvSpPr/>
      </xdr:nvSpPr>
      <xdr:spPr>
        <a:xfrm>
          <a:off x="14541500" y="9639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130911</xdr:rowOff>
    </xdr:from>
    <xdr:ext cx="534377" cy="259045"/>
    <xdr:sp macro="" textlink="">
      <xdr:nvSpPr>
        <xdr:cNvPr id="608" name="テキスト ボックス 607"/>
        <xdr:cNvSpPr txBox="1"/>
      </xdr:nvSpPr>
      <xdr:spPr>
        <a:xfrm>
          <a:off x="14325111" y="9732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36,053</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36943</xdr:rowOff>
    </xdr:from>
    <xdr:to>
      <xdr:col>20</xdr:col>
      <xdr:colOff>9525</xdr:colOff>
      <xdr:row>57</xdr:row>
      <xdr:rowOff>138543</xdr:rowOff>
    </xdr:to>
    <xdr:sp macro="" textlink="">
      <xdr:nvSpPr>
        <xdr:cNvPr id="609" name="円/楕円 608"/>
        <xdr:cNvSpPr/>
      </xdr:nvSpPr>
      <xdr:spPr>
        <a:xfrm>
          <a:off x="13652500" y="9809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129670</xdr:rowOff>
    </xdr:from>
    <xdr:ext cx="534377" cy="259045"/>
    <xdr:sp macro="" textlink="">
      <xdr:nvSpPr>
        <xdr:cNvPr id="610" name="テキスト ボックス 609"/>
        <xdr:cNvSpPr txBox="1"/>
      </xdr:nvSpPr>
      <xdr:spPr>
        <a:xfrm>
          <a:off x="13436111" y="9902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30,841</a:t>
          </a:r>
          <a:endParaRPr kumimoji="1" lang="ja-JP" altLang="en-US" sz="1000" b="1">
            <a:solidFill>
              <a:srgbClr val="FF0000"/>
            </a:solidFill>
            <a:latin typeface="ＭＳ Ｐゴシック"/>
          </a:endParaRPr>
        </a:p>
      </xdr:txBody>
    </xdr:sp>
    <xdr:clientData/>
  </xdr:oneCellAnchor>
  <xdr:twoCellAnchor>
    <xdr:from>
      <xdr:col>18</xdr:col>
      <xdr:colOff>390525</xdr:colOff>
      <xdr:row>55</xdr:row>
      <xdr:rowOff>144679</xdr:rowOff>
    </xdr:from>
    <xdr:to>
      <xdr:col>18</xdr:col>
      <xdr:colOff>492125</xdr:colOff>
      <xdr:row>56</xdr:row>
      <xdr:rowOff>74829</xdr:rowOff>
    </xdr:to>
    <xdr:sp macro="" textlink="">
      <xdr:nvSpPr>
        <xdr:cNvPr id="611" name="円/楕円 610"/>
        <xdr:cNvSpPr/>
      </xdr:nvSpPr>
      <xdr:spPr>
        <a:xfrm>
          <a:off x="12763500" y="9574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91356</xdr:rowOff>
    </xdr:from>
    <xdr:ext cx="534377" cy="259045"/>
    <xdr:sp macro="" textlink="">
      <xdr:nvSpPr>
        <xdr:cNvPr id="612" name="テキスト ボックス 611"/>
        <xdr:cNvSpPr txBox="1"/>
      </xdr:nvSpPr>
      <xdr:spPr>
        <a:xfrm>
          <a:off x="12547111" y="9349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38,042</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3" name="正方形/長方形 61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4" name="正方形/長方形 61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5" name="正方形/長方形 61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6" name="正方形/長方形 61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7" name="正方形/長方形 61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8" name="正方形/長方形 61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9" name="正方形/長方形 61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36,660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20" name="正方形/長方形 61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21" name="テキスト ボックス 62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2" name="直線コネクタ 62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23" name="直線コネクタ 62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24" name="テキスト ボックス 62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25" name="直線コネクタ 62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26" name="テキスト ボックス 62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7" name="直線コネクタ 62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28" name="テキスト ボックス 62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9" name="直線コネクタ 62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30" name="テキスト ボックス 629"/>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31" name="直線コネクタ 63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32" name="テキスト ボックス 631"/>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3" name="直線コネクタ 63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34" name="テキスト ボックス 633"/>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25857</xdr:rowOff>
    </xdr:from>
    <xdr:to>
      <xdr:col>23</xdr:col>
      <xdr:colOff>516889</xdr:colOff>
      <xdr:row>79</xdr:row>
      <xdr:rowOff>44450</xdr:rowOff>
    </xdr:to>
    <xdr:cxnSp macro="">
      <xdr:nvCxnSpPr>
        <xdr:cNvPr id="636" name="直線コネクタ 635"/>
        <xdr:cNvCxnSpPr/>
      </xdr:nvCxnSpPr>
      <xdr:spPr>
        <a:xfrm flipV="1">
          <a:off x="16317595" y="12198807"/>
          <a:ext cx="1269" cy="1390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59910</xdr:rowOff>
    </xdr:from>
    <xdr:ext cx="249299" cy="259045"/>
    <xdr:sp macro="" textlink="">
      <xdr:nvSpPr>
        <xdr:cNvPr id="637" name="災害復旧費最小値テキスト"/>
        <xdr:cNvSpPr txBox="1"/>
      </xdr:nvSpPr>
      <xdr:spPr>
        <a:xfrm>
          <a:off x="16370300" y="1360446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8" name="直線コネクタ 637"/>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143984</xdr:rowOff>
    </xdr:from>
    <xdr:ext cx="534377" cy="259045"/>
    <xdr:sp macro="" textlink="">
      <xdr:nvSpPr>
        <xdr:cNvPr id="639" name="災害復旧費最大値テキスト"/>
        <xdr:cNvSpPr txBox="1"/>
      </xdr:nvSpPr>
      <xdr:spPr>
        <a:xfrm>
          <a:off x="16370300" y="11974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36,488</a:t>
          </a:r>
          <a:endParaRPr kumimoji="1" lang="ja-JP" altLang="en-US" sz="1000" b="1">
            <a:latin typeface="ＭＳ Ｐゴシック"/>
          </a:endParaRPr>
        </a:p>
      </xdr:txBody>
    </xdr:sp>
    <xdr:clientData/>
  </xdr:oneCellAnchor>
  <xdr:twoCellAnchor>
    <xdr:from>
      <xdr:col>23</xdr:col>
      <xdr:colOff>428625</xdr:colOff>
      <xdr:row>71</xdr:row>
      <xdr:rowOff>25857</xdr:rowOff>
    </xdr:from>
    <xdr:to>
      <xdr:col>23</xdr:col>
      <xdr:colOff>606425</xdr:colOff>
      <xdr:row>71</xdr:row>
      <xdr:rowOff>25857</xdr:rowOff>
    </xdr:to>
    <xdr:cxnSp macro="">
      <xdr:nvCxnSpPr>
        <xdr:cNvPr id="640" name="直線コネクタ 639"/>
        <xdr:cNvCxnSpPr/>
      </xdr:nvCxnSpPr>
      <xdr:spPr>
        <a:xfrm>
          <a:off x="16230600" y="12198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102743</xdr:rowOff>
    </xdr:from>
    <xdr:to>
      <xdr:col>23</xdr:col>
      <xdr:colOff>517525</xdr:colOff>
      <xdr:row>79</xdr:row>
      <xdr:rowOff>29857</xdr:rowOff>
    </xdr:to>
    <xdr:cxnSp macro="">
      <xdr:nvCxnSpPr>
        <xdr:cNvPr id="641" name="直線コネクタ 640"/>
        <xdr:cNvCxnSpPr/>
      </xdr:nvCxnSpPr>
      <xdr:spPr>
        <a:xfrm>
          <a:off x="15481300" y="13475843"/>
          <a:ext cx="838200" cy="98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148810</xdr:rowOff>
    </xdr:from>
    <xdr:ext cx="469744" cy="259045"/>
    <xdr:sp macro="" textlink="">
      <xdr:nvSpPr>
        <xdr:cNvPr id="642" name="災害復旧費平均値テキスト"/>
        <xdr:cNvSpPr txBox="1"/>
      </xdr:nvSpPr>
      <xdr:spPr>
        <a:xfrm>
          <a:off x="16370300" y="133504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1,028</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125933</xdr:rowOff>
    </xdr:from>
    <xdr:to>
      <xdr:col>23</xdr:col>
      <xdr:colOff>568325</xdr:colOff>
      <xdr:row>79</xdr:row>
      <xdr:rowOff>56083</xdr:rowOff>
    </xdr:to>
    <xdr:sp macro="" textlink="">
      <xdr:nvSpPr>
        <xdr:cNvPr id="643" name="フローチャート : 判断 642"/>
        <xdr:cNvSpPr/>
      </xdr:nvSpPr>
      <xdr:spPr>
        <a:xfrm>
          <a:off x="16268700" y="13499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102743</xdr:rowOff>
    </xdr:from>
    <xdr:to>
      <xdr:col>22</xdr:col>
      <xdr:colOff>365125</xdr:colOff>
      <xdr:row>78</xdr:row>
      <xdr:rowOff>145377</xdr:rowOff>
    </xdr:to>
    <xdr:cxnSp macro="">
      <xdr:nvCxnSpPr>
        <xdr:cNvPr id="644" name="直線コネクタ 643"/>
        <xdr:cNvCxnSpPr/>
      </xdr:nvCxnSpPr>
      <xdr:spPr>
        <a:xfrm flipV="1">
          <a:off x="14592300" y="13475843"/>
          <a:ext cx="889000" cy="42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128333</xdr:rowOff>
    </xdr:from>
    <xdr:to>
      <xdr:col>22</xdr:col>
      <xdr:colOff>415925</xdr:colOff>
      <xdr:row>79</xdr:row>
      <xdr:rowOff>58483</xdr:rowOff>
    </xdr:to>
    <xdr:sp macro="" textlink="">
      <xdr:nvSpPr>
        <xdr:cNvPr id="645" name="フローチャート : 判断 644"/>
        <xdr:cNvSpPr/>
      </xdr:nvSpPr>
      <xdr:spPr>
        <a:xfrm>
          <a:off x="15430500" y="13501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49610</xdr:rowOff>
    </xdr:from>
    <xdr:ext cx="378565" cy="259045"/>
    <xdr:sp macro="" textlink="">
      <xdr:nvSpPr>
        <xdr:cNvPr id="646" name="テキスト ボックス 645"/>
        <xdr:cNvSpPr txBox="1"/>
      </xdr:nvSpPr>
      <xdr:spPr>
        <a:xfrm>
          <a:off x="15292017" y="135941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965</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145377</xdr:rowOff>
    </xdr:from>
    <xdr:to>
      <xdr:col>21</xdr:col>
      <xdr:colOff>161925</xdr:colOff>
      <xdr:row>79</xdr:row>
      <xdr:rowOff>40717</xdr:rowOff>
    </xdr:to>
    <xdr:cxnSp macro="">
      <xdr:nvCxnSpPr>
        <xdr:cNvPr id="647" name="直線コネクタ 646"/>
        <xdr:cNvCxnSpPr/>
      </xdr:nvCxnSpPr>
      <xdr:spPr>
        <a:xfrm flipV="1">
          <a:off x="13703300" y="13518477"/>
          <a:ext cx="889000" cy="66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127267</xdr:rowOff>
    </xdr:from>
    <xdr:to>
      <xdr:col>21</xdr:col>
      <xdr:colOff>212725</xdr:colOff>
      <xdr:row>79</xdr:row>
      <xdr:rowOff>57417</xdr:rowOff>
    </xdr:to>
    <xdr:sp macro="" textlink="">
      <xdr:nvSpPr>
        <xdr:cNvPr id="648" name="フローチャート : 判断 647"/>
        <xdr:cNvSpPr/>
      </xdr:nvSpPr>
      <xdr:spPr>
        <a:xfrm>
          <a:off x="14541500" y="13500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48544</xdr:rowOff>
    </xdr:from>
    <xdr:ext cx="378565" cy="259045"/>
    <xdr:sp macro="" textlink="">
      <xdr:nvSpPr>
        <xdr:cNvPr id="649" name="テキスト ボックス 648"/>
        <xdr:cNvSpPr txBox="1"/>
      </xdr:nvSpPr>
      <xdr:spPr>
        <a:xfrm>
          <a:off x="14403017" y="135930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993</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2539</xdr:rowOff>
    </xdr:from>
    <xdr:to>
      <xdr:col>19</xdr:col>
      <xdr:colOff>644525</xdr:colOff>
      <xdr:row>79</xdr:row>
      <xdr:rowOff>40717</xdr:rowOff>
    </xdr:to>
    <xdr:cxnSp macro="">
      <xdr:nvCxnSpPr>
        <xdr:cNvPr id="650" name="直線コネクタ 649"/>
        <xdr:cNvCxnSpPr/>
      </xdr:nvCxnSpPr>
      <xdr:spPr>
        <a:xfrm>
          <a:off x="12814300" y="13547089"/>
          <a:ext cx="889000" cy="38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112561</xdr:rowOff>
    </xdr:from>
    <xdr:to>
      <xdr:col>20</xdr:col>
      <xdr:colOff>9525</xdr:colOff>
      <xdr:row>79</xdr:row>
      <xdr:rowOff>42711</xdr:rowOff>
    </xdr:to>
    <xdr:sp macro="" textlink="">
      <xdr:nvSpPr>
        <xdr:cNvPr id="651" name="フローチャート : 判断 650"/>
        <xdr:cNvSpPr/>
      </xdr:nvSpPr>
      <xdr:spPr>
        <a:xfrm>
          <a:off x="13652500" y="13485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59238</xdr:rowOff>
    </xdr:from>
    <xdr:ext cx="469744" cy="259045"/>
    <xdr:sp macro="" textlink="">
      <xdr:nvSpPr>
        <xdr:cNvPr id="652" name="テキスト ボックス 651"/>
        <xdr:cNvSpPr txBox="1"/>
      </xdr:nvSpPr>
      <xdr:spPr>
        <a:xfrm>
          <a:off x="13468427" y="13260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1,379</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114122</xdr:rowOff>
    </xdr:from>
    <xdr:to>
      <xdr:col>18</xdr:col>
      <xdr:colOff>492125</xdr:colOff>
      <xdr:row>79</xdr:row>
      <xdr:rowOff>44272</xdr:rowOff>
    </xdr:to>
    <xdr:sp macro="" textlink="">
      <xdr:nvSpPr>
        <xdr:cNvPr id="653" name="フローチャート : 判断 652"/>
        <xdr:cNvSpPr/>
      </xdr:nvSpPr>
      <xdr:spPr>
        <a:xfrm>
          <a:off x="12763500" y="1348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60799</xdr:rowOff>
    </xdr:from>
    <xdr:ext cx="469744" cy="259045"/>
    <xdr:sp macro="" textlink="">
      <xdr:nvSpPr>
        <xdr:cNvPr id="654" name="テキスト ボックス 653"/>
        <xdr:cNvSpPr txBox="1"/>
      </xdr:nvSpPr>
      <xdr:spPr>
        <a:xfrm>
          <a:off x="12579427" y="13262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5" name="テキスト ボックス 65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6" name="テキスト ボックス 65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7" name="テキスト ボックス 65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8" name="テキスト ボックス 65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9" name="テキスト ボックス 65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150507</xdr:rowOff>
    </xdr:from>
    <xdr:to>
      <xdr:col>23</xdr:col>
      <xdr:colOff>568325</xdr:colOff>
      <xdr:row>79</xdr:row>
      <xdr:rowOff>80657</xdr:rowOff>
    </xdr:to>
    <xdr:sp macro="" textlink="">
      <xdr:nvSpPr>
        <xdr:cNvPr id="660" name="円/楕円 659"/>
        <xdr:cNvSpPr/>
      </xdr:nvSpPr>
      <xdr:spPr>
        <a:xfrm>
          <a:off x="16268700" y="13523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104360</xdr:rowOff>
    </xdr:from>
    <xdr:ext cx="378565" cy="259045"/>
    <xdr:sp macro="" textlink="">
      <xdr:nvSpPr>
        <xdr:cNvPr id="661" name="災害復旧費該当値テキスト"/>
        <xdr:cNvSpPr txBox="1"/>
      </xdr:nvSpPr>
      <xdr:spPr>
        <a:xfrm>
          <a:off x="16370300" y="134774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383</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51943</xdr:rowOff>
    </xdr:from>
    <xdr:to>
      <xdr:col>22</xdr:col>
      <xdr:colOff>415925</xdr:colOff>
      <xdr:row>78</xdr:row>
      <xdr:rowOff>153543</xdr:rowOff>
    </xdr:to>
    <xdr:sp macro="" textlink="">
      <xdr:nvSpPr>
        <xdr:cNvPr id="662" name="円/楕円 661"/>
        <xdr:cNvSpPr/>
      </xdr:nvSpPr>
      <xdr:spPr>
        <a:xfrm>
          <a:off x="15430500" y="1342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170070</xdr:rowOff>
    </xdr:from>
    <xdr:ext cx="469744" cy="259045"/>
    <xdr:sp macro="" textlink="">
      <xdr:nvSpPr>
        <xdr:cNvPr id="663" name="テキスト ボックス 662"/>
        <xdr:cNvSpPr txBox="1"/>
      </xdr:nvSpPr>
      <xdr:spPr>
        <a:xfrm>
          <a:off x="15246427" y="13200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2,970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94577</xdr:rowOff>
    </xdr:from>
    <xdr:to>
      <xdr:col>21</xdr:col>
      <xdr:colOff>212725</xdr:colOff>
      <xdr:row>79</xdr:row>
      <xdr:rowOff>24727</xdr:rowOff>
    </xdr:to>
    <xdr:sp macro="" textlink="">
      <xdr:nvSpPr>
        <xdr:cNvPr id="664" name="円/楕円 663"/>
        <xdr:cNvSpPr/>
      </xdr:nvSpPr>
      <xdr:spPr>
        <a:xfrm>
          <a:off x="14541500" y="13467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41254</xdr:rowOff>
    </xdr:from>
    <xdr:ext cx="469744" cy="259045"/>
    <xdr:sp macro="" textlink="">
      <xdr:nvSpPr>
        <xdr:cNvPr id="665" name="テキスト ボックス 664"/>
        <xdr:cNvSpPr txBox="1"/>
      </xdr:nvSpPr>
      <xdr:spPr>
        <a:xfrm>
          <a:off x="14357427" y="13242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1,851</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161367</xdr:rowOff>
    </xdr:from>
    <xdr:to>
      <xdr:col>20</xdr:col>
      <xdr:colOff>9525</xdr:colOff>
      <xdr:row>79</xdr:row>
      <xdr:rowOff>91517</xdr:rowOff>
    </xdr:to>
    <xdr:sp macro="" textlink="">
      <xdr:nvSpPr>
        <xdr:cNvPr id="666" name="円/楕円 665"/>
        <xdr:cNvSpPr/>
      </xdr:nvSpPr>
      <xdr:spPr>
        <a:xfrm>
          <a:off x="13652500" y="13534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79</xdr:row>
      <xdr:rowOff>82644</xdr:rowOff>
    </xdr:from>
    <xdr:ext cx="313932" cy="259045"/>
    <xdr:sp macro="" textlink="">
      <xdr:nvSpPr>
        <xdr:cNvPr id="667" name="テキスト ボックス 666"/>
        <xdr:cNvSpPr txBox="1"/>
      </xdr:nvSpPr>
      <xdr:spPr>
        <a:xfrm>
          <a:off x="13546333" y="136271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123189</xdr:rowOff>
    </xdr:from>
    <xdr:to>
      <xdr:col>18</xdr:col>
      <xdr:colOff>492125</xdr:colOff>
      <xdr:row>79</xdr:row>
      <xdr:rowOff>53339</xdr:rowOff>
    </xdr:to>
    <xdr:sp macro="" textlink="">
      <xdr:nvSpPr>
        <xdr:cNvPr id="668" name="円/楕円 667"/>
        <xdr:cNvSpPr/>
      </xdr:nvSpPr>
      <xdr:spPr>
        <a:xfrm>
          <a:off x="12763500" y="13496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79</xdr:row>
      <xdr:rowOff>44466</xdr:rowOff>
    </xdr:from>
    <xdr:ext cx="469744" cy="259045"/>
    <xdr:sp macro="" textlink="">
      <xdr:nvSpPr>
        <xdr:cNvPr id="669" name="テキスト ボックス 668"/>
        <xdr:cNvSpPr txBox="1"/>
      </xdr:nvSpPr>
      <xdr:spPr>
        <a:xfrm>
          <a:off x="12579427" y="1358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70" name="正方形/長方形 66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71" name="正方形/長方形 67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2" name="正方形/長方形 67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3" name="正方形/長方形 67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4" name="正方形/長方形 67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5" name="正方形/長方形 67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6" name="正方形/長方形 67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60,235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7" name="正方形/長方形 67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8" name="テキスト ボックス 67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9" name="直線コネクタ 67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100</xdr:row>
      <xdr:rowOff>111777</xdr:rowOff>
    </xdr:from>
    <xdr:ext cx="248786" cy="259045"/>
    <xdr:sp macro="" textlink="">
      <xdr:nvSpPr>
        <xdr:cNvPr id="680" name="テキスト ボックス 679"/>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98</xdr:row>
      <xdr:rowOff>139700</xdr:rowOff>
    </xdr:from>
    <xdr:to>
      <xdr:col>24</xdr:col>
      <xdr:colOff>644525</xdr:colOff>
      <xdr:row>98</xdr:row>
      <xdr:rowOff>139700</xdr:rowOff>
    </xdr:to>
    <xdr:cxnSp macro="">
      <xdr:nvCxnSpPr>
        <xdr:cNvPr id="681" name="直線コネクタ 68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97</xdr:row>
      <xdr:rowOff>168927</xdr:rowOff>
    </xdr:from>
    <xdr:ext cx="531299" cy="259045"/>
    <xdr:sp macro="" textlink="">
      <xdr:nvSpPr>
        <xdr:cNvPr id="682" name="テキスト ボックス 681"/>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83" name="直線コネクタ 68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54627</xdr:rowOff>
    </xdr:from>
    <xdr:ext cx="531299" cy="259045"/>
    <xdr:sp macro="" textlink="">
      <xdr:nvSpPr>
        <xdr:cNvPr id="684" name="テキスト ボックス 683"/>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85" name="直線コネクタ 68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92</xdr:row>
      <xdr:rowOff>111777</xdr:rowOff>
    </xdr:from>
    <xdr:ext cx="531299" cy="259045"/>
    <xdr:sp macro="" textlink="">
      <xdr:nvSpPr>
        <xdr:cNvPr id="686" name="テキスト ボックス 685"/>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87" name="直線コネクタ 68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168927</xdr:rowOff>
    </xdr:from>
    <xdr:ext cx="531299" cy="259045"/>
    <xdr:sp macro="" textlink="">
      <xdr:nvSpPr>
        <xdr:cNvPr id="688" name="テキスト ボックス 687"/>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9" name="直線コネクタ 68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90" name="テキスト ボックス 68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92</xdr:row>
      <xdr:rowOff>70824</xdr:rowOff>
    </xdr:from>
    <xdr:to>
      <xdr:col>23</xdr:col>
      <xdr:colOff>516889</xdr:colOff>
      <xdr:row>99</xdr:row>
      <xdr:rowOff>45859</xdr:rowOff>
    </xdr:to>
    <xdr:cxnSp macro="">
      <xdr:nvCxnSpPr>
        <xdr:cNvPr id="692" name="直線コネクタ 691"/>
        <xdr:cNvCxnSpPr/>
      </xdr:nvCxnSpPr>
      <xdr:spPr>
        <a:xfrm flipV="1">
          <a:off x="16317595" y="15844224"/>
          <a:ext cx="1269" cy="1175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49686</xdr:rowOff>
    </xdr:from>
    <xdr:ext cx="534377" cy="259045"/>
    <xdr:sp macro="" textlink="">
      <xdr:nvSpPr>
        <xdr:cNvPr id="693" name="公債費最小値テキスト"/>
        <xdr:cNvSpPr txBox="1"/>
      </xdr:nvSpPr>
      <xdr:spPr>
        <a:xfrm>
          <a:off x="16370300" y="17023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16,605</a:t>
          </a:r>
          <a:endParaRPr kumimoji="1" lang="ja-JP" altLang="en-US" sz="1000" b="1">
            <a:latin typeface="ＭＳ Ｐゴシック"/>
          </a:endParaRPr>
        </a:p>
      </xdr:txBody>
    </xdr:sp>
    <xdr:clientData/>
  </xdr:oneCellAnchor>
  <xdr:twoCellAnchor>
    <xdr:from>
      <xdr:col>23</xdr:col>
      <xdr:colOff>428625</xdr:colOff>
      <xdr:row>99</xdr:row>
      <xdr:rowOff>45859</xdr:rowOff>
    </xdr:from>
    <xdr:to>
      <xdr:col>23</xdr:col>
      <xdr:colOff>606425</xdr:colOff>
      <xdr:row>99</xdr:row>
      <xdr:rowOff>45859</xdr:rowOff>
    </xdr:to>
    <xdr:cxnSp macro="">
      <xdr:nvCxnSpPr>
        <xdr:cNvPr id="694" name="直線コネクタ 693"/>
        <xdr:cNvCxnSpPr/>
      </xdr:nvCxnSpPr>
      <xdr:spPr>
        <a:xfrm>
          <a:off x="16230600" y="17019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91</xdr:row>
      <xdr:rowOff>17501</xdr:rowOff>
    </xdr:from>
    <xdr:ext cx="534377" cy="259045"/>
    <xdr:sp macro="" textlink="">
      <xdr:nvSpPr>
        <xdr:cNvPr id="695" name="公債費最大値テキスト"/>
        <xdr:cNvSpPr txBox="1"/>
      </xdr:nvSpPr>
      <xdr:spPr>
        <a:xfrm>
          <a:off x="16370300" y="15619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68,013</a:t>
          </a:r>
          <a:endParaRPr kumimoji="1" lang="ja-JP" altLang="en-US" sz="1000" b="1">
            <a:latin typeface="ＭＳ Ｐゴシック"/>
          </a:endParaRPr>
        </a:p>
      </xdr:txBody>
    </xdr:sp>
    <xdr:clientData/>
  </xdr:oneCellAnchor>
  <xdr:twoCellAnchor>
    <xdr:from>
      <xdr:col>23</xdr:col>
      <xdr:colOff>428625</xdr:colOff>
      <xdr:row>92</xdr:row>
      <xdr:rowOff>70824</xdr:rowOff>
    </xdr:from>
    <xdr:to>
      <xdr:col>23</xdr:col>
      <xdr:colOff>606425</xdr:colOff>
      <xdr:row>92</xdr:row>
      <xdr:rowOff>70824</xdr:rowOff>
    </xdr:to>
    <xdr:cxnSp macro="">
      <xdr:nvCxnSpPr>
        <xdr:cNvPr id="696" name="直線コネクタ 695"/>
        <xdr:cNvCxnSpPr/>
      </xdr:nvCxnSpPr>
      <xdr:spPr>
        <a:xfrm>
          <a:off x="16230600" y="15844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79487</xdr:rowOff>
    </xdr:from>
    <xdr:to>
      <xdr:col>23</xdr:col>
      <xdr:colOff>517525</xdr:colOff>
      <xdr:row>95</xdr:row>
      <xdr:rowOff>106256</xdr:rowOff>
    </xdr:to>
    <xdr:cxnSp macro="">
      <xdr:nvCxnSpPr>
        <xdr:cNvPr id="697" name="直線コネクタ 696"/>
        <xdr:cNvCxnSpPr/>
      </xdr:nvCxnSpPr>
      <xdr:spPr>
        <a:xfrm>
          <a:off x="15481300" y="16367237"/>
          <a:ext cx="838200" cy="26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156596</xdr:rowOff>
    </xdr:from>
    <xdr:ext cx="534377" cy="259045"/>
    <xdr:sp macro="" textlink="">
      <xdr:nvSpPr>
        <xdr:cNvPr id="698" name="公債費平均値テキスト"/>
        <xdr:cNvSpPr txBox="1"/>
      </xdr:nvSpPr>
      <xdr:spPr>
        <a:xfrm>
          <a:off x="16370300" y="164443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38,595</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6719</xdr:rowOff>
    </xdr:from>
    <xdr:to>
      <xdr:col>23</xdr:col>
      <xdr:colOff>568325</xdr:colOff>
      <xdr:row>96</xdr:row>
      <xdr:rowOff>108319</xdr:rowOff>
    </xdr:to>
    <xdr:sp macro="" textlink="">
      <xdr:nvSpPr>
        <xdr:cNvPr id="699" name="フローチャート : 判断 698"/>
        <xdr:cNvSpPr/>
      </xdr:nvSpPr>
      <xdr:spPr>
        <a:xfrm>
          <a:off x="16268700" y="16465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13674</xdr:rowOff>
    </xdr:from>
    <xdr:to>
      <xdr:col>22</xdr:col>
      <xdr:colOff>365125</xdr:colOff>
      <xdr:row>95</xdr:row>
      <xdr:rowOff>79487</xdr:rowOff>
    </xdr:to>
    <xdr:cxnSp macro="">
      <xdr:nvCxnSpPr>
        <xdr:cNvPr id="700" name="直線コネクタ 699"/>
        <xdr:cNvCxnSpPr/>
      </xdr:nvCxnSpPr>
      <xdr:spPr>
        <a:xfrm>
          <a:off x="14592300" y="16301424"/>
          <a:ext cx="889000" cy="65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127671</xdr:rowOff>
    </xdr:from>
    <xdr:to>
      <xdr:col>22</xdr:col>
      <xdr:colOff>415925</xdr:colOff>
      <xdr:row>96</xdr:row>
      <xdr:rowOff>57821</xdr:rowOff>
    </xdr:to>
    <xdr:sp macro="" textlink="">
      <xdr:nvSpPr>
        <xdr:cNvPr id="701" name="フローチャート : 判断 700"/>
        <xdr:cNvSpPr/>
      </xdr:nvSpPr>
      <xdr:spPr>
        <a:xfrm>
          <a:off x="15430500" y="16415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48948</xdr:rowOff>
    </xdr:from>
    <xdr:ext cx="534377" cy="259045"/>
    <xdr:sp macro="" textlink="">
      <xdr:nvSpPr>
        <xdr:cNvPr id="702" name="テキスト ボックス 701"/>
        <xdr:cNvSpPr txBox="1"/>
      </xdr:nvSpPr>
      <xdr:spPr>
        <a:xfrm>
          <a:off x="15214111" y="16508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40,804</a:t>
          </a:r>
          <a:endParaRPr kumimoji="1" lang="ja-JP" altLang="en-US" sz="1000" b="1">
            <a:solidFill>
              <a:srgbClr val="000080"/>
            </a:solidFill>
            <a:latin typeface="ＭＳ Ｐゴシック"/>
          </a:endParaRPr>
        </a:p>
      </xdr:txBody>
    </xdr:sp>
    <xdr:clientData/>
  </xdr:oneCellAnchor>
  <xdr:twoCellAnchor>
    <xdr:from>
      <xdr:col>19</xdr:col>
      <xdr:colOff>644525</xdr:colOff>
      <xdr:row>94</xdr:row>
      <xdr:rowOff>134054</xdr:rowOff>
    </xdr:from>
    <xdr:to>
      <xdr:col>21</xdr:col>
      <xdr:colOff>161925</xdr:colOff>
      <xdr:row>95</xdr:row>
      <xdr:rowOff>13674</xdr:rowOff>
    </xdr:to>
    <xdr:cxnSp macro="">
      <xdr:nvCxnSpPr>
        <xdr:cNvPr id="703" name="直線コネクタ 702"/>
        <xdr:cNvCxnSpPr/>
      </xdr:nvCxnSpPr>
      <xdr:spPr>
        <a:xfrm>
          <a:off x="13703300" y="16250354"/>
          <a:ext cx="889000" cy="51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117543</xdr:rowOff>
    </xdr:from>
    <xdr:to>
      <xdr:col>21</xdr:col>
      <xdr:colOff>212725</xdr:colOff>
      <xdr:row>96</xdr:row>
      <xdr:rowOff>47693</xdr:rowOff>
    </xdr:to>
    <xdr:sp macro="" textlink="">
      <xdr:nvSpPr>
        <xdr:cNvPr id="704" name="フローチャート : 判断 703"/>
        <xdr:cNvSpPr/>
      </xdr:nvSpPr>
      <xdr:spPr>
        <a:xfrm>
          <a:off x="14541500" y="16405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38820</xdr:rowOff>
    </xdr:from>
    <xdr:ext cx="534377" cy="259045"/>
    <xdr:sp macro="" textlink="">
      <xdr:nvSpPr>
        <xdr:cNvPr id="705" name="テキスト ボックス 704"/>
        <xdr:cNvSpPr txBox="1"/>
      </xdr:nvSpPr>
      <xdr:spPr>
        <a:xfrm>
          <a:off x="14325111" y="16498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41,247</a:t>
          </a:r>
          <a:endParaRPr kumimoji="1" lang="ja-JP" altLang="en-US" sz="1000" b="1">
            <a:solidFill>
              <a:srgbClr val="000080"/>
            </a:solidFill>
            <a:latin typeface="ＭＳ Ｐゴシック"/>
          </a:endParaRPr>
        </a:p>
      </xdr:txBody>
    </xdr:sp>
    <xdr:clientData/>
  </xdr:oneCellAnchor>
  <xdr:twoCellAnchor>
    <xdr:from>
      <xdr:col>18</xdr:col>
      <xdr:colOff>441325</xdr:colOff>
      <xdr:row>94</xdr:row>
      <xdr:rowOff>71828</xdr:rowOff>
    </xdr:from>
    <xdr:to>
      <xdr:col>19</xdr:col>
      <xdr:colOff>644525</xdr:colOff>
      <xdr:row>94</xdr:row>
      <xdr:rowOff>134054</xdr:rowOff>
    </xdr:to>
    <xdr:cxnSp macro="">
      <xdr:nvCxnSpPr>
        <xdr:cNvPr id="706" name="直線コネクタ 705"/>
        <xdr:cNvCxnSpPr/>
      </xdr:nvCxnSpPr>
      <xdr:spPr>
        <a:xfrm>
          <a:off x="12814300" y="16188128"/>
          <a:ext cx="889000" cy="62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104811</xdr:rowOff>
    </xdr:from>
    <xdr:to>
      <xdr:col>20</xdr:col>
      <xdr:colOff>9525</xdr:colOff>
      <xdr:row>96</xdr:row>
      <xdr:rowOff>34961</xdr:rowOff>
    </xdr:to>
    <xdr:sp macro="" textlink="">
      <xdr:nvSpPr>
        <xdr:cNvPr id="707" name="フローチャート : 判断 706"/>
        <xdr:cNvSpPr/>
      </xdr:nvSpPr>
      <xdr:spPr>
        <a:xfrm>
          <a:off x="13652500" y="16392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26088</xdr:rowOff>
    </xdr:from>
    <xdr:ext cx="534377" cy="259045"/>
    <xdr:sp macro="" textlink="">
      <xdr:nvSpPr>
        <xdr:cNvPr id="708" name="テキスト ボックス 707"/>
        <xdr:cNvSpPr txBox="1"/>
      </xdr:nvSpPr>
      <xdr:spPr>
        <a:xfrm>
          <a:off x="13436111" y="16485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41,804</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66337</xdr:rowOff>
    </xdr:from>
    <xdr:to>
      <xdr:col>18</xdr:col>
      <xdr:colOff>492125</xdr:colOff>
      <xdr:row>95</xdr:row>
      <xdr:rowOff>167937</xdr:rowOff>
    </xdr:to>
    <xdr:sp macro="" textlink="">
      <xdr:nvSpPr>
        <xdr:cNvPr id="709" name="フローチャート : 判断 708"/>
        <xdr:cNvSpPr/>
      </xdr:nvSpPr>
      <xdr:spPr>
        <a:xfrm>
          <a:off x="12763500" y="16354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159064</xdr:rowOff>
    </xdr:from>
    <xdr:ext cx="534377" cy="259045"/>
    <xdr:sp macro="" textlink="">
      <xdr:nvSpPr>
        <xdr:cNvPr id="710" name="テキスト ボックス 709"/>
        <xdr:cNvSpPr txBox="1"/>
      </xdr:nvSpPr>
      <xdr:spPr>
        <a:xfrm>
          <a:off x="12547111" y="16446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43,487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1" name="テキスト ボックス 71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2" name="テキスト ボックス 71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3" name="テキスト ボックス 71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4" name="テキスト ボックス 71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5" name="テキスト ボックス 71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95</xdr:row>
      <xdr:rowOff>55456</xdr:rowOff>
    </xdr:from>
    <xdr:to>
      <xdr:col>23</xdr:col>
      <xdr:colOff>568325</xdr:colOff>
      <xdr:row>95</xdr:row>
      <xdr:rowOff>157056</xdr:rowOff>
    </xdr:to>
    <xdr:sp macro="" textlink="">
      <xdr:nvSpPr>
        <xdr:cNvPr id="716" name="円/楕円 715"/>
        <xdr:cNvSpPr/>
      </xdr:nvSpPr>
      <xdr:spPr>
        <a:xfrm>
          <a:off x="16268700" y="16343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94</xdr:row>
      <xdr:rowOff>78333</xdr:rowOff>
    </xdr:from>
    <xdr:ext cx="534377" cy="259045"/>
    <xdr:sp macro="" textlink="">
      <xdr:nvSpPr>
        <xdr:cNvPr id="717" name="公債費該当値テキスト"/>
        <xdr:cNvSpPr txBox="1"/>
      </xdr:nvSpPr>
      <xdr:spPr>
        <a:xfrm>
          <a:off x="16370300" y="16194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43,963</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28687</xdr:rowOff>
    </xdr:from>
    <xdr:to>
      <xdr:col>22</xdr:col>
      <xdr:colOff>415925</xdr:colOff>
      <xdr:row>95</xdr:row>
      <xdr:rowOff>130287</xdr:rowOff>
    </xdr:to>
    <xdr:sp macro="" textlink="">
      <xdr:nvSpPr>
        <xdr:cNvPr id="718" name="円/楕円 717"/>
        <xdr:cNvSpPr/>
      </xdr:nvSpPr>
      <xdr:spPr>
        <a:xfrm>
          <a:off x="15430500" y="16316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146814</xdr:rowOff>
    </xdr:from>
    <xdr:ext cx="534377" cy="259045"/>
    <xdr:sp macro="" textlink="">
      <xdr:nvSpPr>
        <xdr:cNvPr id="719" name="テキスト ボックス 718"/>
        <xdr:cNvSpPr txBox="1"/>
      </xdr:nvSpPr>
      <xdr:spPr>
        <a:xfrm>
          <a:off x="15214111" y="16091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45,134</a:t>
          </a:r>
          <a:endParaRPr kumimoji="1" lang="ja-JP" altLang="en-US" sz="1000" b="1">
            <a:solidFill>
              <a:srgbClr val="FF0000"/>
            </a:solidFill>
            <a:latin typeface="ＭＳ Ｐゴシック"/>
          </a:endParaRPr>
        </a:p>
      </xdr:txBody>
    </xdr:sp>
    <xdr:clientData/>
  </xdr:oneCellAnchor>
  <xdr:twoCellAnchor>
    <xdr:from>
      <xdr:col>21</xdr:col>
      <xdr:colOff>111125</xdr:colOff>
      <xdr:row>94</xdr:row>
      <xdr:rowOff>134324</xdr:rowOff>
    </xdr:from>
    <xdr:to>
      <xdr:col>21</xdr:col>
      <xdr:colOff>212725</xdr:colOff>
      <xdr:row>95</xdr:row>
      <xdr:rowOff>64474</xdr:rowOff>
    </xdr:to>
    <xdr:sp macro="" textlink="">
      <xdr:nvSpPr>
        <xdr:cNvPr id="720" name="円/楕円 719"/>
        <xdr:cNvSpPr/>
      </xdr:nvSpPr>
      <xdr:spPr>
        <a:xfrm>
          <a:off x="14541500" y="16250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81001</xdr:rowOff>
    </xdr:from>
    <xdr:ext cx="534377" cy="259045"/>
    <xdr:sp macro="" textlink="">
      <xdr:nvSpPr>
        <xdr:cNvPr id="721" name="テキスト ボックス 720"/>
        <xdr:cNvSpPr txBox="1"/>
      </xdr:nvSpPr>
      <xdr:spPr>
        <a:xfrm>
          <a:off x="14325111" y="16025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48,013</a:t>
          </a:r>
          <a:endParaRPr kumimoji="1" lang="ja-JP" altLang="en-US" sz="1000" b="1">
            <a:solidFill>
              <a:srgbClr val="FF0000"/>
            </a:solidFill>
            <a:latin typeface="ＭＳ Ｐゴシック"/>
          </a:endParaRPr>
        </a:p>
      </xdr:txBody>
    </xdr:sp>
    <xdr:clientData/>
  </xdr:oneCellAnchor>
  <xdr:twoCellAnchor>
    <xdr:from>
      <xdr:col>19</xdr:col>
      <xdr:colOff>593725</xdr:colOff>
      <xdr:row>94</xdr:row>
      <xdr:rowOff>83254</xdr:rowOff>
    </xdr:from>
    <xdr:to>
      <xdr:col>20</xdr:col>
      <xdr:colOff>9525</xdr:colOff>
      <xdr:row>95</xdr:row>
      <xdr:rowOff>13404</xdr:rowOff>
    </xdr:to>
    <xdr:sp macro="" textlink="">
      <xdr:nvSpPr>
        <xdr:cNvPr id="722" name="円/楕円 721"/>
        <xdr:cNvSpPr/>
      </xdr:nvSpPr>
      <xdr:spPr>
        <a:xfrm>
          <a:off x="13652500" y="16199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29931</xdr:rowOff>
    </xdr:from>
    <xdr:ext cx="534377" cy="259045"/>
    <xdr:sp macro="" textlink="">
      <xdr:nvSpPr>
        <xdr:cNvPr id="723" name="テキスト ボックス 722"/>
        <xdr:cNvSpPr txBox="1"/>
      </xdr:nvSpPr>
      <xdr:spPr>
        <a:xfrm>
          <a:off x="13436111" y="15974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50,247</a:t>
          </a:r>
          <a:endParaRPr kumimoji="1" lang="ja-JP" altLang="en-US" sz="1000" b="1">
            <a:solidFill>
              <a:srgbClr val="FF0000"/>
            </a:solidFill>
            <a:latin typeface="ＭＳ Ｐゴシック"/>
          </a:endParaRPr>
        </a:p>
      </xdr:txBody>
    </xdr:sp>
    <xdr:clientData/>
  </xdr:oneCellAnchor>
  <xdr:twoCellAnchor>
    <xdr:from>
      <xdr:col>18</xdr:col>
      <xdr:colOff>390525</xdr:colOff>
      <xdr:row>94</xdr:row>
      <xdr:rowOff>21028</xdr:rowOff>
    </xdr:from>
    <xdr:to>
      <xdr:col>18</xdr:col>
      <xdr:colOff>492125</xdr:colOff>
      <xdr:row>94</xdr:row>
      <xdr:rowOff>122628</xdr:rowOff>
    </xdr:to>
    <xdr:sp macro="" textlink="">
      <xdr:nvSpPr>
        <xdr:cNvPr id="724" name="円/楕円 723"/>
        <xdr:cNvSpPr/>
      </xdr:nvSpPr>
      <xdr:spPr>
        <a:xfrm>
          <a:off x="12763500" y="16137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92</xdr:row>
      <xdr:rowOff>139155</xdr:rowOff>
    </xdr:from>
    <xdr:ext cx="534377" cy="259045"/>
    <xdr:sp macro="" textlink="">
      <xdr:nvSpPr>
        <xdr:cNvPr id="725" name="テキスト ボックス 724"/>
        <xdr:cNvSpPr txBox="1"/>
      </xdr:nvSpPr>
      <xdr:spPr>
        <a:xfrm>
          <a:off x="12547111" y="15912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52,969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6" name="正方形/長方形 72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7" name="正方形/長方形 72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8" name="正方形/長方形 72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9" name="正方形/長方形 72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0" name="正方形/長方形 72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1" name="正方形/長方形 73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2" name="正方形/長方形 73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3" name="正方形/長方形 73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4" name="テキスト ボックス 73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5" name="直線コネクタ 73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36" name="直線コネクタ 735"/>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37" name="テキスト ボックス 736"/>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38" name="直線コネクタ 737"/>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39" name="テキスト ボックス 738"/>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40" name="直線コネクタ 739"/>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41" name="テキスト ボックス 740"/>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42" name="直線コネクタ 741"/>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43" name="テキスト ボックス 742"/>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44" name="直線コネクタ 743"/>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45" name="テキスト ボックス 744"/>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46" name="直線コネクタ 745"/>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38299</xdr:rowOff>
    </xdr:from>
    <xdr:ext cx="467179" cy="259045"/>
    <xdr:sp macro="" textlink="">
      <xdr:nvSpPr>
        <xdr:cNvPr id="747" name="テキスト ボックス 746"/>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8" name="直線コネクタ 74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9" name="テキスト ボックス 748"/>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5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126964</xdr:rowOff>
    </xdr:from>
    <xdr:to>
      <xdr:col>32</xdr:col>
      <xdr:colOff>186689</xdr:colOff>
      <xdr:row>39</xdr:row>
      <xdr:rowOff>98878</xdr:rowOff>
    </xdr:to>
    <xdr:cxnSp macro="">
      <xdr:nvCxnSpPr>
        <xdr:cNvPr id="751" name="直線コネクタ 750"/>
        <xdr:cNvCxnSpPr/>
      </xdr:nvCxnSpPr>
      <xdr:spPr>
        <a:xfrm flipV="1">
          <a:off x="22159595" y="5270464"/>
          <a:ext cx="1269" cy="1514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52"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53" name="直線コネクタ 752"/>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73641</xdr:rowOff>
    </xdr:from>
    <xdr:ext cx="469744" cy="259045"/>
    <xdr:sp macro="" textlink="">
      <xdr:nvSpPr>
        <xdr:cNvPr id="754" name="諸支出金最大値テキスト"/>
        <xdr:cNvSpPr txBox="1"/>
      </xdr:nvSpPr>
      <xdr:spPr>
        <a:xfrm>
          <a:off x="22212300" y="5045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4,639</a:t>
          </a:r>
          <a:endParaRPr kumimoji="1" lang="ja-JP" altLang="en-US" sz="1000" b="1">
            <a:latin typeface="ＭＳ Ｐゴシック"/>
          </a:endParaRPr>
        </a:p>
      </xdr:txBody>
    </xdr:sp>
    <xdr:clientData/>
  </xdr:oneCellAnchor>
  <xdr:twoCellAnchor>
    <xdr:from>
      <xdr:col>32</xdr:col>
      <xdr:colOff>98425</xdr:colOff>
      <xdr:row>30</xdr:row>
      <xdr:rowOff>126964</xdr:rowOff>
    </xdr:from>
    <xdr:to>
      <xdr:col>32</xdr:col>
      <xdr:colOff>276225</xdr:colOff>
      <xdr:row>30</xdr:row>
      <xdr:rowOff>126964</xdr:rowOff>
    </xdr:to>
    <xdr:cxnSp macro="">
      <xdr:nvCxnSpPr>
        <xdr:cNvPr id="755" name="直線コネクタ 754"/>
        <xdr:cNvCxnSpPr/>
      </xdr:nvCxnSpPr>
      <xdr:spPr>
        <a:xfrm>
          <a:off x="22072600" y="5270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56" name="直線コネクタ 755"/>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111450</xdr:rowOff>
    </xdr:from>
    <xdr:ext cx="378565" cy="259045"/>
    <xdr:sp macro="" textlink="">
      <xdr:nvSpPr>
        <xdr:cNvPr id="757" name="諸支出金平均値テキスト"/>
        <xdr:cNvSpPr txBox="1"/>
      </xdr:nvSpPr>
      <xdr:spPr>
        <a:xfrm>
          <a:off x="22212300" y="645510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401</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88574</xdr:rowOff>
    </xdr:from>
    <xdr:to>
      <xdr:col>32</xdr:col>
      <xdr:colOff>238125</xdr:colOff>
      <xdr:row>39</xdr:row>
      <xdr:rowOff>18724</xdr:rowOff>
    </xdr:to>
    <xdr:sp macro="" textlink="">
      <xdr:nvSpPr>
        <xdr:cNvPr id="758" name="フローチャート : 判断 757"/>
        <xdr:cNvSpPr/>
      </xdr:nvSpPr>
      <xdr:spPr>
        <a:xfrm>
          <a:off x="22110700" y="6603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59" name="直線コネクタ 758"/>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146050</xdr:rowOff>
    </xdr:from>
    <xdr:to>
      <xdr:col>31</xdr:col>
      <xdr:colOff>85725</xdr:colOff>
      <xdr:row>38</xdr:row>
      <xdr:rowOff>76200</xdr:rowOff>
    </xdr:to>
    <xdr:sp macro="" textlink="">
      <xdr:nvSpPr>
        <xdr:cNvPr id="760" name="フローチャート : 判断 759"/>
        <xdr:cNvSpPr/>
      </xdr:nvSpPr>
      <xdr:spPr>
        <a:xfrm>
          <a:off x="212725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92727</xdr:rowOff>
    </xdr:from>
    <xdr:ext cx="378565" cy="259045"/>
    <xdr:sp macro="" textlink="">
      <xdr:nvSpPr>
        <xdr:cNvPr id="761" name="テキスト ボックス 760"/>
        <xdr:cNvSpPr txBox="1"/>
      </xdr:nvSpPr>
      <xdr:spPr>
        <a:xfrm>
          <a:off x="21134017" y="62649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750</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62" name="直線コネクタ 761"/>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108168</xdr:rowOff>
    </xdr:from>
    <xdr:to>
      <xdr:col>29</xdr:col>
      <xdr:colOff>568325</xdr:colOff>
      <xdr:row>39</xdr:row>
      <xdr:rowOff>38318</xdr:rowOff>
    </xdr:to>
    <xdr:sp macro="" textlink="">
      <xdr:nvSpPr>
        <xdr:cNvPr id="763" name="フローチャート : 判断 762"/>
        <xdr:cNvSpPr/>
      </xdr:nvSpPr>
      <xdr:spPr>
        <a:xfrm>
          <a:off x="20383500" y="662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54845</xdr:rowOff>
    </xdr:from>
    <xdr:ext cx="378565" cy="259045"/>
    <xdr:sp macro="" textlink="">
      <xdr:nvSpPr>
        <xdr:cNvPr id="764" name="テキスト ボックス 763"/>
        <xdr:cNvSpPr txBox="1"/>
      </xdr:nvSpPr>
      <xdr:spPr>
        <a:xfrm>
          <a:off x="20245017" y="63984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341</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65" name="直線コネクタ 764"/>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53957</xdr:rowOff>
    </xdr:from>
    <xdr:to>
      <xdr:col>28</xdr:col>
      <xdr:colOff>365125</xdr:colOff>
      <xdr:row>37</xdr:row>
      <xdr:rowOff>155557</xdr:rowOff>
    </xdr:to>
    <xdr:sp macro="" textlink="">
      <xdr:nvSpPr>
        <xdr:cNvPr id="766" name="フローチャート : 判断 765"/>
        <xdr:cNvSpPr/>
      </xdr:nvSpPr>
      <xdr:spPr>
        <a:xfrm>
          <a:off x="19494500" y="6397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634</xdr:rowOff>
    </xdr:from>
    <xdr:ext cx="469744" cy="259045"/>
    <xdr:sp macro="" textlink="">
      <xdr:nvSpPr>
        <xdr:cNvPr id="767" name="テキスト ボックス 766"/>
        <xdr:cNvSpPr txBox="1"/>
      </xdr:nvSpPr>
      <xdr:spPr>
        <a:xfrm>
          <a:off x="19310427" y="6172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1,032</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36975</xdr:rowOff>
    </xdr:from>
    <xdr:to>
      <xdr:col>27</xdr:col>
      <xdr:colOff>161925</xdr:colOff>
      <xdr:row>38</xdr:row>
      <xdr:rowOff>138575</xdr:rowOff>
    </xdr:to>
    <xdr:sp macro="" textlink="">
      <xdr:nvSpPr>
        <xdr:cNvPr id="768" name="フローチャート : 判断 767"/>
        <xdr:cNvSpPr/>
      </xdr:nvSpPr>
      <xdr:spPr>
        <a:xfrm>
          <a:off x="18605500" y="6552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155102</xdr:rowOff>
    </xdr:from>
    <xdr:ext cx="378565" cy="259045"/>
    <xdr:sp macro="" textlink="">
      <xdr:nvSpPr>
        <xdr:cNvPr id="769" name="テキスト ボックス 768"/>
        <xdr:cNvSpPr txBox="1"/>
      </xdr:nvSpPr>
      <xdr:spPr>
        <a:xfrm>
          <a:off x="18467017" y="63273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559</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70" name="テキスト ボックス 76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71" name="テキスト ボックス 77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2" name="テキスト ボックス 77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3" name="テキスト ボックス 77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4" name="テキスト ボックス 77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75" name="円/楕円 774"/>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134455</xdr:rowOff>
    </xdr:from>
    <xdr:ext cx="249299" cy="259045"/>
    <xdr:sp macro="" textlink="">
      <xdr:nvSpPr>
        <xdr:cNvPr id="776" name="諸支出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77" name="円/楕円 776"/>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78" name="テキスト ボックス 777"/>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79" name="円/楕円 778"/>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80" name="テキスト ボックス 779"/>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81" name="円/楕円 780"/>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82" name="テキスト ボックス 781"/>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83" name="円/楕円 782"/>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84" name="テキスト ボックス 783"/>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5" name="正方形/長方形 78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6" name="正方形/長方形 78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7" name="正方形/長方形 78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8" name="正方形/長方形 78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9" name="正方形/長方形 78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90" name="正方形/長方形 78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91" name="正方形/長方形 79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2" name="正方形/長方形 79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3" name="テキスト ボックス 79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4" name="直線コネクタ 79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5" name="直線コネクタ 79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6" name="テキスト ボックス 79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7" name="直線コネクタ 79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8" name="テキスト ボックス 79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800" name="直線コネクタ 79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80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2" name="直線コネクタ 80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4" name="直線コネクタ 80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5" name="直線コネクタ 80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7" name="フローチャート : 判断 80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8" name="直線コネクタ 80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9" name="フローチャート : 判断 80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10" name="テキスト ボックス 809"/>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11" name="直線コネクタ 81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12" name="フローチャート : 判断 81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3" name="テキスト ボックス 812"/>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4" name="直線コネクタ 81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5" name="フローチャート : 判断 81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6" name="テキスト ボックス 815"/>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7" name="フローチャート : 判断 81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8" name="テキスト ボックス 817"/>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9" name="テキスト ボックス 81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0" name="テキスト ボックス 81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1" name="テキスト ボックス 82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2" name="テキスト ボックス 82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3" name="テキスト ボックス 82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4" name="円/楕円 82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6" name="円/楕円 82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7" name="テキスト ボックス 826"/>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8" name="円/楕円 82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9" name="テキスト ボックス 828"/>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30" name="円/楕円 82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31" name="テキスト ボックス 830"/>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32" name="円/楕円 83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3" name="テキスト ボックス 832"/>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4" name="正方形/長方形 8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5" name="正方形/長方形 83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6" name="テキスト ボックス 83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教育費が住民一人当たり</a:t>
          </a:r>
          <a:r>
            <a:rPr kumimoji="1" lang="en-US" altLang="ja-JP" sz="1100">
              <a:solidFill>
                <a:schemeClr val="dk1"/>
              </a:solidFill>
              <a:effectLst/>
              <a:latin typeface="+mn-lt"/>
              <a:ea typeface="+mn-ea"/>
              <a:cs typeface="+mn-cs"/>
            </a:rPr>
            <a:t>43,975</a:t>
          </a:r>
          <a:r>
            <a:rPr kumimoji="1" lang="ja-JP" altLang="ja-JP" sz="1100">
              <a:solidFill>
                <a:schemeClr val="dk1"/>
              </a:solidFill>
              <a:effectLst/>
              <a:latin typeface="+mn-lt"/>
              <a:ea typeface="+mn-ea"/>
              <a:cs typeface="+mn-cs"/>
            </a:rPr>
            <a:t>円となっており，４年ぶりに類似団体と比べてコストが高くなっている。これは，保健体育費の普通建設事業費において国体に向けた施設整備が集中したことや土淵小・中学校一貫教育導入施設整備の工事が本格化したこと等が原因として挙げられる。</a:t>
          </a:r>
          <a:endParaRPr lang="ja-JP" altLang="ja-JP" sz="1400">
            <a:effectLst/>
          </a:endParaRPr>
        </a:p>
        <a:p>
          <a:r>
            <a:rPr kumimoji="1" lang="ja-JP" altLang="ja-JP" sz="1100">
              <a:solidFill>
                <a:schemeClr val="dk1"/>
              </a:solidFill>
              <a:effectLst/>
              <a:latin typeface="+mn-lt"/>
              <a:ea typeface="+mn-ea"/>
              <a:cs typeface="+mn-cs"/>
            </a:rPr>
            <a:t>　土木費については住民一人当たり</a:t>
          </a:r>
          <a:r>
            <a:rPr kumimoji="1" lang="en-US" altLang="ja-JP" sz="1100">
              <a:solidFill>
                <a:schemeClr val="dk1"/>
              </a:solidFill>
              <a:effectLst/>
              <a:latin typeface="+mn-lt"/>
              <a:ea typeface="+mn-ea"/>
              <a:cs typeface="+mn-cs"/>
            </a:rPr>
            <a:t>57,396</a:t>
          </a:r>
          <a:r>
            <a:rPr kumimoji="1" lang="ja-JP" altLang="ja-JP" sz="1100">
              <a:solidFill>
                <a:schemeClr val="dk1"/>
              </a:solidFill>
              <a:effectLst/>
              <a:latin typeface="+mn-lt"/>
              <a:ea typeface="+mn-ea"/>
              <a:cs typeface="+mn-cs"/>
            </a:rPr>
            <a:t>円で，類似団体と比較して一層コストが高くなっている。社会資本整備総合交付金事業による道路整備等の事業費が前年度に比べて大きいこと等が原因と考えられる。</a:t>
          </a:r>
          <a:endParaRPr lang="ja-JP" altLang="ja-JP" sz="1400">
            <a:effectLst/>
          </a:endParaRPr>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岩手県盛岡市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年度の実質単年度収支はプラスになったが，前年度と比較すると</a:t>
          </a:r>
          <a:r>
            <a:rPr kumimoji="1" lang="en-US" altLang="ja-JP" sz="1100">
              <a:solidFill>
                <a:schemeClr val="dk1"/>
              </a:solidFill>
              <a:effectLst/>
              <a:latin typeface="+mn-lt"/>
              <a:ea typeface="+mn-ea"/>
              <a:cs typeface="+mn-cs"/>
            </a:rPr>
            <a:t>1.01</a:t>
          </a:r>
          <a:r>
            <a:rPr kumimoji="1" lang="ja-JP" altLang="en-US" sz="1100">
              <a:solidFill>
                <a:schemeClr val="dk1"/>
              </a:solidFill>
              <a:effectLst/>
              <a:latin typeface="+mn-lt"/>
              <a:ea typeface="+mn-ea"/>
              <a:cs typeface="+mn-cs"/>
            </a:rPr>
            <a:t>ポイント減少</a:t>
          </a:r>
          <a:r>
            <a:rPr kumimoji="1" lang="ja-JP" altLang="ja-JP" sz="1100">
              <a:solidFill>
                <a:schemeClr val="dk1"/>
              </a:solidFill>
              <a:effectLst/>
              <a:latin typeface="+mn-lt"/>
              <a:ea typeface="+mn-ea"/>
              <a:cs typeface="+mn-cs"/>
            </a:rPr>
            <a:t>となった。財政調整基金残高および実質収支額については，それぞれ</a:t>
          </a:r>
          <a:r>
            <a:rPr kumimoji="1" lang="en-US" altLang="ja-JP" sz="1100">
              <a:solidFill>
                <a:schemeClr val="dk1"/>
              </a:solidFill>
              <a:effectLst/>
              <a:latin typeface="+mn-lt"/>
              <a:ea typeface="+mn-ea"/>
              <a:cs typeface="+mn-cs"/>
            </a:rPr>
            <a:t>0.27</a:t>
          </a:r>
          <a:r>
            <a:rPr kumimoji="1" lang="ja-JP" altLang="en-US" sz="1100">
              <a:solidFill>
                <a:schemeClr val="dk1"/>
              </a:solidFill>
              <a:effectLst/>
              <a:latin typeface="+mn-lt"/>
              <a:ea typeface="+mn-ea"/>
              <a:cs typeface="+mn-cs"/>
            </a:rPr>
            <a:t>ポイント</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0.59</a:t>
          </a:r>
          <a:r>
            <a:rPr kumimoji="1" lang="ja-JP" altLang="en-US" sz="1100">
              <a:solidFill>
                <a:schemeClr val="dk1"/>
              </a:solidFill>
              <a:effectLst/>
              <a:latin typeface="+mn-lt"/>
              <a:ea typeface="+mn-ea"/>
              <a:cs typeface="+mn-cs"/>
            </a:rPr>
            <a:t>ポイント</a:t>
          </a:r>
          <a:r>
            <a:rPr kumimoji="1" lang="ja-JP" altLang="ja-JP" sz="1100">
              <a:solidFill>
                <a:schemeClr val="dk1"/>
              </a:solidFill>
              <a:effectLst/>
              <a:latin typeface="+mn-lt"/>
              <a:ea typeface="+mn-ea"/>
              <a:cs typeface="+mn-cs"/>
            </a:rPr>
            <a:t>の増となっている。</a:t>
          </a:r>
          <a:endParaRPr lang="ja-JP" altLang="ja-JP" sz="1400">
            <a:effectLst/>
          </a:endParaRPr>
        </a:p>
        <a:p>
          <a:r>
            <a:rPr kumimoji="1" lang="ja-JP" altLang="ja-JP" sz="1100">
              <a:solidFill>
                <a:schemeClr val="dk1"/>
              </a:solidFill>
              <a:effectLst/>
              <a:latin typeface="+mn-lt"/>
              <a:ea typeface="+mn-ea"/>
              <a:cs typeface="+mn-cs"/>
            </a:rPr>
            <a:t>　今後は，標準財政規模と財政調整基金のバランスを考慮した基金の運用に努めていく。</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岩手県盛岡市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平成</a:t>
          </a:r>
          <a:r>
            <a:rPr kumimoji="1" lang="en-US" altLang="ja-JP" sz="1400">
              <a:solidFill>
                <a:schemeClr val="dk1"/>
              </a:solidFill>
              <a:effectLst/>
              <a:latin typeface="+mn-lt"/>
              <a:ea typeface="+mn-ea"/>
              <a:cs typeface="+mn-cs"/>
            </a:rPr>
            <a:t>21</a:t>
          </a:r>
          <a:r>
            <a:rPr kumimoji="1" lang="ja-JP" altLang="ja-JP" sz="1400">
              <a:solidFill>
                <a:schemeClr val="dk1"/>
              </a:solidFill>
              <a:effectLst/>
              <a:latin typeface="+mn-lt"/>
              <a:ea typeface="+mn-ea"/>
              <a:cs typeface="+mn-cs"/>
            </a:rPr>
            <a:t>年度以降，連結実質赤字比率は黒字が続いている状況にある。</a:t>
          </a:r>
          <a:endParaRPr lang="ja-JP" altLang="ja-JP" sz="1800">
            <a:effectLst/>
          </a:endParaRPr>
        </a:p>
        <a:p>
          <a:r>
            <a:rPr kumimoji="1" lang="ja-JP" altLang="ja-JP" sz="1400">
              <a:solidFill>
                <a:schemeClr val="dk1"/>
              </a:solidFill>
              <a:effectLst/>
              <a:latin typeface="+mn-lt"/>
              <a:ea typeface="+mn-ea"/>
              <a:cs typeface="+mn-cs"/>
            </a:rPr>
            <a:t>　平成</a:t>
          </a:r>
          <a:r>
            <a:rPr kumimoji="1" lang="en-US" altLang="ja-JP" sz="1400">
              <a:solidFill>
                <a:schemeClr val="dk1"/>
              </a:solidFill>
              <a:effectLst/>
              <a:latin typeface="+mn-lt"/>
              <a:ea typeface="+mn-ea"/>
              <a:cs typeface="+mn-cs"/>
            </a:rPr>
            <a:t>27</a:t>
          </a:r>
          <a:r>
            <a:rPr kumimoji="1" lang="ja-JP" altLang="ja-JP" sz="1400">
              <a:solidFill>
                <a:schemeClr val="dk1"/>
              </a:solidFill>
              <a:effectLst/>
              <a:latin typeface="+mn-lt"/>
              <a:ea typeface="+mn-ea"/>
              <a:cs typeface="+mn-cs"/>
            </a:rPr>
            <a:t>年度は前年度と比較し，水道事業会計，下水道事業会計，一般会計等で剰余金が増加したこと等により黒字額合計の比率は増加している。</a:t>
          </a:r>
          <a:endParaRPr lang="ja-JP" altLang="ja-JP" sz="1800">
            <a:effectLst/>
          </a:endParaRPr>
        </a:p>
        <a:p>
          <a:endParaRPr kumimoji="1" lang="ja-JP" altLang="en-US" sz="18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8" t="s">
        <v>63</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9" t="s">
        <v>65</v>
      </c>
      <c r="C3" s="560"/>
      <c r="D3" s="560"/>
      <c r="E3" s="561"/>
      <c r="F3" s="561"/>
      <c r="G3" s="561"/>
      <c r="H3" s="561"/>
      <c r="I3" s="561"/>
      <c r="J3" s="561"/>
      <c r="K3" s="561"/>
      <c r="L3" s="561" t="s">
        <v>66</v>
      </c>
      <c r="M3" s="561"/>
      <c r="N3" s="561"/>
      <c r="O3" s="561"/>
      <c r="P3" s="561"/>
      <c r="Q3" s="561"/>
      <c r="R3" s="564"/>
      <c r="S3" s="564"/>
      <c r="T3" s="564"/>
      <c r="U3" s="564"/>
      <c r="V3" s="565"/>
      <c r="W3" s="462" t="s">
        <v>67</v>
      </c>
      <c r="X3" s="463"/>
      <c r="Y3" s="463"/>
      <c r="Z3" s="463"/>
      <c r="AA3" s="463"/>
      <c r="AB3" s="560"/>
      <c r="AC3" s="564" t="s">
        <v>68</v>
      </c>
      <c r="AD3" s="463"/>
      <c r="AE3" s="463"/>
      <c r="AF3" s="463"/>
      <c r="AG3" s="463"/>
      <c r="AH3" s="463"/>
      <c r="AI3" s="463"/>
      <c r="AJ3" s="463"/>
      <c r="AK3" s="463"/>
      <c r="AL3" s="526"/>
      <c r="AM3" s="462" t="s">
        <v>69</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70</v>
      </c>
      <c r="BO3" s="463"/>
      <c r="BP3" s="463"/>
      <c r="BQ3" s="463"/>
      <c r="BR3" s="463"/>
      <c r="BS3" s="463"/>
      <c r="BT3" s="463"/>
      <c r="BU3" s="526"/>
      <c r="BV3" s="462" t="s">
        <v>71</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72</v>
      </c>
      <c r="CU3" s="463"/>
      <c r="CV3" s="463"/>
      <c r="CW3" s="463"/>
      <c r="CX3" s="463"/>
      <c r="CY3" s="463"/>
      <c r="CZ3" s="463"/>
      <c r="DA3" s="526"/>
      <c r="DB3" s="462" t="s">
        <v>73</v>
      </c>
      <c r="DC3" s="463"/>
      <c r="DD3" s="463"/>
      <c r="DE3" s="463"/>
      <c r="DF3" s="463"/>
      <c r="DG3" s="463"/>
      <c r="DH3" s="463"/>
      <c r="DI3" s="526"/>
      <c r="DJ3" s="137"/>
      <c r="DK3" s="137"/>
      <c r="DL3" s="137"/>
      <c r="DM3" s="137"/>
      <c r="DN3" s="137"/>
      <c r="DO3" s="137"/>
    </row>
    <row r="4" spans="1:119" ht="18.75" customHeight="1">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74</v>
      </c>
      <c r="AZ4" s="376"/>
      <c r="BA4" s="376"/>
      <c r="BB4" s="376"/>
      <c r="BC4" s="376"/>
      <c r="BD4" s="376"/>
      <c r="BE4" s="376"/>
      <c r="BF4" s="376"/>
      <c r="BG4" s="376"/>
      <c r="BH4" s="376"/>
      <c r="BI4" s="376"/>
      <c r="BJ4" s="376"/>
      <c r="BK4" s="376"/>
      <c r="BL4" s="376"/>
      <c r="BM4" s="377"/>
      <c r="BN4" s="378">
        <v>114689418</v>
      </c>
      <c r="BO4" s="379"/>
      <c r="BP4" s="379"/>
      <c r="BQ4" s="379"/>
      <c r="BR4" s="379"/>
      <c r="BS4" s="379"/>
      <c r="BT4" s="379"/>
      <c r="BU4" s="380"/>
      <c r="BV4" s="378">
        <v>112499547</v>
      </c>
      <c r="BW4" s="379"/>
      <c r="BX4" s="379"/>
      <c r="BY4" s="379"/>
      <c r="BZ4" s="379"/>
      <c r="CA4" s="379"/>
      <c r="CB4" s="379"/>
      <c r="CC4" s="380"/>
      <c r="CD4" s="552" t="s">
        <v>75</v>
      </c>
      <c r="CE4" s="553"/>
      <c r="CF4" s="553"/>
      <c r="CG4" s="553"/>
      <c r="CH4" s="553"/>
      <c r="CI4" s="553"/>
      <c r="CJ4" s="553"/>
      <c r="CK4" s="553"/>
      <c r="CL4" s="553"/>
      <c r="CM4" s="553"/>
      <c r="CN4" s="553"/>
      <c r="CO4" s="553"/>
      <c r="CP4" s="553"/>
      <c r="CQ4" s="553"/>
      <c r="CR4" s="553"/>
      <c r="CS4" s="554"/>
      <c r="CT4" s="555">
        <v>2.8</v>
      </c>
      <c r="CU4" s="556"/>
      <c r="CV4" s="556"/>
      <c r="CW4" s="556"/>
      <c r="CX4" s="556"/>
      <c r="CY4" s="556"/>
      <c r="CZ4" s="556"/>
      <c r="DA4" s="557"/>
      <c r="DB4" s="555">
        <v>2.2000000000000002</v>
      </c>
      <c r="DC4" s="556"/>
      <c r="DD4" s="556"/>
      <c r="DE4" s="556"/>
      <c r="DF4" s="556"/>
      <c r="DG4" s="556"/>
      <c r="DH4" s="556"/>
      <c r="DI4" s="557"/>
      <c r="DJ4" s="137"/>
      <c r="DK4" s="137"/>
      <c r="DL4" s="137"/>
      <c r="DM4" s="137"/>
      <c r="DN4" s="137"/>
      <c r="DO4" s="137"/>
    </row>
    <row r="5" spans="1:119" ht="18.75" customHeight="1">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76</v>
      </c>
      <c r="AN5" s="357"/>
      <c r="AO5" s="357"/>
      <c r="AP5" s="357"/>
      <c r="AQ5" s="357"/>
      <c r="AR5" s="357"/>
      <c r="AS5" s="357"/>
      <c r="AT5" s="358"/>
      <c r="AU5" s="440" t="s">
        <v>77</v>
      </c>
      <c r="AV5" s="441"/>
      <c r="AW5" s="441"/>
      <c r="AX5" s="441"/>
      <c r="AY5" s="363" t="s">
        <v>78</v>
      </c>
      <c r="AZ5" s="364"/>
      <c r="BA5" s="364"/>
      <c r="BB5" s="364"/>
      <c r="BC5" s="364"/>
      <c r="BD5" s="364"/>
      <c r="BE5" s="364"/>
      <c r="BF5" s="364"/>
      <c r="BG5" s="364"/>
      <c r="BH5" s="364"/>
      <c r="BI5" s="364"/>
      <c r="BJ5" s="364"/>
      <c r="BK5" s="364"/>
      <c r="BL5" s="364"/>
      <c r="BM5" s="365"/>
      <c r="BN5" s="383">
        <v>112572210</v>
      </c>
      <c r="BO5" s="384"/>
      <c r="BP5" s="384"/>
      <c r="BQ5" s="384"/>
      <c r="BR5" s="384"/>
      <c r="BS5" s="384"/>
      <c r="BT5" s="384"/>
      <c r="BU5" s="385"/>
      <c r="BV5" s="383">
        <v>110007418</v>
      </c>
      <c r="BW5" s="384"/>
      <c r="BX5" s="384"/>
      <c r="BY5" s="384"/>
      <c r="BZ5" s="384"/>
      <c r="CA5" s="384"/>
      <c r="CB5" s="384"/>
      <c r="CC5" s="385"/>
      <c r="CD5" s="392" t="s">
        <v>79</v>
      </c>
      <c r="CE5" s="393"/>
      <c r="CF5" s="393"/>
      <c r="CG5" s="393"/>
      <c r="CH5" s="393"/>
      <c r="CI5" s="393"/>
      <c r="CJ5" s="393"/>
      <c r="CK5" s="393"/>
      <c r="CL5" s="393"/>
      <c r="CM5" s="393"/>
      <c r="CN5" s="393"/>
      <c r="CO5" s="393"/>
      <c r="CP5" s="393"/>
      <c r="CQ5" s="393"/>
      <c r="CR5" s="393"/>
      <c r="CS5" s="394"/>
      <c r="CT5" s="353">
        <v>94.6</v>
      </c>
      <c r="CU5" s="354"/>
      <c r="CV5" s="354"/>
      <c r="CW5" s="354"/>
      <c r="CX5" s="354"/>
      <c r="CY5" s="354"/>
      <c r="CZ5" s="354"/>
      <c r="DA5" s="355"/>
      <c r="DB5" s="353">
        <v>93.2</v>
      </c>
      <c r="DC5" s="354"/>
      <c r="DD5" s="354"/>
      <c r="DE5" s="354"/>
      <c r="DF5" s="354"/>
      <c r="DG5" s="354"/>
      <c r="DH5" s="354"/>
      <c r="DI5" s="355"/>
      <c r="DJ5" s="137"/>
      <c r="DK5" s="137"/>
      <c r="DL5" s="137"/>
      <c r="DM5" s="137"/>
      <c r="DN5" s="137"/>
      <c r="DO5" s="137"/>
    </row>
    <row r="6" spans="1:119" ht="18.75" customHeight="1">
      <c r="A6" s="138"/>
      <c r="B6" s="532" t="s">
        <v>80</v>
      </c>
      <c r="C6" s="397"/>
      <c r="D6" s="397"/>
      <c r="E6" s="533"/>
      <c r="F6" s="533"/>
      <c r="G6" s="533"/>
      <c r="H6" s="533"/>
      <c r="I6" s="533"/>
      <c r="J6" s="533"/>
      <c r="K6" s="533"/>
      <c r="L6" s="533" t="s">
        <v>81</v>
      </c>
      <c r="M6" s="533"/>
      <c r="N6" s="533"/>
      <c r="O6" s="533"/>
      <c r="P6" s="533"/>
      <c r="Q6" s="533"/>
      <c r="R6" s="421"/>
      <c r="S6" s="421"/>
      <c r="T6" s="421"/>
      <c r="U6" s="421"/>
      <c r="V6" s="539"/>
      <c r="W6" s="472" t="s">
        <v>82</v>
      </c>
      <c r="X6" s="396"/>
      <c r="Y6" s="396"/>
      <c r="Z6" s="396"/>
      <c r="AA6" s="396"/>
      <c r="AB6" s="397"/>
      <c r="AC6" s="544" t="s">
        <v>83</v>
      </c>
      <c r="AD6" s="545"/>
      <c r="AE6" s="545"/>
      <c r="AF6" s="545"/>
      <c r="AG6" s="545"/>
      <c r="AH6" s="545"/>
      <c r="AI6" s="545"/>
      <c r="AJ6" s="545"/>
      <c r="AK6" s="545"/>
      <c r="AL6" s="546"/>
      <c r="AM6" s="452" t="s">
        <v>84</v>
      </c>
      <c r="AN6" s="357"/>
      <c r="AO6" s="357"/>
      <c r="AP6" s="357"/>
      <c r="AQ6" s="357"/>
      <c r="AR6" s="357"/>
      <c r="AS6" s="357"/>
      <c r="AT6" s="358"/>
      <c r="AU6" s="440" t="s">
        <v>77</v>
      </c>
      <c r="AV6" s="441"/>
      <c r="AW6" s="441"/>
      <c r="AX6" s="441"/>
      <c r="AY6" s="363" t="s">
        <v>85</v>
      </c>
      <c r="AZ6" s="364"/>
      <c r="BA6" s="364"/>
      <c r="BB6" s="364"/>
      <c r="BC6" s="364"/>
      <c r="BD6" s="364"/>
      <c r="BE6" s="364"/>
      <c r="BF6" s="364"/>
      <c r="BG6" s="364"/>
      <c r="BH6" s="364"/>
      <c r="BI6" s="364"/>
      <c r="BJ6" s="364"/>
      <c r="BK6" s="364"/>
      <c r="BL6" s="364"/>
      <c r="BM6" s="365"/>
      <c r="BN6" s="383">
        <v>2117208</v>
      </c>
      <c r="BO6" s="384"/>
      <c r="BP6" s="384"/>
      <c r="BQ6" s="384"/>
      <c r="BR6" s="384"/>
      <c r="BS6" s="384"/>
      <c r="BT6" s="384"/>
      <c r="BU6" s="385"/>
      <c r="BV6" s="383">
        <v>2492129</v>
      </c>
      <c r="BW6" s="384"/>
      <c r="BX6" s="384"/>
      <c r="BY6" s="384"/>
      <c r="BZ6" s="384"/>
      <c r="CA6" s="384"/>
      <c r="CB6" s="384"/>
      <c r="CC6" s="385"/>
      <c r="CD6" s="392" t="s">
        <v>86</v>
      </c>
      <c r="CE6" s="393"/>
      <c r="CF6" s="393"/>
      <c r="CG6" s="393"/>
      <c r="CH6" s="393"/>
      <c r="CI6" s="393"/>
      <c r="CJ6" s="393"/>
      <c r="CK6" s="393"/>
      <c r="CL6" s="393"/>
      <c r="CM6" s="393"/>
      <c r="CN6" s="393"/>
      <c r="CO6" s="393"/>
      <c r="CP6" s="393"/>
      <c r="CQ6" s="393"/>
      <c r="CR6" s="393"/>
      <c r="CS6" s="394"/>
      <c r="CT6" s="529">
        <v>102</v>
      </c>
      <c r="CU6" s="530"/>
      <c r="CV6" s="530"/>
      <c r="CW6" s="530"/>
      <c r="CX6" s="530"/>
      <c r="CY6" s="530"/>
      <c r="CZ6" s="530"/>
      <c r="DA6" s="531"/>
      <c r="DB6" s="529">
        <v>101.1</v>
      </c>
      <c r="DC6" s="530"/>
      <c r="DD6" s="530"/>
      <c r="DE6" s="530"/>
      <c r="DF6" s="530"/>
      <c r="DG6" s="530"/>
      <c r="DH6" s="530"/>
      <c r="DI6" s="531"/>
      <c r="DJ6" s="137"/>
      <c r="DK6" s="137"/>
      <c r="DL6" s="137"/>
      <c r="DM6" s="137"/>
      <c r="DN6" s="137"/>
      <c r="DO6" s="137"/>
    </row>
    <row r="7" spans="1:119" ht="18.75" customHeight="1">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87</v>
      </c>
      <c r="AN7" s="357"/>
      <c r="AO7" s="357"/>
      <c r="AP7" s="357"/>
      <c r="AQ7" s="357"/>
      <c r="AR7" s="357"/>
      <c r="AS7" s="357"/>
      <c r="AT7" s="358"/>
      <c r="AU7" s="440" t="s">
        <v>77</v>
      </c>
      <c r="AV7" s="441"/>
      <c r="AW7" s="441"/>
      <c r="AX7" s="441"/>
      <c r="AY7" s="363" t="s">
        <v>88</v>
      </c>
      <c r="AZ7" s="364"/>
      <c r="BA7" s="364"/>
      <c r="BB7" s="364"/>
      <c r="BC7" s="364"/>
      <c r="BD7" s="364"/>
      <c r="BE7" s="364"/>
      <c r="BF7" s="364"/>
      <c r="BG7" s="364"/>
      <c r="BH7" s="364"/>
      <c r="BI7" s="364"/>
      <c r="BJ7" s="364"/>
      <c r="BK7" s="364"/>
      <c r="BL7" s="364"/>
      <c r="BM7" s="365"/>
      <c r="BN7" s="383">
        <v>298388</v>
      </c>
      <c r="BO7" s="384"/>
      <c r="BP7" s="384"/>
      <c r="BQ7" s="384"/>
      <c r="BR7" s="384"/>
      <c r="BS7" s="384"/>
      <c r="BT7" s="384"/>
      <c r="BU7" s="385"/>
      <c r="BV7" s="383">
        <v>1036143</v>
      </c>
      <c r="BW7" s="384"/>
      <c r="BX7" s="384"/>
      <c r="BY7" s="384"/>
      <c r="BZ7" s="384"/>
      <c r="CA7" s="384"/>
      <c r="CB7" s="384"/>
      <c r="CC7" s="385"/>
      <c r="CD7" s="392" t="s">
        <v>89</v>
      </c>
      <c r="CE7" s="393"/>
      <c r="CF7" s="393"/>
      <c r="CG7" s="393"/>
      <c r="CH7" s="393"/>
      <c r="CI7" s="393"/>
      <c r="CJ7" s="393"/>
      <c r="CK7" s="393"/>
      <c r="CL7" s="393"/>
      <c r="CM7" s="393"/>
      <c r="CN7" s="393"/>
      <c r="CO7" s="393"/>
      <c r="CP7" s="393"/>
      <c r="CQ7" s="393"/>
      <c r="CR7" s="393"/>
      <c r="CS7" s="394"/>
      <c r="CT7" s="383">
        <v>64272557</v>
      </c>
      <c r="CU7" s="384"/>
      <c r="CV7" s="384"/>
      <c r="CW7" s="384"/>
      <c r="CX7" s="384"/>
      <c r="CY7" s="384"/>
      <c r="CZ7" s="384"/>
      <c r="DA7" s="385"/>
      <c r="DB7" s="383">
        <v>64995118</v>
      </c>
      <c r="DC7" s="384"/>
      <c r="DD7" s="384"/>
      <c r="DE7" s="384"/>
      <c r="DF7" s="384"/>
      <c r="DG7" s="384"/>
      <c r="DH7" s="384"/>
      <c r="DI7" s="385"/>
      <c r="DJ7" s="137"/>
      <c r="DK7" s="137"/>
      <c r="DL7" s="137"/>
      <c r="DM7" s="137"/>
      <c r="DN7" s="137"/>
      <c r="DO7" s="137"/>
    </row>
    <row r="8" spans="1:119" ht="18.75" customHeight="1" thickBot="1">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90</v>
      </c>
      <c r="AN8" s="357"/>
      <c r="AO8" s="357"/>
      <c r="AP8" s="357"/>
      <c r="AQ8" s="357"/>
      <c r="AR8" s="357"/>
      <c r="AS8" s="357"/>
      <c r="AT8" s="358"/>
      <c r="AU8" s="440" t="s">
        <v>77</v>
      </c>
      <c r="AV8" s="441"/>
      <c r="AW8" s="441"/>
      <c r="AX8" s="441"/>
      <c r="AY8" s="363" t="s">
        <v>91</v>
      </c>
      <c r="AZ8" s="364"/>
      <c r="BA8" s="364"/>
      <c r="BB8" s="364"/>
      <c r="BC8" s="364"/>
      <c r="BD8" s="364"/>
      <c r="BE8" s="364"/>
      <c r="BF8" s="364"/>
      <c r="BG8" s="364"/>
      <c r="BH8" s="364"/>
      <c r="BI8" s="364"/>
      <c r="BJ8" s="364"/>
      <c r="BK8" s="364"/>
      <c r="BL8" s="364"/>
      <c r="BM8" s="365"/>
      <c r="BN8" s="383">
        <v>1818820</v>
      </c>
      <c r="BO8" s="384"/>
      <c r="BP8" s="384"/>
      <c r="BQ8" s="384"/>
      <c r="BR8" s="384"/>
      <c r="BS8" s="384"/>
      <c r="BT8" s="384"/>
      <c r="BU8" s="385"/>
      <c r="BV8" s="383">
        <v>1455986</v>
      </c>
      <c r="BW8" s="384"/>
      <c r="BX8" s="384"/>
      <c r="BY8" s="384"/>
      <c r="BZ8" s="384"/>
      <c r="CA8" s="384"/>
      <c r="CB8" s="384"/>
      <c r="CC8" s="385"/>
      <c r="CD8" s="392" t="s">
        <v>92</v>
      </c>
      <c r="CE8" s="393"/>
      <c r="CF8" s="393"/>
      <c r="CG8" s="393"/>
      <c r="CH8" s="393"/>
      <c r="CI8" s="393"/>
      <c r="CJ8" s="393"/>
      <c r="CK8" s="393"/>
      <c r="CL8" s="393"/>
      <c r="CM8" s="393"/>
      <c r="CN8" s="393"/>
      <c r="CO8" s="393"/>
      <c r="CP8" s="393"/>
      <c r="CQ8" s="393"/>
      <c r="CR8" s="393"/>
      <c r="CS8" s="394"/>
      <c r="CT8" s="492">
        <v>0.72</v>
      </c>
      <c r="CU8" s="493"/>
      <c r="CV8" s="493"/>
      <c r="CW8" s="493"/>
      <c r="CX8" s="493"/>
      <c r="CY8" s="493"/>
      <c r="CZ8" s="493"/>
      <c r="DA8" s="494"/>
      <c r="DB8" s="492">
        <v>0.69</v>
      </c>
      <c r="DC8" s="493"/>
      <c r="DD8" s="493"/>
      <c r="DE8" s="493"/>
      <c r="DF8" s="493"/>
      <c r="DG8" s="493"/>
      <c r="DH8" s="493"/>
      <c r="DI8" s="494"/>
      <c r="DJ8" s="137"/>
      <c r="DK8" s="137"/>
      <c r="DL8" s="137"/>
      <c r="DM8" s="137"/>
      <c r="DN8" s="137"/>
      <c r="DO8" s="137"/>
    </row>
    <row r="9" spans="1:119" ht="18.75" customHeight="1" thickBot="1">
      <c r="A9" s="138"/>
      <c r="B9" s="518" t="s">
        <v>93</v>
      </c>
      <c r="C9" s="519"/>
      <c r="D9" s="519"/>
      <c r="E9" s="519"/>
      <c r="F9" s="519"/>
      <c r="G9" s="519"/>
      <c r="H9" s="519"/>
      <c r="I9" s="519"/>
      <c r="J9" s="519"/>
      <c r="K9" s="446"/>
      <c r="L9" s="520" t="s">
        <v>94</v>
      </c>
      <c r="M9" s="521"/>
      <c r="N9" s="521"/>
      <c r="O9" s="521"/>
      <c r="P9" s="521"/>
      <c r="Q9" s="522"/>
      <c r="R9" s="523">
        <v>297631</v>
      </c>
      <c r="S9" s="524"/>
      <c r="T9" s="524"/>
      <c r="U9" s="524"/>
      <c r="V9" s="525"/>
      <c r="W9" s="462" t="s">
        <v>95</v>
      </c>
      <c r="X9" s="463"/>
      <c r="Y9" s="463"/>
      <c r="Z9" s="463"/>
      <c r="AA9" s="463"/>
      <c r="AB9" s="463"/>
      <c r="AC9" s="463"/>
      <c r="AD9" s="463"/>
      <c r="AE9" s="463"/>
      <c r="AF9" s="463"/>
      <c r="AG9" s="463"/>
      <c r="AH9" s="463"/>
      <c r="AI9" s="463"/>
      <c r="AJ9" s="463"/>
      <c r="AK9" s="463"/>
      <c r="AL9" s="526"/>
      <c r="AM9" s="452" t="s">
        <v>96</v>
      </c>
      <c r="AN9" s="357"/>
      <c r="AO9" s="357"/>
      <c r="AP9" s="357"/>
      <c r="AQ9" s="357"/>
      <c r="AR9" s="357"/>
      <c r="AS9" s="357"/>
      <c r="AT9" s="358"/>
      <c r="AU9" s="440" t="s">
        <v>77</v>
      </c>
      <c r="AV9" s="441"/>
      <c r="AW9" s="441"/>
      <c r="AX9" s="441"/>
      <c r="AY9" s="363" t="s">
        <v>97</v>
      </c>
      <c r="AZ9" s="364"/>
      <c r="BA9" s="364"/>
      <c r="BB9" s="364"/>
      <c r="BC9" s="364"/>
      <c r="BD9" s="364"/>
      <c r="BE9" s="364"/>
      <c r="BF9" s="364"/>
      <c r="BG9" s="364"/>
      <c r="BH9" s="364"/>
      <c r="BI9" s="364"/>
      <c r="BJ9" s="364"/>
      <c r="BK9" s="364"/>
      <c r="BL9" s="364"/>
      <c r="BM9" s="365"/>
      <c r="BN9" s="383">
        <v>362834</v>
      </c>
      <c r="BO9" s="384"/>
      <c r="BP9" s="384"/>
      <c r="BQ9" s="384"/>
      <c r="BR9" s="384"/>
      <c r="BS9" s="384"/>
      <c r="BT9" s="384"/>
      <c r="BU9" s="385"/>
      <c r="BV9" s="383">
        <v>350017</v>
      </c>
      <c r="BW9" s="384"/>
      <c r="BX9" s="384"/>
      <c r="BY9" s="384"/>
      <c r="BZ9" s="384"/>
      <c r="CA9" s="384"/>
      <c r="CB9" s="384"/>
      <c r="CC9" s="385"/>
      <c r="CD9" s="392" t="s">
        <v>98</v>
      </c>
      <c r="CE9" s="393"/>
      <c r="CF9" s="393"/>
      <c r="CG9" s="393"/>
      <c r="CH9" s="393"/>
      <c r="CI9" s="393"/>
      <c r="CJ9" s="393"/>
      <c r="CK9" s="393"/>
      <c r="CL9" s="393"/>
      <c r="CM9" s="393"/>
      <c r="CN9" s="393"/>
      <c r="CO9" s="393"/>
      <c r="CP9" s="393"/>
      <c r="CQ9" s="393"/>
      <c r="CR9" s="393"/>
      <c r="CS9" s="394"/>
      <c r="CT9" s="353">
        <v>16.899999999999999</v>
      </c>
      <c r="CU9" s="354"/>
      <c r="CV9" s="354"/>
      <c r="CW9" s="354"/>
      <c r="CX9" s="354"/>
      <c r="CY9" s="354"/>
      <c r="CZ9" s="354"/>
      <c r="DA9" s="355"/>
      <c r="DB9" s="353">
        <v>17.600000000000001</v>
      </c>
      <c r="DC9" s="354"/>
      <c r="DD9" s="354"/>
      <c r="DE9" s="354"/>
      <c r="DF9" s="354"/>
      <c r="DG9" s="354"/>
      <c r="DH9" s="354"/>
      <c r="DI9" s="355"/>
      <c r="DJ9" s="137"/>
      <c r="DK9" s="137"/>
      <c r="DL9" s="137"/>
      <c r="DM9" s="137"/>
      <c r="DN9" s="137"/>
      <c r="DO9" s="137"/>
    </row>
    <row r="10" spans="1:119" ht="18.75" customHeight="1" thickBot="1">
      <c r="A10" s="138"/>
      <c r="B10" s="518"/>
      <c r="C10" s="519"/>
      <c r="D10" s="519"/>
      <c r="E10" s="519"/>
      <c r="F10" s="519"/>
      <c r="G10" s="519"/>
      <c r="H10" s="519"/>
      <c r="I10" s="519"/>
      <c r="J10" s="519"/>
      <c r="K10" s="446"/>
      <c r="L10" s="356" t="s">
        <v>99</v>
      </c>
      <c r="M10" s="357"/>
      <c r="N10" s="357"/>
      <c r="O10" s="357"/>
      <c r="P10" s="357"/>
      <c r="Q10" s="358"/>
      <c r="R10" s="359">
        <v>298348</v>
      </c>
      <c r="S10" s="360"/>
      <c r="T10" s="360"/>
      <c r="U10" s="360"/>
      <c r="V10" s="362"/>
      <c r="W10" s="527"/>
      <c r="X10" s="345"/>
      <c r="Y10" s="345"/>
      <c r="Z10" s="345"/>
      <c r="AA10" s="345"/>
      <c r="AB10" s="345"/>
      <c r="AC10" s="345"/>
      <c r="AD10" s="345"/>
      <c r="AE10" s="345"/>
      <c r="AF10" s="345"/>
      <c r="AG10" s="345"/>
      <c r="AH10" s="345"/>
      <c r="AI10" s="345"/>
      <c r="AJ10" s="345"/>
      <c r="AK10" s="345"/>
      <c r="AL10" s="528"/>
      <c r="AM10" s="452" t="s">
        <v>100</v>
      </c>
      <c r="AN10" s="357"/>
      <c r="AO10" s="357"/>
      <c r="AP10" s="357"/>
      <c r="AQ10" s="357"/>
      <c r="AR10" s="357"/>
      <c r="AS10" s="357"/>
      <c r="AT10" s="358"/>
      <c r="AU10" s="440" t="s">
        <v>77</v>
      </c>
      <c r="AV10" s="441"/>
      <c r="AW10" s="441"/>
      <c r="AX10" s="441"/>
      <c r="AY10" s="363" t="s">
        <v>101</v>
      </c>
      <c r="AZ10" s="364"/>
      <c r="BA10" s="364"/>
      <c r="BB10" s="364"/>
      <c r="BC10" s="364"/>
      <c r="BD10" s="364"/>
      <c r="BE10" s="364"/>
      <c r="BF10" s="364"/>
      <c r="BG10" s="364"/>
      <c r="BH10" s="364"/>
      <c r="BI10" s="364"/>
      <c r="BJ10" s="364"/>
      <c r="BK10" s="364"/>
      <c r="BL10" s="364"/>
      <c r="BM10" s="365"/>
      <c r="BN10" s="383">
        <v>1398418</v>
      </c>
      <c r="BO10" s="384"/>
      <c r="BP10" s="384"/>
      <c r="BQ10" s="384"/>
      <c r="BR10" s="384"/>
      <c r="BS10" s="384"/>
      <c r="BT10" s="384"/>
      <c r="BU10" s="385"/>
      <c r="BV10" s="383">
        <v>733954</v>
      </c>
      <c r="BW10" s="384"/>
      <c r="BX10" s="384"/>
      <c r="BY10" s="384"/>
      <c r="BZ10" s="384"/>
      <c r="CA10" s="384"/>
      <c r="CB10" s="384"/>
      <c r="CC10" s="385"/>
      <c r="CD10" s="142" t="s">
        <v>102</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8"/>
      <c r="C11" s="519"/>
      <c r="D11" s="519"/>
      <c r="E11" s="519"/>
      <c r="F11" s="519"/>
      <c r="G11" s="519"/>
      <c r="H11" s="519"/>
      <c r="I11" s="519"/>
      <c r="J11" s="519"/>
      <c r="K11" s="446"/>
      <c r="L11" s="429" t="s">
        <v>103</v>
      </c>
      <c r="M11" s="430"/>
      <c r="N11" s="430"/>
      <c r="O11" s="430"/>
      <c r="P11" s="430"/>
      <c r="Q11" s="431"/>
      <c r="R11" s="515" t="s">
        <v>104</v>
      </c>
      <c r="S11" s="516"/>
      <c r="T11" s="516"/>
      <c r="U11" s="516"/>
      <c r="V11" s="517"/>
      <c r="W11" s="527"/>
      <c r="X11" s="345"/>
      <c r="Y11" s="345"/>
      <c r="Z11" s="345"/>
      <c r="AA11" s="345"/>
      <c r="AB11" s="345"/>
      <c r="AC11" s="345"/>
      <c r="AD11" s="345"/>
      <c r="AE11" s="345"/>
      <c r="AF11" s="345"/>
      <c r="AG11" s="345"/>
      <c r="AH11" s="345"/>
      <c r="AI11" s="345"/>
      <c r="AJ11" s="345"/>
      <c r="AK11" s="345"/>
      <c r="AL11" s="528"/>
      <c r="AM11" s="452" t="s">
        <v>105</v>
      </c>
      <c r="AN11" s="357"/>
      <c r="AO11" s="357"/>
      <c r="AP11" s="357"/>
      <c r="AQ11" s="357"/>
      <c r="AR11" s="357"/>
      <c r="AS11" s="357"/>
      <c r="AT11" s="358"/>
      <c r="AU11" s="440" t="s">
        <v>106</v>
      </c>
      <c r="AV11" s="441"/>
      <c r="AW11" s="441"/>
      <c r="AX11" s="441"/>
      <c r="AY11" s="363" t="s">
        <v>107</v>
      </c>
      <c r="AZ11" s="364"/>
      <c r="BA11" s="364"/>
      <c r="BB11" s="364"/>
      <c r="BC11" s="364"/>
      <c r="BD11" s="364"/>
      <c r="BE11" s="364"/>
      <c r="BF11" s="364"/>
      <c r="BG11" s="364"/>
      <c r="BH11" s="364"/>
      <c r="BI11" s="364"/>
      <c r="BJ11" s="364"/>
      <c r="BK11" s="364"/>
      <c r="BL11" s="364"/>
      <c r="BM11" s="365"/>
      <c r="BN11" s="383" t="s">
        <v>108</v>
      </c>
      <c r="BO11" s="384"/>
      <c r="BP11" s="384"/>
      <c r="BQ11" s="384"/>
      <c r="BR11" s="384"/>
      <c r="BS11" s="384"/>
      <c r="BT11" s="384"/>
      <c r="BU11" s="385"/>
      <c r="BV11" s="383" t="s">
        <v>108</v>
      </c>
      <c r="BW11" s="384"/>
      <c r="BX11" s="384"/>
      <c r="BY11" s="384"/>
      <c r="BZ11" s="384"/>
      <c r="CA11" s="384"/>
      <c r="CB11" s="384"/>
      <c r="CC11" s="385"/>
      <c r="CD11" s="392" t="s">
        <v>109</v>
      </c>
      <c r="CE11" s="393"/>
      <c r="CF11" s="393"/>
      <c r="CG11" s="393"/>
      <c r="CH11" s="393"/>
      <c r="CI11" s="393"/>
      <c r="CJ11" s="393"/>
      <c r="CK11" s="393"/>
      <c r="CL11" s="393"/>
      <c r="CM11" s="393"/>
      <c r="CN11" s="393"/>
      <c r="CO11" s="393"/>
      <c r="CP11" s="393"/>
      <c r="CQ11" s="393"/>
      <c r="CR11" s="393"/>
      <c r="CS11" s="394"/>
      <c r="CT11" s="492" t="s">
        <v>108</v>
      </c>
      <c r="CU11" s="493"/>
      <c r="CV11" s="493"/>
      <c r="CW11" s="493"/>
      <c r="CX11" s="493"/>
      <c r="CY11" s="493"/>
      <c r="CZ11" s="493"/>
      <c r="DA11" s="494"/>
      <c r="DB11" s="492" t="s">
        <v>108</v>
      </c>
      <c r="DC11" s="493"/>
      <c r="DD11" s="493"/>
      <c r="DE11" s="493"/>
      <c r="DF11" s="493"/>
      <c r="DG11" s="493"/>
      <c r="DH11" s="493"/>
      <c r="DI11" s="494"/>
      <c r="DJ11" s="137"/>
      <c r="DK11" s="137"/>
      <c r="DL11" s="137"/>
      <c r="DM11" s="137"/>
      <c r="DN11" s="137"/>
      <c r="DO11" s="137"/>
    </row>
    <row r="12" spans="1:119" ht="18.75" customHeight="1">
      <c r="A12" s="138"/>
      <c r="B12" s="495" t="s">
        <v>110</v>
      </c>
      <c r="C12" s="496"/>
      <c r="D12" s="496"/>
      <c r="E12" s="496"/>
      <c r="F12" s="496"/>
      <c r="G12" s="496"/>
      <c r="H12" s="496"/>
      <c r="I12" s="496"/>
      <c r="J12" s="496"/>
      <c r="K12" s="497"/>
      <c r="L12" s="504" t="s">
        <v>111</v>
      </c>
      <c r="M12" s="505"/>
      <c r="N12" s="505"/>
      <c r="O12" s="505"/>
      <c r="P12" s="505"/>
      <c r="Q12" s="506"/>
      <c r="R12" s="507">
        <v>294106</v>
      </c>
      <c r="S12" s="508"/>
      <c r="T12" s="508"/>
      <c r="U12" s="508"/>
      <c r="V12" s="509"/>
      <c r="W12" s="510" t="s">
        <v>1</v>
      </c>
      <c r="X12" s="441"/>
      <c r="Y12" s="441"/>
      <c r="Z12" s="441"/>
      <c r="AA12" s="441"/>
      <c r="AB12" s="511"/>
      <c r="AC12" s="440" t="s">
        <v>112</v>
      </c>
      <c r="AD12" s="441"/>
      <c r="AE12" s="441"/>
      <c r="AF12" s="441"/>
      <c r="AG12" s="511"/>
      <c r="AH12" s="440" t="s">
        <v>113</v>
      </c>
      <c r="AI12" s="441"/>
      <c r="AJ12" s="441"/>
      <c r="AK12" s="441"/>
      <c r="AL12" s="512"/>
      <c r="AM12" s="452" t="s">
        <v>114</v>
      </c>
      <c r="AN12" s="357"/>
      <c r="AO12" s="357"/>
      <c r="AP12" s="357"/>
      <c r="AQ12" s="357"/>
      <c r="AR12" s="357"/>
      <c r="AS12" s="357"/>
      <c r="AT12" s="358"/>
      <c r="AU12" s="440" t="s">
        <v>115</v>
      </c>
      <c r="AV12" s="441"/>
      <c r="AW12" s="441"/>
      <c r="AX12" s="441"/>
      <c r="AY12" s="363" t="s">
        <v>116</v>
      </c>
      <c r="AZ12" s="364"/>
      <c r="BA12" s="364"/>
      <c r="BB12" s="364"/>
      <c r="BC12" s="364"/>
      <c r="BD12" s="364"/>
      <c r="BE12" s="364"/>
      <c r="BF12" s="364"/>
      <c r="BG12" s="364"/>
      <c r="BH12" s="364"/>
      <c r="BI12" s="364"/>
      <c r="BJ12" s="364"/>
      <c r="BK12" s="364"/>
      <c r="BL12" s="364"/>
      <c r="BM12" s="365"/>
      <c r="BN12" s="383">
        <v>1338881</v>
      </c>
      <c r="BO12" s="384"/>
      <c r="BP12" s="384"/>
      <c r="BQ12" s="384"/>
      <c r="BR12" s="384"/>
      <c r="BS12" s="384"/>
      <c r="BT12" s="384"/>
      <c r="BU12" s="385"/>
      <c r="BV12" s="383">
        <v>354</v>
      </c>
      <c r="BW12" s="384"/>
      <c r="BX12" s="384"/>
      <c r="BY12" s="384"/>
      <c r="BZ12" s="384"/>
      <c r="CA12" s="384"/>
      <c r="CB12" s="384"/>
      <c r="CC12" s="385"/>
      <c r="CD12" s="392" t="s">
        <v>117</v>
      </c>
      <c r="CE12" s="393"/>
      <c r="CF12" s="393"/>
      <c r="CG12" s="393"/>
      <c r="CH12" s="393"/>
      <c r="CI12" s="393"/>
      <c r="CJ12" s="393"/>
      <c r="CK12" s="393"/>
      <c r="CL12" s="393"/>
      <c r="CM12" s="393"/>
      <c r="CN12" s="393"/>
      <c r="CO12" s="393"/>
      <c r="CP12" s="393"/>
      <c r="CQ12" s="393"/>
      <c r="CR12" s="393"/>
      <c r="CS12" s="394"/>
      <c r="CT12" s="492" t="s">
        <v>118</v>
      </c>
      <c r="CU12" s="493"/>
      <c r="CV12" s="493"/>
      <c r="CW12" s="493"/>
      <c r="CX12" s="493"/>
      <c r="CY12" s="493"/>
      <c r="CZ12" s="493"/>
      <c r="DA12" s="494"/>
      <c r="DB12" s="492" t="s">
        <v>118</v>
      </c>
      <c r="DC12" s="493"/>
      <c r="DD12" s="493"/>
      <c r="DE12" s="493"/>
      <c r="DF12" s="493"/>
      <c r="DG12" s="493"/>
      <c r="DH12" s="493"/>
      <c r="DI12" s="494"/>
      <c r="DJ12" s="137"/>
      <c r="DK12" s="137"/>
      <c r="DL12" s="137"/>
      <c r="DM12" s="137"/>
      <c r="DN12" s="137"/>
      <c r="DO12" s="137"/>
    </row>
    <row r="13" spans="1:119" ht="18.75" customHeight="1">
      <c r="A13" s="138"/>
      <c r="B13" s="498"/>
      <c r="C13" s="499"/>
      <c r="D13" s="499"/>
      <c r="E13" s="499"/>
      <c r="F13" s="499"/>
      <c r="G13" s="499"/>
      <c r="H13" s="499"/>
      <c r="I13" s="499"/>
      <c r="J13" s="499"/>
      <c r="K13" s="500"/>
      <c r="L13" s="148"/>
      <c r="M13" s="481" t="s">
        <v>119</v>
      </c>
      <c r="N13" s="482"/>
      <c r="O13" s="482"/>
      <c r="P13" s="482"/>
      <c r="Q13" s="483"/>
      <c r="R13" s="484">
        <v>292692</v>
      </c>
      <c r="S13" s="485"/>
      <c r="T13" s="485"/>
      <c r="U13" s="485"/>
      <c r="V13" s="486"/>
      <c r="W13" s="472" t="s">
        <v>120</v>
      </c>
      <c r="X13" s="396"/>
      <c r="Y13" s="396"/>
      <c r="Z13" s="396"/>
      <c r="AA13" s="396"/>
      <c r="AB13" s="397"/>
      <c r="AC13" s="359">
        <v>5016</v>
      </c>
      <c r="AD13" s="360"/>
      <c r="AE13" s="360"/>
      <c r="AF13" s="360"/>
      <c r="AG13" s="361"/>
      <c r="AH13" s="359">
        <v>6161</v>
      </c>
      <c r="AI13" s="360"/>
      <c r="AJ13" s="360"/>
      <c r="AK13" s="360"/>
      <c r="AL13" s="362"/>
      <c r="AM13" s="452" t="s">
        <v>121</v>
      </c>
      <c r="AN13" s="357"/>
      <c r="AO13" s="357"/>
      <c r="AP13" s="357"/>
      <c r="AQ13" s="357"/>
      <c r="AR13" s="357"/>
      <c r="AS13" s="357"/>
      <c r="AT13" s="358"/>
      <c r="AU13" s="440" t="s">
        <v>115</v>
      </c>
      <c r="AV13" s="441"/>
      <c r="AW13" s="441"/>
      <c r="AX13" s="441"/>
      <c r="AY13" s="363" t="s">
        <v>122</v>
      </c>
      <c r="AZ13" s="364"/>
      <c r="BA13" s="364"/>
      <c r="BB13" s="364"/>
      <c r="BC13" s="364"/>
      <c r="BD13" s="364"/>
      <c r="BE13" s="364"/>
      <c r="BF13" s="364"/>
      <c r="BG13" s="364"/>
      <c r="BH13" s="364"/>
      <c r="BI13" s="364"/>
      <c r="BJ13" s="364"/>
      <c r="BK13" s="364"/>
      <c r="BL13" s="364"/>
      <c r="BM13" s="365"/>
      <c r="BN13" s="383">
        <v>422371</v>
      </c>
      <c r="BO13" s="384"/>
      <c r="BP13" s="384"/>
      <c r="BQ13" s="384"/>
      <c r="BR13" s="384"/>
      <c r="BS13" s="384"/>
      <c r="BT13" s="384"/>
      <c r="BU13" s="385"/>
      <c r="BV13" s="383">
        <v>1083617</v>
      </c>
      <c r="BW13" s="384"/>
      <c r="BX13" s="384"/>
      <c r="BY13" s="384"/>
      <c r="BZ13" s="384"/>
      <c r="CA13" s="384"/>
      <c r="CB13" s="384"/>
      <c r="CC13" s="385"/>
      <c r="CD13" s="392" t="s">
        <v>123</v>
      </c>
      <c r="CE13" s="393"/>
      <c r="CF13" s="393"/>
      <c r="CG13" s="393"/>
      <c r="CH13" s="393"/>
      <c r="CI13" s="393"/>
      <c r="CJ13" s="393"/>
      <c r="CK13" s="393"/>
      <c r="CL13" s="393"/>
      <c r="CM13" s="393"/>
      <c r="CN13" s="393"/>
      <c r="CO13" s="393"/>
      <c r="CP13" s="393"/>
      <c r="CQ13" s="393"/>
      <c r="CR13" s="393"/>
      <c r="CS13" s="394"/>
      <c r="CT13" s="353">
        <v>10.4</v>
      </c>
      <c r="CU13" s="354"/>
      <c r="CV13" s="354"/>
      <c r="CW13" s="354"/>
      <c r="CX13" s="354"/>
      <c r="CY13" s="354"/>
      <c r="CZ13" s="354"/>
      <c r="DA13" s="355"/>
      <c r="DB13" s="353">
        <v>11.2</v>
      </c>
      <c r="DC13" s="354"/>
      <c r="DD13" s="354"/>
      <c r="DE13" s="354"/>
      <c r="DF13" s="354"/>
      <c r="DG13" s="354"/>
      <c r="DH13" s="354"/>
      <c r="DI13" s="355"/>
      <c r="DJ13" s="137"/>
      <c r="DK13" s="137"/>
      <c r="DL13" s="137"/>
      <c r="DM13" s="137"/>
      <c r="DN13" s="137"/>
      <c r="DO13" s="137"/>
    </row>
    <row r="14" spans="1:119" ht="18.75" customHeight="1" thickBot="1">
      <c r="A14" s="138"/>
      <c r="B14" s="498"/>
      <c r="C14" s="499"/>
      <c r="D14" s="499"/>
      <c r="E14" s="499"/>
      <c r="F14" s="499"/>
      <c r="G14" s="499"/>
      <c r="H14" s="499"/>
      <c r="I14" s="499"/>
      <c r="J14" s="499"/>
      <c r="K14" s="500"/>
      <c r="L14" s="474" t="s">
        <v>124</v>
      </c>
      <c r="M14" s="513"/>
      <c r="N14" s="513"/>
      <c r="O14" s="513"/>
      <c r="P14" s="513"/>
      <c r="Q14" s="514"/>
      <c r="R14" s="484">
        <v>295170</v>
      </c>
      <c r="S14" s="485"/>
      <c r="T14" s="485"/>
      <c r="U14" s="485"/>
      <c r="V14" s="486"/>
      <c r="W14" s="487"/>
      <c r="X14" s="399"/>
      <c r="Y14" s="399"/>
      <c r="Z14" s="399"/>
      <c r="AA14" s="399"/>
      <c r="AB14" s="400"/>
      <c r="AC14" s="477">
        <v>3.7</v>
      </c>
      <c r="AD14" s="478"/>
      <c r="AE14" s="478"/>
      <c r="AF14" s="478"/>
      <c r="AG14" s="479"/>
      <c r="AH14" s="477">
        <v>4.2</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125</v>
      </c>
      <c r="CE14" s="390"/>
      <c r="CF14" s="390"/>
      <c r="CG14" s="390"/>
      <c r="CH14" s="390"/>
      <c r="CI14" s="390"/>
      <c r="CJ14" s="390"/>
      <c r="CK14" s="390"/>
      <c r="CL14" s="390"/>
      <c r="CM14" s="390"/>
      <c r="CN14" s="390"/>
      <c r="CO14" s="390"/>
      <c r="CP14" s="390"/>
      <c r="CQ14" s="390"/>
      <c r="CR14" s="390"/>
      <c r="CS14" s="391"/>
      <c r="CT14" s="488">
        <v>73</v>
      </c>
      <c r="CU14" s="456"/>
      <c r="CV14" s="456"/>
      <c r="CW14" s="456"/>
      <c r="CX14" s="456"/>
      <c r="CY14" s="456"/>
      <c r="CZ14" s="456"/>
      <c r="DA14" s="457"/>
      <c r="DB14" s="488">
        <v>75.599999999999994</v>
      </c>
      <c r="DC14" s="456"/>
      <c r="DD14" s="456"/>
      <c r="DE14" s="456"/>
      <c r="DF14" s="456"/>
      <c r="DG14" s="456"/>
      <c r="DH14" s="456"/>
      <c r="DI14" s="457"/>
      <c r="DJ14" s="137"/>
      <c r="DK14" s="137"/>
      <c r="DL14" s="137"/>
      <c r="DM14" s="137"/>
      <c r="DN14" s="137"/>
      <c r="DO14" s="137"/>
    </row>
    <row r="15" spans="1:119" ht="18.75" customHeight="1">
      <c r="A15" s="138"/>
      <c r="B15" s="498"/>
      <c r="C15" s="499"/>
      <c r="D15" s="499"/>
      <c r="E15" s="499"/>
      <c r="F15" s="499"/>
      <c r="G15" s="499"/>
      <c r="H15" s="499"/>
      <c r="I15" s="499"/>
      <c r="J15" s="499"/>
      <c r="K15" s="500"/>
      <c r="L15" s="148"/>
      <c r="M15" s="481" t="s">
        <v>119</v>
      </c>
      <c r="N15" s="482"/>
      <c r="O15" s="482"/>
      <c r="P15" s="482"/>
      <c r="Q15" s="483"/>
      <c r="R15" s="484">
        <v>293815</v>
      </c>
      <c r="S15" s="485"/>
      <c r="T15" s="485"/>
      <c r="U15" s="485"/>
      <c r="V15" s="486"/>
      <c r="W15" s="472" t="s">
        <v>126</v>
      </c>
      <c r="X15" s="396"/>
      <c r="Y15" s="396"/>
      <c r="Z15" s="396"/>
      <c r="AA15" s="396"/>
      <c r="AB15" s="397"/>
      <c r="AC15" s="359">
        <v>18242</v>
      </c>
      <c r="AD15" s="360"/>
      <c r="AE15" s="360"/>
      <c r="AF15" s="360"/>
      <c r="AG15" s="361"/>
      <c r="AH15" s="359">
        <v>20753</v>
      </c>
      <c r="AI15" s="360"/>
      <c r="AJ15" s="360"/>
      <c r="AK15" s="360"/>
      <c r="AL15" s="362"/>
      <c r="AM15" s="452"/>
      <c r="AN15" s="357"/>
      <c r="AO15" s="357"/>
      <c r="AP15" s="357"/>
      <c r="AQ15" s="357"/>
      <c r="AR15" s="357"/>
      <c r="AS15" s="357"/>
      <c r="AT15" s="358"/>
      <c r="AU15" s="440"/>
      <c r="AV15" s="441"/>
      <c r="AW15" s="441"/>
      <c r="AX15" s="441"/>
      <c r="AY15" s="375" t="s">
        <v>127</v>
      </c>
      <c r="AZ15" s="376"/>
      <c r="BA15" s="376"/>
      <c r="BB15" s="376"/>
      <c r="BC15" s="376"/>
      <c r="BD15" s="376"/>
      <c r="BE15" s="376"/>
      <c r="BF15" s="376"/>
      <c r="BG15" s="376"/>
      <c r="BH15" s="376"/>
      <c r="BI15" s="376"/>
      <c r="BJ15" s="376"/>
      <c r="BK15" s="376"/>
      <c r="BL15" s="376"/>
      <c r="BM15" s="377"/>
      <c r="BN15" s="378">
        <v>35841835</v>
      </c>
      <c r="BO15" s="379"/>
      <c r="BP15" s="379"/>
      <c r="BQ15" s="379"/>
      <c r="BR15" s="379"/>
      <c r="BS15" s="379"/>
      <c r="BT15" s="379"/>
      <c r="BU15" s="380"/>
      <c r="BV15" s="378">
        <v>34801900</v>
      </c>
      <c r="BW15" s="379"/>
      <c r="BX15" s="379"/>
      <c r="BY15" s="379"/>
      <c r="BZ15" s="379"/>
      <c r="CA15" s="379"/>
      <c r="CB15" s="379"/>
      <c r="CC15" s="380"/>
      <c r="CD15" s="489" t="s">
        <v>128</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8"/>
      <c r="C16" s="499"/>
      <c r="D16" s="499"/>
      <c r="E16" s="499"/>
      <c r="F16" s="499"/>
      <c r="G16" s="499"/>
      <c r="H16" s="499"/>
      <c r="I16" s="499"/>
      <c r="J16" s="499"/>
      <c r="K16" s="500"/>
      <c r="L16" s="474" t="s">
        <v>129</v>
      </c>
      <c r="M16" s="475"/>
      <c r="N16" s="475"/>
      <c r="O16" s="475"/>
      <c r="P16" s="475"/>
      <c r="Q16" s="476"/>
      <c r="R16" s="469" t="s">
        <v>130</v>
      </c>
      <c r="S16" s="470"/>
      <c r="T16" s="470"/>
      <c r="U16" s="470"/>
      <c r="V16" s="471"/>
      <c r="W16" s="487"/>
      <c r="X16" s="399"/>
      <c r="Y16" s="399"/>
      <c r="Z16" s="399"/>
      <c r="AA16" s="399"/>
      <c r="AB16" s="400"/>
      <c r="AC16" s="477">
        <v>13.5</v>
      </c>
      <c r="AD16" s="478"/>
      <c r="AE16" s="478"/>
      <c r="AF16" s="478"/>
      <c r="AG16" s="479"/>
      <c r="AH16" s="477">
        <v>14.2</v>
      </c>
      <c r="AI16" s="478"/>
      <c r="AJ16" s="478"/>
      <c r="AK16" s="478"/>
      <c r="AL16" s="480"/>
      <c r="AM16" s="452"/>
      <c r="AN16" s="357"/>
      <c r="AO16" s="357"/>
      <c r="AP16" s="357"/>
      <c r="AQ16" s="357"/>
      <c r="AR16" s="357"/>
      <c r="AS16" s="357"/>
      <c r="AT16" s="358"/>
      <c r="AU16" s="440"/>
      <c r="AV16" s="441"/>
      <c r="AW16" s="441"/>
      <c r="AX16" s="441"/>
      <c r="AY16" s="363" t="s">
        <v>131</v>
      </c>
      <c r="AZ16" s="364"/>
      <c r="BA16" s="364"/>
      <c r="BB16" s="364"/>
      <c r="BC16" s="364"/>
      <c r="BD16" s="364"/>
      <c r="BE16" s="364"/>
      <c r="BF16" s="364"/>
      <c r="BG16" s="364"/>
      <c r="BH16" s="364"/>
      <c r="BI16" s="364"/>
      <c r="BJ16" s="364"/>
      <c r="BK16" s="364"/>
      <c r="BL16" s="364"/>
      <c r="BM16" s="365"/>
      <c r="BN16" s="383">
        <v>48633762</v>
      </c>
      <c r="BO16" s="384"/>
      <c r="BP16" s="384"/>
      <c r="BQ16" s="384"/>
      <c r="BR16" s="384"/>
      <c r="BS16" s="384"/>
      <c r="BT16" s="384"/>
      <c r="BU16" s="385"/>
      <c r="BV16" s="383">
        <v>48550628</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501"/>
      <c r="C17" s="502"/>
      <c r="D17" s="502"/>
      <c r="E17" s="502"/>
      <c r="F17" s="502"/>
      <c r="G17" s="502"/>
      <c r="H17" s="502"/>
      <c r="I17" s="502"/>
      <c r="J17" s="502"/>
      <c r="K17" s="503"/>
      <c r="L17" s="153"/>
      <c r="M17" s="466" t="s">
        <v>132</v>
      </c>
      <c r="N17" s="467"/>
      <c r="O17" s="467"/>
      <c r="P17" s="467"/>
      <c r="Q17" s="468"/>
      <c r="R17" s="469" t="s">
        <v>130</v>
      </c>
      <c r="S17" s="470"/>
      <c r="T17" s="470"/>
      <c r="U17" s="470"/>
      <c r="V17" s="471"/>
      <c r="W17" s="472" t="s">
        <v>133</v>
      </c>
      <c r="X17" s="396"/>
      <c r="Y17" s="396"/>
      <c r="Z17" s="396"/>
      <c r="AA17" s="396"/>
      <c r="AB17" s="397"/>
      <c r="AC17" s="359">
        <v>112277</v>
      </c>
      <c r="AD17" s="360"/>
      <c r="AE17" s="360"/>
      <c r="AF17" s="360"/>
      <c r="AG17" s="361"/>
      <c r="AH17" s="359">
        <v>117969</v>
      </c>
      <c r="AI17" s="360"/>
      <c r="AJ17" s="360"/>
      <c r="AK17" s="360"/>
      <c r="AL17" s="362"/>
      <c r="AM17" s="452"/>
      <c r="AN17" s="357"/>
      <c r="AO17" s="357"/>
      <c r="AP17" s="357"/>
      <c r="AQ17" s="357"/>
      <c r="AR17" s="357"/>
      <c r="AS17" s="357"/>
      <c r="AT17" s="358"/>
      <c r="AU17" s="440"/>
      <c r="AV17" s="441"/>
      <c r="AW17" s="441"/>
      <c r="AX17" s="441"/>
      <c r="AY17" s="363" t="s">
        <v>134</v>
      </c>
      <c r="AZ17" s="364"/>
      <c r="BA17" s="364"/>
      <c r="BB17" s="364"/>
      <c r="BC17" s="364"/>
      <c r="BD17" s="364"/>
      <c r="BE17" s="364"/>
      <c r="BF17" s="364"/>
      <c r="BG17" s="364"/>
      <c r="BH17" s="364"/>
      <c r="BI17" s="364"/>
      <c r="BJ17" s="364"/>
      <c r="BK17" s="364"/>
      <c r="BL17" s="364"/>
      <c r="BM17" s="365"/>
      <c r="BN17" s="383">
        <v>46090108</v>
      </c>
      <c r="BO17" s="384"/>
      <c r="BP17" s="384"/>
      <c r="BQ17" s="384"/>
      <c r="BR17" s="384"/>
      <c r="BS17" s="384"/>
      <c r="BT17" s="384"/>
      <c r="BU17" s="385"/>
      <c r="BV17" s="383">
        <v>45230309</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5" t="s">
        <v>135</v>
      </c>
      <c r="C18" s="446"/>
      <c r="D18" s="446"/>
      <c r="E18" s="447"/>
      <c r="F18" s="447"/>
      <c r="G18" s="447"/>
      <c r="H18" s="447"/>
      <c r="I18" s="447"/>
      <c r="J18" s="447"/>
      <c r="K18" s="447"/>
      <c r="L18" s="448">
        <v>886.47</v>
      </c>
      <c r="M18" s="448"/>
      <c r="N18" s="448"/>
      <c r="O18" s="448"/>
      <c r="P18" s="448"/>
      <c r="Q18" s="448"/>
      <c r="R18" s="449"/>
      <c r="S18" s="449"/>
      <c r="T18" s="449"/>
      <c r="U18" s="449"/>
      <c r="V18" s="450"/>
      <c r="W18" s="464"/>
      <c r="X18" s="465"/>
      <c r="Y18" s="465"/>
      <c r="Z18" s="465"/>
      <c r="AA18" s="465"/>
      <c r="AB18" s="473"/>
      <c r="AC18" s="347">
        <v>82.8</v>
      </c>
      <c r="AD18" s="348"/>
      <c r="AE18" s="348"/>
      <c r="AF18" s="348"/>
      <c r="AG18" s="451"/>
      <c r="AH18" s="347">
        <v>80.900000000000006</v>
      </c>
      <c r="AI18" s="348"/>
      <c r="AJ18" s="348"/>
      <c r="AK18" s="348"/>
      <c r="AL18" s="349"/>
      <c r="AM18" s="452"/>
      <c r="AN18" s="357"/>
      <c r="AO18" s="357"/>
      <c r="AP18" s="357"/>
      <c r="AQ18" s="357"/>
      <c r="AR18" s="357"/>
      <c r="AS18" s="357"/>
      <c r="AT18" s="358"/>
      <c r="AU18" s="440"/>
      <c r="AV18" s="441"/>
      <c r="AW18" s="441"/>
      <c r="AX18" s="441"/>
      <c r="AY18" s="363" t="s">
        <v>136</v>
      </c>
      <c r="AZ18" s="364"/>
      <c r="BA18" s="364"/>
      <c r="BB18" s="364"/>
      <c r="BC18" s="364"/>
      <c r="BD18" s="364"/>
      <c r="BE18" s="364"/>
      <c r="BF18" s="364"/>
      <c r="BG18" s="364"/>
      <c r="BH18" s="364"/>
      <c r="BI18" s="364"/>
      <c r="BJ18" s="364"/>
      <c r="BK18" s="364"/>
      <c r="BL18" s="364"/>
      <c r="BM18" s="365"/>
      <c r="BN18" s="383">
        <v>62376052</v>
      </c>
      <c r="BO18" s="384"/>
      <c r="BP18" s="384"/>
      <c r="BQ18" s="384"/>
      <c r="BR18" s="384"/>
      <c r="BS18" s="384"/>
      <c r="BT18" s="384"/>
      <c r="BU18" s="385"/>
      <c r="BV18" s="383">
        <v>61681274</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5" t="s">
        <v>137</v>
      </c>
      <c r="C19" s="446"/>
      <c r="D19" s="446"/>
      <c r="E19" s="447"/>
      <c r="F19" s="447"/>
      <c r="G19" s="447"/>
      <c r="H19" s="447"/>
      <c r="I19" s="447"/>
      <c r="J19" s="447"/>
      <c r="K19" s="447"/>
      <c r="L19" s="453">
        <v>336</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138</v>
      </c>
      <c r="AZ19" s="364"/>
      <c r="BA19" s="364"/>
      <c r="BB19" s="364"/>
      <c r="BC19" s="364"/>
      <c r="BD19" s="364"/>
      <c r="BE19" s="364"/>
      <c r="BF19" s="364"/>
      <c r="BG19" s="364"/>
      <c r="BH19" s="364"/>
      <c r="BI19" s="364"/>
      <c r="BJ19" s="364"/>
      <c r="BK19" s="364"/>
      <c r="BL19" s="364"/>
      <c r="BM19" s="365"/>
      <c r="BN19" s="383">
        <v>74703173</v>
      </c>
      <c r="BO19" s="384"/>
      <c r="BP19" s="384"/>
      <c r="BQ19" s="384"/>
      <c r="BR19" s="384"/>
      <c r="BS19" s="384"/>
      <c r="BT19" s="384"/>
      <c r="BU19" s="385"/>
      <c r="BV19" s="383">
        <v>74195731</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5" t="s">
        <v>139</v>
      </c>
      <c r="C20" s="446"/>
      <c r="D20" s="446"/>
      <c r="E20" s="447"/>
      <c r="F20" s="447"/>
      <c r="G20" s="447"/>
      <c r="H20" s="447"/>
      <c r="I20" s="447"/>
      <c r="J20" s="447"/>
      <c r="K20" s="447"/>
      <c r="L20" s="453">
        <v>129718</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2" t="s">
        <v>140</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141</v>
      </c>
      <c r="C22" s="413"/>
      <c r="D22" s="414"/>
      <c r="E22" s="421" t="s">
        <v>1</v>
      </c>
      <c r="F22" s="396"/>
      <c r="G22" s="396"/>
      <c r="H22" s="396"/>
      <c r="I22" s="396"/>
      <c r="J22" s="396"/>
      <c r="K22" s="397"/>
      <c r="L22" s="421" t="s">
        <v>142</v>
      </c>
      <c r="M22" s="396"/>
      <c r="N22" s="396"/>
      <c r="O22" s="396"/>
      <c r="P22" s="397"/>
      <c r="Q22" s="406" t="s">
        <v>143</v>
      </c>
      <c r="R22" s="407"/>
      <c r="S22" s="407"/>
      <c r="T22" s="407"/>
      <c r="U22" s="407"/>
      <c r="V22" s="422"/>
      <c r="W22" s="424" t="s">
        <v>144</v>
      </c>
      <c r="X22" s="413"/>
      <c r="Y22" s="414"/>
      <c r="Z22" s="421" t="s">
        <v>1</v>
      </c>
      <c r="AA22" s="396"/>
      <c r="AB22" s="396"/>
      <c r="AC22" s="396"/>
      <c r="AD22" s="396"/>
      <c r="AE22" s="396"/>
      <c r="AF22" s="396"/>
      <c r="AG22" s="397"/>
      <c r="AH22" s="395" t="s">
        <v>145</v>
      </c>
      <c r="AI22" s="396"/>
      <c r="AJ22" s="396"/>
      <c r="AK22" s="396"/>
      <c r="AL22" s="397"/>
      <c r="AM22" s="395" t="s">
        <v>146</v>
      </c>
      <c r="AN22" s="401"/>
      <c r="AO22" s="401"/>
      <c r="AP22" s="401"/>
      <c r="AQ22" s="401"/>
      <c r="AR22" s="402"/>
      <c r="AS22" s="406" t="s">
        <v>143</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147</v>
      </c>
      <c r="AZ23" s="376"/>
      <c r="BA23" s="376"/>
      <c r="BB23" s="376"/>
      <c r="BC23" s="376"/>
      <c r="BD23" s="376"/>
      <c r="BE23" s="376"/>
      <c r="BF23" s="376"/>
      <c r="BG23" s="376"/>
      <c r="BH23" s="376"/>
      <c r="BI23" s="376"/>
      <c r="BJ23" s="376"/>
      <c r="BK23" s="376"/>
      <c r="BL23" s="376"/>
      <c r="BM23" s="377"/>
      <c r="BN23" s="383">
        <v>132051241</v>
      </c>
      <c r="BO23" s="384"/>
      <c r="BP23" s="384"/>
      <c r="BQ23" s="384"/>
      <c r="BR23" s="384"/>
      <c r="BS23" s="384"/>
      <c r="BT23" s="384"/>
      <c r="BU23" s="385"/>
      <c r="BV23" s="383">
        <v>130695727</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148</v>
      </c>
      <c r="F24" s="357"/>
      <c r="G24" s="357"/>
      <c r="H24" s="357"/>
      <c r="I24" s="357"/>
      <c r="J24" s="357"/>
      <c r="K24" s="358"/>
      <c r="L24" s="359">
        <v>1</v>
      </c>
      <c r="M24" s="360"/>
      <c r="N24" s="360"/>
      <c r="O24" s="360"/>
      <c r="P24" s="361"/>
      <c r="Q24" s="359">
        <v>11380</v>
      </c>
      <c r="R24" s="360"/>
      <c r="S24" s="360"/>
      <c r="T24" s="360"/>
      <c r="U24" s="360"/>
      <c r="V24" s="361"/>
      <c r="W24" s="425"/>
      <c r="X24" s="416"/>
      <c r="Y24" s="417"/>
      <c r="Z24" s="356" t="s">
        <v>149</v>
      </c>
      <c r="AA24" s="357"/>
      <c r="AB24" s="357"/>
      <c r="AC24" s="357"/>
      <c r="AD24" s="357"/>
      <c r="AE24" s="357"/>
      <c r="AF24" s="357"/>
      <c r="AG24" s="358"/>
      <c r="AH24" s="359">
        <v>1708</v>
      </c>
      <c r="AI24" s="360"/>
      <c r="AJ24" s="360"/>
      <c r="AK24" s="360"/>
      <c r="AL24" s="361"/>
      <c r="AM24" s="359">
        <v>5369952</v>
      </c>
      <c r="AN24" s="360"/>
      <c r="AO24" s="360"/>
      <c r="AP24" s="360"/>
      <c r="AQ24" s="360"/>
      <c r="AR24" s="361"/>
      <c r="AS24" s="359">
        <v>3144</v>
      </c>
      <c r="AT24" s="360"/>
      <c r="AU24" s="360"/>
      <c r="AV24" s="360"/>
      <c r="AW24" s="360"/>
      <c r="AX24" s="362"/>
      <c r="AY24" s="350" t="s">
        <v>150</v>
      </c>
      <c r="AZ24" s="351"/>
      <c r="BA24" s="351"/>
      <c r="BB24" s="351"/>
      <c r="BC24" s="351"/>
      <c r="BD24" s="351"/>
      <c r="BE24" s="351"/>
      <c r="BF24" s="351"/>
      <c r="BG24" s="351"/>
      <c r="BH24" s="351"/>
      <c r="BI24" s="351"/>
      <c r="BJ24" s="351"/>
      <c r="BK24" s="351"/>
      <c r="BL24" s="351"/>
      <c r="BM24" s="352"/>
      <c r="BN24" s="383">
        <v>104791800</v>
      </c>
      <c r="BO24" s="384"/>
      <c r="BP24" s="384"/>
      <c r="BQ24" s="384"/>
      <c r="BR24" s="384"/>
      <c r="BS24" s="384"/>
      <c r="BT24" s="384"/>
      <c r="BU24" s="385"/>
      <c r="BV24" s="383">
        <v>103672202</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151</v>
      </c>
      <c r="F25" s="357"/>
      <c r="G25" s="357"/>
      <c r="H25" s="357"/>
      <c r="I25" s="357"/>
      <c r="J25" s="357"/>
      <c r="K25" s="358"/>
      <c r="L25" s="359">
        <v>2</v>
      </c>
      <c r="M25" s="360"/>
      <c r="N25" s="360"/>
      <c r="O25" s="360"/>
      <c r="P25" s="361"/>
      <c r="Q25" s="359">
        <v>8820</v>
      </c>
      <c r="R25" s="360"/>
      <c r="S25" s="360"/>
      <c r="T25" s="360"/>
      <c r="U25" s="360"/>
      <c r="V25" s="361"/>
      <c r="W25" s="425"/>
      <c r="X25" s="416"/>
      <c r="Y25" s="417"/>
      <c r="Z25" s="356" t="s">
        <v>152</v>
      </c>
      <c r="AA25" s="357"/>
      <c r="AB25" s="357"/>
      <c r="AC25" s="357"/>
      <c r="AD25" s="357"/>
      <c r="AE25" s="357"/>
      <c r="AF25" s="357"/>
      <c r="AG25" s="358"/>
      <c r="AH25" s="359" t="s">
        <v>118</v>
      </c>
      <c r="AI25" s="360"/>
      <c r="AJ25" s="360"/>
      <c r="AK25" s="360"/>
      <c r="AL25" s="361"/>
      <c r="AM25" s="359" t="s">
        <v>118</v>
      </c>
      <c r="AN25" s="360"/>
      <c r="AO25" s="360"/>
      <c r="AP25" s="360"/>
      <c r="AQ25" s="360"/>
      <c r="AR25" s="361"/>
      <c r="AS25" s="359" t="s">
        <v>118</v>
      </c>
      <c r="AT25" s="360"/>
      <c r="AU25" s="360"/>
      <c r="AV25" s="360"/>
      <c r="AW25" s="360"/>
      <c r="AX25" s="362"/>
      <c r="AY25" s="375" t="s">
        <v>153</v>
      </c>
      <c r="AZ25" s="376"/>
      <c r="BA25" s="376"/>
      <c r="BB25" s="376"/>
      <c r="BC25" s="376"/>
      <c r="BD25" s="376"/>
      <c r="BE25" s="376"/>
      <c r="BF25" s="376"/>
      <c r="BG25" s="376"/>
      <c r="BH25" s="376"/>
      <c r="BI25" s="376"/>
      <c r="BJ25" s="376"/>
      <c r="BK25" s="376"/>
      <c r="BL25" s="376"/>
      <c r="BM25" s="377"/>
      <c r="BN25" s="378">
        <v>22300127</v>
      </c>
      <c r="BO25" s="379"/>
      <c r="BP25" s="379"/>
      <c r="BQ25" s="379"/>
      <c r="BR25" s="379"/>
      <c r="BS25" s="379"/>
      <c r="BT25" s="379"/>
      <c r="BU25" s="380"/>
      <c r="BV25" s="378">
        <v>27737410</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154</v>
      </c>
      <c r="F26" s="357"/>
      <c r="G26" s="357"/>
      <c r="H26" s="357"/>
      <c r="I26" s="357"/>
      <c r="J26" s="357"/>
      <c r="K26" s="358"/>
      <c r="L26" s="359">
        <v>1</v>
      </c>
      <c r="M26" s="360"/>
      <c r="N26" s="360"/>
      <c r="O26" s="360"/>
      <c r="P26" s="361"/>
      <c r="Q26" s="359">
        <v>7210</v>
      </c>
      <c r="R26" s="360"/>
      <c r="S26" s="360"/>
      <c r="T26" s="360"/>
      <c r="U26" s="360"/>
      <c r="V26" s="361"/>
      <c r="W26" s="425"/>
      <c r="X26" s="416"/>
      <c r="Y26" s="417"/>
      <c r="Z26" s="356" t="s">
        <v>155</v>
      </c>
      <c r="AA26" s="438"/>
      <c r="AB26" s="438"/>
      <c r="AC26" s="438"/>
      <c r="AD26" s="438"/>
      <c r="AE26" s="438"/>
      <c r="AF26" s="438"/>
      <c r="AG26" s="439"/>
      <c r="AH26" s="359">
        <v>263</v>
      </c>
      <c r="AI26" s="360"/>
      <c r="AJ26" s="360"/>
      <c r="AK26" s="360"/>
      <c r="AL26" s="361"/>
      <c r="AM26" s="359">
        <v>851331</v>
      </c>
      <c r="AN26" s="360"/>
      <c r="AO26" s="360"/>
      <c r="AP26" s="360"/>
      <c r="AQ26" s="360"/>
      <c r="AR26" s="361"/>
      <c r="AS26" s="359">
        <v>3237</v>
      </c>
      <c r="AT26" s="360"/>
      <c r="AU26" s="360"/>
      <c r="AV26" s="360"/>
      <c r="AW26" s="360"/>
      <c r="AX26" s="362"/>
      <c r="AY26" s="392" t="s">
        <v>156</v>
      </c>
      <c r="AZ26" s="393"/>
      <c r="BA26" s="393"/>
      <c r="BB26" s="393"/>
      <c r="BC26" s="393"/>
      <c r="BD26" s="393"/>
      <c r="BE26" s="393"/>
      <c r="BF26" s="393"/>
      <c r="BG26" s="393"/>
      <c r="BH26" s="393"/>
      <c r="BI26" s="393"/>
      <c r="BJ26" s="393"/>
      <c r="BK26" s="393"/>
      <c r="BL26" s="393"/>
      <c r="BM26" s="394"/>
      <c r="BN26" s="383" t="s">
        <v>118</v>
      </c>
      <c r="BO26" s="384"/>
      <c r="BP26" s="384"/>
      <c r="BQ26" s="384"/>
      <c r="BR26" s="384"/>
      <c r="BS26" s="384"/>
      <c r="BT26" s="384"/>
      <c r="BU26" s="385"/>
      <c r="BV26" s="383" t="s">
        <v>118</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157</v>
      </c>
      <c r="F27" s="357"/>
      <c r="G27" s="357"/>
      <c r="H27" s="357"/>
      <c r="I27" s="357"/>
      <c r="J27" s="357"/>
      <c r="K27" s="358"/>
      <c r="L27" s="359">
        <v>1</v>
      </c>
      <c r="M27" s="360"/>
      <c r="N27" s="360"/>
      <c r="O27" s="360"/>
      <c r="P27" s="361"/>
      <c r="Q27" s="359">
        <v>7110</v>
      </c>
      <c r="R27" s="360"/>
      <c r="S27" s="360"/>
      <c r="T27" s="360"/>
      <c r="U27" s="360"/>
      <c r="V27" s="361"/>
      <c r="W27" s="425"/>
      <c r="X27" s="416"/>
      <c r="Y27" s="417"/>
      <c r="Z27" s="356" t="s">
        <v>158</v>
      </c>
      <c r="AA27" s="357"/>
      <c r="AB27" s="357"/>
      <c r="AC27" s="357"/>
      <c r="AD27" s="357"/>
      <c r="AE27" s="357"/>
      <c r="AF27" s="357"/>
      <c r="AG27" s="358"/>
      <c r="AH27" s="359">
        <v>71</v>
      </c>
      <c r="AI27" s="360"/>
      <c r="AJ27" s="360"/>
      <c r="AK27" s="360"/>
      <c r="AL27" s="361"/>
      <c r="AM27" s="359">
        <v>273165</v>
      </c>
      <c r="AN27" s="360"/>
      <c r="AO27" s="360"/>
      <c r="AP27" s="360"/>
      <c r="AQ27" s="360"/>
      <c r="AR27" s="361"/>
      <c r="AS27" s="359">
        <v>3847</v>
      </c>
      <c r="AT27" s="360"/>
      <c r="AU27" s="360"/>
      <c r="AV27" s="360"/>
      <c r="AW27" s="360"/>
      <c r="AX27" s="362"/>
      <c r="AY27" s="389" t="s">
        <v>159</v>
      </c>
      <c r="AZ27" s="390"/>
      <c r="BA27" s="390"/>
      <c r="BB27" s="390"/>
      <c r="BC27" s="390"/>
      <c r="BD27" s="390"/>
      <c r="BE27" s="390"/>
      <c r="BF27" s="390"/>
      <c r="BG27" s="390"/>
      <c r="BH27" s="390"/>
      <c r="BI27" s="390"/>
      <c r="BJ27" s="390"/>
      <c r="BK27" s="390"/>
      <c r="BL27" s="390"/>
      <c r="BM27" s="391"/>
      <c r="BN27" s="386">
        <v>4797500</v>
      </c>
      <c r="BO27" s="387"/>
      <c r="BP27" s="387"/>
      <c r="BQ27" s="387"/>
      <c r="BR27" s="387"/>
      <c r="BS27" s="387"/>
      <c r="BT27" s="387"/>
      <c r="BU27" s="388"/>
      <c r="BV27" s="386">
        <v>4797500</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160</v>
      </c>
      <c r="F28" s="357"/>
      <c r="G28" s="357"/>
      <c r="H28" s="357"/>
      <c r="I28" s="357"/>
      <c r="J28" s="357"/>
      <c r="K28" s="358"/>
      <c r="L28" s="359">
        <v>1</v>
      </c>
      <c r="M28" s="360"/>
      <c r="N28" s="360"/>
      <c r="O28" s="360"/>
      <c r="P28" s="361"/>
      <c r="Q28" s="359">
        <v>6450</v>
      </c>
      <c r="R28" s="360"/>
      <c r="S28" s="360"/>
      <c r="T28" s="360"/>
      <c r="U28" s="360"/>
      <c r="V28" s="361"/>
      <c r="W28" s="425"/>
      <c r="X28" s="416"/>
      <c r="Y28" s="417"/>
      <c r="Z28" s="356" t="s">
        <v>161</v>
      </c>
      <c r="AA28" s="357"/>
      <c r="AB28" s="357"/>
      <c r="AC28" s="357"/>
      <c r="AD28" s="357"/>
      <c r="AE28" s="357"/>
      <c r="AF28" s="357"/>
      <c r="AG28" s="358"/>
      <c r="AH28" s="359" t="s">
        <v>118</v>
      </c>
      <c r="AI28" s="360"/>
      <c r="AJ28" s="360"/>
      <c r="AK28" s="360"/>
      <c r="AL28" s="361"/>
      <c r="AM28" s="359" t="s">
        <v>118</v>
      </c>
      <c r="AN28" s="360"/>
      <c r="AO28" s="360"/>
      <c r="AP28" s="360"/>
      <c r="AQ28" s="360"/>
      <c r="AR28" s="361"/>
      <c r="AS28" s="359" t="s">
        <v>118</v>
      </c>
      <c r="AT28" s="360"/>
      <c r="AU28" s="360"/>
      <c r="AV28" s="360"/>
      <c r="AW28" s="360"/>
      <c r="AX28" s="362"/>
      <c r="AY28" s="366" t="s">
        <v>162</v>
      </c>
      <c r="AZ28" s="367"/>
      <c r="BA28" s="367"/>
      <c r="BB28" s="368"/>
      <c r="BC28" s="375" t="s">
        <v>163</v>
      </c>
      <c r="BD28" s="376"/>
      <c r="BE28" s="376"/>
      <c r="BF28" s="376"/>
      <c r="BG28" s="376"/>
      <c r="BH28" s="376"/>
      <c r="BI28" s="376"/>
      <c r="BJ28" s="376"/>
      <c r="BK28" s="376"/>
      <c r="BL28" s="376"/>
      <c r="BM28" s="377"/>
      <c r="BN28" s="378">
        <v>10354631</v>
      </c>
      <c r="BO28" s="379"/>
      <c r="BP28" s="379"/>
      <c r="BQ28" s="379"/>
      <c r="BR28" s="379"/>
      <c r="BS28" s="379"/>
      <c r="BT28" s="379"/>
      <c r="BU28" s="380"/>
      <c r="BV28" s="378">
        <v>10295094</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164</v>
      </c>
      <c r="F29" s="357"/>
      <c r="G29" s="357"/>
      <c r="H29" s="357"/>
      <c r="I29" s="357"/>
      <c r="J29" s="357"/>
      <c r="K29" s="358"/>
      <c r="L29" s="359">
        <v>36</v>
      </c>
      <c r="M29" s="360"/>
      <c r="N29" s="360"/>
      <c r="O29" s="360"/>
      <c r="P29" s="361"/>
      <c r="Q29" s="359">
        <v>6170</v>
      </c>
      <c r="R29" s="360"/>
      <c r="S29" s="360"/>
      <c r="T29" s="360"/>
      <c r="U29" s="360"/>
      <c r="V29" s="361"/>
      <c r="W29" s="426"/>
      <c r="X29" s="427"/>
      <c r="Y29" s="428"/>
      <c r="Z29" s="356" t="s">
        <v>165</v>
      </c>
      <c r="AA29" s="357"/>
      <c r="AB29" s="357"/>
      <c r="AC29" s="357"/>
      <c r="AD29" s="357"/>
      <c r="AE29" s="357"/>
      <c r="AF29" s="357"/>
      <c r="AG29" s="358"/>
      <c r="AH29" s="359">
        <v>1779</v>
      </c>
      <c r="AI29" s="360"/>
      <c r="AJ29" s="360"/>
      <c r="AK29" s="360"/>
      <c r="AL29" s="361"/>
      <c r="AM29" s="359">
        <v>5643117</v>
      </c>
      <c r="AN29" s="360"/>
      <c r="AO29" s="360"/>
      <c r="AP29" s="360"/>
      <c r="AQ29" s="360"/>
      <c r="AR29" s="361"/>
      <c r="AS29" s="359">
        <v>3172</v>
      </c>
      <c r="AT29" s="360"/>
      <c r="AU29" s="360"/>
      <c r="AV29" s="360"/>
      <c r="AW29" s="360"/>
      <c r="AX29" s="362"/>
      <c r="AY29" s="369"/>
      <c r="AZ29" s="370"/>
      <c r="BA29" s="370"/>
      <c r="BB29" s="371"/>
      <c r="BC29" s="363" t="s">
        <v>166</v>
      </c>
      <c r="BD29" s="364"/>
      <c r="BE29" s="364"/>
      <c r="BF29" s="364"/>
      <c r="BG29" s="364"/>
      <c r="BH29" s="364"/>
      <c r="BI29" s="364"/>
      <c r="BJ29" s="364"/>
      <c r="BK29" s="364"/>
      <c r="BL29" s="364"/>
      <c r="BM29" s="365"/>
      <c r="BN29" s="383">
        <v>299417</v>
      </c>
      <c r="BO29" s="384"/>
      <c r="BP29" s="384"/>
      <c r="BQ29" s="384"/>
      <c r="BR29" s="384"/>
      <c r="BS29" s="384"/>
      <c r="BT29" s="384"/>
      <c r="BU29" s="385"/>
      <c r="BV29" s="383">
        <v>276250</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167</v>
      </c>
      <c r="X30" s="436"/>
      <c r="Y30" s="436"/>
      <c r="Z30" s="436"/>
      <c r="AA30" s="436"/>
      <c r="AB30" s="436"/>
      <c r="AC30" s="436"/>
      <c r="AD30" s="436"/>
      <c r="AE30" s="436"/>
      <c r="AF30" s="436"/>
      <c r="AG30" s="437"/>
      <c r="AH30" s="347">
        <v>100.2</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168</v>
      </c>
      <c r="BD30" s="351"/>
      <c r="BE30" s="351"/>
      <c r="BF30" s="351"/>
      <c r="BG30" s="351"/>
      <c r="BH30" s="351"/>
      <c r="BI30" s="351"/>
      <c r="BJ30" s="351"/>
      <c r="BK30" s="351"/>
      <c r="BL30" s="351"/>
      <c r="BM30" s="352"/>
      <c r="BN30" s="386">
        <v>2205257</v>
      </c>
      <c r="BO30" s="387"/>
      <c r="BP30" s="387"/>
      <c r="BQ30" s="387"/>
      <c r="BR30" s="387"/>
      <c r="BS30" s="387"/>
      <c r="BT30" s="387"/>
      <c r="BU30" s="388"/>
      <c r="BV30" s="386">
        <v>2186714</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169</v>
      </c>
      <c r="D32" s="165"/>
      <c r="E32" s="165"/>
      <c r="F32" s="162"/>
      <c r="G32" s="162"/>
      <c r="H32" s="162"/>
      <c r="I32" s="162"/>
      <c r="J32" s="162"/>
      <c r="K32" s="162"/>
      <c r="L32" s="162"/>
      <c r="M32" s="162"/>
      <c r="N32" s="162"/>
      <c r="O32" s="162"/>
      <c r="P32" s="162"/>
      <c r="Q32" s="162"/>
      <c r="R32" s="162"/>
      <c r="S32" s="162"/>
      <c r="T32" s="162"/>
      <c r="U32" s="162" t="s">
        <v>170</v>
      </c>
      <c r="V32" s="162"/>
      <c r="W32" s="162"/>
      <c r="X32" s="162"/>
      <c r="Y32" s="162"/>
      <c r="Z32" s="162"/>
      <c r="AA32" s="162"/>
      <c r="AB32" s="162"/>
      <c r="AC32" s="162"/>
      <c r="AD32" s="162"/>
      <c r="AE32" s="162"/>
      <c r="AF32" s="162"/>
      <c r="AG32" s="162"/>
      <c r="AH32" s="162"/>
      <c r="AI32" s="162"/>
      <c r="AJ32" s="162"/>
      <c r="AK32" s="162"/>
      <c r="AL32" s="162"/>
      <c r="AM32" s="166" t="s">
        <v>171</v>
      </c>
      <c r="AN32" s="162"/>
      <c r="AO32" s="162"/>
      <c r="AP32" s="162"/>
      <c r="AQ32" s="162"/>
      <c r="AR32" s="162"/>
      <c r="AS32" s="166"/>
      <c r="AT32" s="166"/>
      <c r="AU32" s="166"/>
      <c r="AV32" s="166"/>
      <c r="AW32" s="166"/>
      <c r="AX32" s="166"/>
      <c r="AY32" s="166"/>
      <c r="AZ32" s="166"/>
      <c r="BA32" s="166"/>
      <c r="BB32" s="162"/>
      <c r="BC32" s="166"/>
      <c r="BD32" s="162"/>
      <c r="BE32" s="166" t="s">
        <v>172</v>
      </c>
      <c r="BF32" s="162"/>
      <c r="BG32" s="162"/>
      <c r="BH32" s="162"/>
      <c r="BI32" s="162"/>
      <c r="BJ32" s="166"/>
      <c r="BK32" s="166"/>
      <c r="BL32" s="166"/>
      <c r="BM32" s="166"/>
      <c r="BN32" s="166"/>
      <c r="BO32" s="166"/>
      <c r="BP32" s="166"/>
      <c r="BQ32" s="166"/>
      <c r="BR32" s="162"/>
      <c r="BS32" s="162"/>
      <c r="BT32" s="162"/>
      <c r="BU32" s="162"/>
      <c r="BV32" s="162"/>
      <c r="BW32" s="162" t="s">
        <v>173</v>
      </c>
      <c r="BX32" s="162"/>
      <c r="BY32" s="162"/>
      <c r="BZ32" s="162"/>
      <c r="CA32" s="162"/>
      <c r="CB32" s="166"/>
      <c r="CC32" s="166"/>
      <c r="CD32" s="166"/>
      <c r="CE32" s="166"/>
      <c r="CF32" s="166"/>
      <c r="CG32" s="166"/>
      <c r="CH32" s="166"/>
      <c r="CI32" s="166"/>
      <c r="CJ32" s="166"/>
      <c r="CK32" s="166"/>
      <c r="CL32" s="166"/>
      <c r="CM32" s="166"/>
      <c r="CN32" s="166"/>
      <c r="CO32" s="166" t="s">
        <v>174</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175</v>
      </c>
      <c r="D33" s="346"/>
      <c r="E33" s="345" t="s">
        <v>176</v>
      </c>
      <c r="F33" s="345"/>
      <c r="G33" s="345"/>
      <c r="H33" s="345"/>
      <c r="I33" s="345"/>
      <c r="J33" s="345"/>
      <c r="K33" s="345"/>
      <c r="L33" s="345"/>
      <c r="M33" s="345"/>
      <c r="N33" s="345"/>
      <c r="O33" s="345"/>
      <c r="P33" s="345"/>
      <c r="Q33" s="345"/>
      <c r="R33" s="345"/>
      <c r="S33" s="345"/>
      <c r="T33" s="167"/>
      <c r="U33" s="346" t="s">
        <v>175</v>
      </c>
      <c r="V33" s="346"/>
      <c r="W33" s="345" t="s">
        <v>176</v>
      </c>
      <c r="X33" s="345"/>
      <c r="Y33" s="345"/>
      <c r="Z33" s="345"/>
      <c r="AA33" s="345"/>
      <c r="AB33" s="345"/>
      <c r="AC33" s="345"/>
      <c r="AD33" s="345"/>
      <c r="AE33" s="345"/>
      <c r="AF33" s="345"/>
      <c r="AG33" s="345"/>
      <c r="AH33" s="345"/>
      <c r="AI33" s="345"/>
      <c r="AJ33" s="345"/>
      <c r="AK33" s="345"/>
      <c r="AL33" s="167"/>
      <c r="AM33" s="346" t="s">
        <v>175</v>
      </c>
      <c r="AN33" s="346"/>
      <c r="AO33" s="345" t="s">
        <v>176</v>
      </c>
      <c r="AP33" s="345"/>
      <c r="AQ33" s="345"/>
      <c r="AR33" s="345"/>
      <c r="AS33" s="345"/>
      <c r="AT33" s="345"/>
      <c r="AU33" s="345"/>
      <c r="AV33" s="345"/>
      <c r="AW33" s="345"/>
      <c r="AX33" s="345"/>
      <c r="AY33" s="345"/>
      <c r="AZ33" s="345"/>
      <c r="BA33" s="345"/>
      <c r="BB33" s="345"/>
      <c r="BC33" s="345"/>
      <c r="BD33" s="168"/>
      <c r="BE33" s="345" t="s">
        <v>177</v>
      </c>
      <c r="BF33" s="345"/>
      <c r="BG33" s="345" t="s">
        <v>178</v>
      </c>
      <c r="BH33" s="345"/>
      <c r="BI33" s="345"/>
      <c r="BJ33" s="345"/>
      <c r="BK33" s="345"/>
      <c r="BL33" s="345"/>
      <c r="BM33" s="345"/>
      <c r="BN33" s="345"/>
      <c r="BO33" s="345"/>
      <c r="BP33" s="345"/>
      <c r="BQ33" s="345"/>
      <c r="BR33" s="345"/>
      <c r="BS33" s="345"/>
      <c r="BT33" s="345"/>
      <c r="BU33" s="345"/>
      <c r="BV33" s="168"/>
      <c r="BW33" s="346" t="s">
        <v>177</v>
      </c>
      <c r="BX33" s="346"/>
      <c r="BY33" s="345" t="s">
        <v>179</v>
      </c>
      <c r="BZ33" s="345"/>
      <c r="CA33" s="345"/>
      <c r="CB33" s="345"/>
      <c r="CC33" s="345"/>
      <c r="CD33" s="345"/>
      <c r="CE33" s="345"/>
      <c r="CF33" s="345"/>
      <c r="CG33" s="345"/>
      <c r="CH33" s="345"/>
      <c r="CI33" s="345"/>
      <c r="CJ33" s="345"/>
      <c r="CK33" s="345"/>
      <c r="CL33" s="345"/>
      <c r="CM33" s="345"/>
      <c r="CN33" s="167"/>
      <c r="CO33" s="346" t="s">
        <v>175</v>
      </c>
      <c r="CP33" s="346"/>
      <c r="CQ33" s="345" t="s">
        <v>180</v>
      </c>
      <c r="CR33" s="345"/>
      <c r="CS33" s="345"/>
      <c r="CT33" s="345"/>
      <c r="CU33" s="345"/>
      <c r="CV33" s="345"/>
      <c r="CW33" s="345"/>
      <c r="CX33" s="345"/>
      <c r="CY33" s="345"/>
      <c r="CZ33" s="345"/>
      <c r="DA33" s="345"/>
      <c r="DB33" s="345"/>
      <c r="DC33" s="345"/>
      <c r="DD33" s="345"/>
      <c r="DE33" s="345"/>
      <c r="DF33" s="167"/>
      <c r="DG33" s="345" t="s">
        <v>181</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4</v>
      </c>
      <c r="V34" s="343"/>
      <c r="W34" s="342" t="str">
        <f>IF('各会計、関係団体の財政状況及び健全化判断比率'!B28="","",'各会計、関係団体の財政状況及び健全化判断比率'!B28)</f>
        <v>国民健康保険費特別会計</v>
      </c>
      <c r="X34" s="342"/>
      <c r="Y34" s="342"/>
      <c r="Z34" s="342"/>
      <c r="AA34" s="342"/>
      <c r="AB34" s="342"/>
      <c r="AC34" s="342"/>
      <c r="AD34" s="342"/>
      <c r="AE34" s="342"/>
      <c r="AF34" s="342"/>
      <c r="AG34" s="342"/>
      <c r="AH34" s="342"/>
      <c r="AI34" s="342"/>
      <c r="AJ34" s="342"/>
      <c r="AK34" s="342"/>
      <c r="AL34" s="165"/>
      <c r="AM34" s="343">
        <f>IF(AO34="","",MAX(C34:D43,U34:V43)+1)</f>
        <v>7</v>
      </c>
      <c r="AN34" s="343"/>
      <c r="AO34" s="342" t="str">
        <f>IF('各会計、関係団体の財政状況及び健全化判断比率'!B31="","",'各会計、関係団体の財政状況及び健全化判断比率'!B31)</f>
        <v>水道事業会計</v>
      </c>
      <c r="AP34" s="342"/>
      <c r="AQ34" s="342"/>
      <c r="AR34" s="342"/>
      <c r="AS34" s="342"/>
      <c r="AT34" s="342"/>
      <c r="AU34" s="342"/>
      <c r="AV34" s="342"/>
      <c r="AW34" s="342"/>
      <c r="AX34" s="342"/>
      <c r="AY34" s="342"/>
      <c r="AZ34" s="342"/>
      <c r="BA34" s="342"/>
      <c r="BB34" s="342"/>
      <c r="BC34" s="342"/>
      <c r="BD34" s="165"/>
      <c r="BE34" s="343">
        <f>IF(BG34="","",MAX(C34:D43,U34:V43,AM34:AN43)+1)</f>
        <v>10</v>
      </c>
      <c r="BF34" s="343"/>
      <c r="BG34" s="342" t="str">
        <f>IF('各会計、関係団体の財政状況及び健全化判断比率'!B34="","",'各会計、関係団体の財政状況及び健全化判断比率'!B34)</f>
        <v>農業集落排水事業費特別会計</v>
      </c>
      <c r="BH34" s="342"/>
      <c r="BI34" s="342"/>
      <c r="BJ34" s="342"/>
      <c r="BK34" s="342"/>
      <c r="BL34" s="342"/>
      <c r="BM34" s="342"/>
      <c r="BN34" s="342"/>
      <c r="BO34" s="342"/>
      <c r="BP34" s="342"/>
      <c r="BQ34" s="342"/>
      <c r="BR34" s="342"/>
      <c r="BS34" s="342"/>
      <c r="BT34" s="342"/>
      <c r="BU34" s="342"/>
      <c r="BV34" s="165"/>
      <c r="BW34" s="343">
        <f>IF(BY34="","",MAX(C34:D43,U34:V43,AM34:AN43,BE34:BF43)+1)</f>
        <v>13</v>
      </c>
      <c r="BX34" s="343"/>
      <c r="BY34" s="342" t="str">
        <f>IF('各会計、関係団体の財政状況及び健全化判断比率'!B68="","",'各会計、関係団体の財政状況及び健全化判断比率'!B68)</f>
        <v>盛岡地区広域消防組合</v>
      </c>
      <c r="BZ34" s="342"/>
      <c r="CA34" s="342"/>
      <c r="CB34" s="342"/>
      <c r="CC34" s="342"/>
      <c r="CD34" s="342"/>
      <c r="CE34" s="342"/>
      <c r="CF34" s="342"/>
      <c r="CG34" s="342"/>
      <c r="CH34" s="342"/>
      <c r="CI34" s="342"/>
      <c r="CJ34" s="342"/>
      <c r="CK34" s="342"/>
      <c r="CL34" s="342"/>
      <c r="CM34" s="342"/>
      <c r="CN34" s="165"/>
      <c r="CO34" s="343">
        <f>IF(CQ34="","",MAX(C34:D43,U34:V43,AM34:AN43,BE34:BF43,BW34:BX43)+1)</f>
        <v>23</v>
      </c>
      <c r="CP34" s="343"/>
      <c r="CQ34" s="342" t="str">
        <f>IF('各会計、関係団体の財政状況及び健全化判断比率'!BS7="","",'各会計、関係団体の財政状況及び健全化判断比率'!BS7)</f>
        <v>（財）地場産業振興センター</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f>IF(E35="","",C34+1)</f>
        <v>2</v>
      </c>
      <c r="D35" s="343"/>
      <c r="E35" s="342" t="str">
        <f>IF('各会計、関係団体の財政状況及び健全化判断比率'!B8="","",'各会計、関係団体の財政状況及び健全化判断比率'!B8)</f>
        <v>母子父子寡婦福祉資金貸付事業費特別会計</v>
      </c>
      <c r="F35" s="342"/>
      <c r="G35" s="342"/>
      <c r="H35" s="342"/>
      <c r="I35" s="342"/>
      <c r="J35" s="342"/>
      <c r="K35" s="342"/>
      <c r="L35" s="342"/>
      <c r="M35" s="342"/>
      <c r="N35" s="342"/>
      <c r="O35" s="342"/>
      <c r="P35" s="342"/>
      <c r="Q35" s="342"/>
      <c r="R35" s="342"/>
      <c r="S35" s="342"/>
      <c r="T35" s="165"/>
      <c r="U35" s="343">
        <f>IF(W35="","",U34+1)</f>
        <v>5</v>
      </c>
      <c r="V35" s="343"/>
      <c r="W35" s="342" t="str">
        <f>IF('各会計、関係団体の財政状況及び健全化判断比率'!B29="","",'各会計、関係団体の財政状況及び健全化判断比率'!B29)</f>
        <v>介護保険費特別会計</v>
      </c>
      <c r="X35" s="342"/>
      <c r="Y35" s="342"/>
      <c r="Z35" s="342"/>
      <c r="AA35" s="342"/>
      <c r="AB35" s="342"/>
      <c r="AC35" s="342"/>
      <c r="AD35" s="342"/>
      <c r="AE35" s="342"/>
      <c r="AF35" s="342"/>
      <c r="AG35" s="342"/>
      <c r="AH35" s="342"/>
      <c r="AI35" s="342"/>
      <c r="AJ35" s="342"/>
      <c r="AK35" s="342"/>
      <c r="AL35" s="165"/>
      <c r="AM35" s="343">
        <f t="shared" ref="AM35:AM43" si="0">IF(AO35="","",AM34+1)</f>
        <v>8</v>
      </c>
      <c r="AN35" s="343"/>
      <c r="AO35" s="342" t="str">
        <f>IF('各会計、関係団体の財政状況及び健全化判断比率'!B32="","",'各会計、関係団体の財政状況及び健全化判断比率'!B32)</f>
        <v>下水道事業会計</v>
      </c>
      <c r="AP35" s="342"/>
      <c r="AQ35" s="342"/>
      <c r="AR35" s="342"/>
      <c r="AS35" s="342"/>
      <c r="AT35" s="342"/>
      <c r="AU35" s="342"/>
      <c r="AV35" s="342"/>
      <c r="AW35" s="342"/>
      <c r="AX35" s="342"/>
      <c r="AY35" s="342"/>
      <c r="AZ35" s="342"/>
      <c r="BA35" s="342"/>
      <c r="BB35" s="342"/>
      <c r="BC35" s="342"/>
      <c r="BD35" s="165"/>
      <c r="BE35" s="343">
        <f t="shared" ref="BE35:BE43" si="1">IF(BG35="","",BE34+1)</f>
        <v>11</v>
      </c>
      <c r="BF35" s="343"/>
      <c r="BG35" s="342" t="str">
        <f>IF('各会計、関係団体の財政状況及び健全化判断比率'!B35="","",'各会計、関係団体の財政状況及び健全化判断比率'!B35)</f>
        <v>公設浄化槽事業費特別会計</v>
      </c>
      <c r="BH35" s="342"/>
      <c r="BI35" s="342"/>
      <c r="BJ35" s="342"/>
      <c r="BK35" s="342"/>
      <c r="BL35" s="342"/>
      <c r="BM35" s="342"/>
      <c r="BN35" s="342"/>
      <c r="BO35" s="342"/>
      <c r="BP35" s="342"/>
      <c r="BQ35" s="342"/>
      <c r="BR35" s="342"/>
      <c r="BS35" s="342"/>
      <c r="BT35" s="342"/>
      <c r="BU35" s="342"/>
      <c r="BV35" s="165"/>
      <c r="BW35" s="343">
        <f t="shared" ref="BW35:BW43" si="2">IF(BY35="","",BW34+1)</f>
        <v>14</v>
      </c>
      <c r="BX35" s="343"/>
      <c r="BY35" s="342" t="str">
        <f>IF('各会計、関係団体の財政状況及び健全化判断比率'!B69="","",'各会計、関係団体の財政状況及び健全化判断比率'!B69)</f>
        <v>盛岡・紫波地区環境施設組合</v>
      </c>
      <c r="BZ35" s="342"/>
      <c r="CA35" s="342"/>
      <c r="CB35" s="342"/>
      <c r="CC35" s="342"/>
      <c r="CD35" s="342"/>
      <c r="CE35" s="342"/>
      <c r="CF35" s="342"/>
      <c r="CG35" s="342"/>
      <c r="CH35" s="342"/>
      <c r="CI35" s="342"/>
      <c r="CJ35" s="342"/>
      <c r="CK35" s="342"/>
      <c r="CL35" s="342"/>
      <c r="CM35" s="342"/>
      <c r="CN35" s="165"/>
      <c r="CO35" s="343">
        <f t="shared" ref="CO35:CO43" si="3">IF(CQ35="","",CO34+1)</f>
        <v>24</v>
      </c>
      <c r="CP35" s="343"/>
      <c r="CQ35" s="342" t="str">
        <f>IF('各会計、関係団体の財政状況及び健全化判断比率'!BS8="","",'各会計、関係団体の財政状況及び健全化判断比率'!BS8)</f>
        <v>盛岡まちづくり（株）</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f>IF(E36="","",C35+1)</f>
        <v>3</v>
      </c>
      <c r="D36" s="343"/>
      <c r="E36" s="342" t="str">
        <f>IF('各会計、関係団体の財政状況及び健全化判断比率'!B9="","",'各会計、関係団体の財政状況及び健全化判断比率'!B9)</f>
        <v>土地取得事業費特別会計</v>
      </c>
      <c r="F36" s="342"/>
      <c r="G36" s="342"/>
      <c r="H36" s="342"/>
      <c r="I36" s="342"/>
      <c r="J36" s="342"/>
      <c r="K36" s="342"/>
      <c r="L36" s="342"/>
      <c r="M36" s="342"/>
      <c r="N36" s="342"/>
      <c r="O36" s="342"/>
      <c r="P36" s="342"/>
      <c r="Q36" s="342"/>
      <c r="R36" s="342"/>
      <c r="S36" s="342"/>
      <c r="T36" s="165"/>
      <c r="U36" s="343">
        <f t="shared" ref="U36:U43" si="4">IF(W36="","",U35+1)</f>
        <v>6</v>
      </c>
      <c r="V36" s="343"/>
      <c r="W36" s="342" t="str">
        <f>IF('各会計、関係団体の財政状況及び健全化判断比率'!B30="","",'各会計、関係団体の財政状況及び健全化判断比率'!B30)</f>
        <v>後期高齢者医療費特別会計</v>
      </c>
      <c r="X36" s="342"/>
      <c r="Y36" s="342"/>
      <c r="Z36" s="342"/>
      <c r="AA36" s="342"/>
      <c r="AB36" s="342"/>
      <c r="AC36" s="342"/>
      <c r="AD36" s="342"/>
      <c r="AE36" s="342"/>
      <c r="AF36" s="342"/>
      <c r="AG36" s="342"/>
      <c r="AH36" s="342"/>
      <c r="AI36" s="342"/>
      <c r="AJ36" s="342"/>
      <c r="AK36" s="342"/>
      <c r="AL36" s="165"/>
      <c r="AM36" s="343">
        <f t="shared" si="0"/>
        <v>9</v>
      </c>
      <c r="AN36" s="343"/>
      <c r="AO36" s="342" t="str">
        <f>IF('各会計、関係団体の財政状況及び健全化判断比率'!B33="","",'各会計、関係団体の財政状況及び健全化判断比率'!B33)</f>
        <v>病院事業会計</v>
      </c>
      <c r="AP36" s="342"/>
      <c r="AQ36" s="342"/>
      <c r="AR36" s="342"/>
      <c r="AS36" s="342"/>
      <c r="AT36" s="342"/>
      <c r="AU36" s="342"/>
      <c r="AV36" s="342"/>
      <c r="AW36" s="342"/>
      <c r="AX36" s="342"/>
      <c r="AY36" s="342"/>
      <c r="AZ36" s="342"/>
      <c r="BA36" s="342"/>
      <c r="BB36" s="342"/>
      <c r="BC36" s="342"/>
      <c r="BD36" s="165"/>
      <c r="BE36" s="343">
        <f t="shared" si="1"/>
        <v>12</v>
      </c>
      <c r="BF36" s="343"/>
      <c r="BG36" s="342" t="str">
        <f>IF('各会計、関係団体の財政状況及び健全化判断比率'!B36="","",'各会計、関係団体の財政状況及び健全化判断比率'!B36)</f>
        <v>中央卸売市場費特別会計</v>
      </c>
      <c r="BH36" s="342"/>
      <c r="BI36" s="342"/>
      <c r="BJ36" s="342"/>
      <c r="BK36" s="342"/>
      <c r="BL36" s="342"/>
      <c r="BM36" s="342"/>
      <c r="BN36" s="342"/>
      <c r="BO36" s="342"/>
      <c r="BP36" s="342"/>
      <c r="BQ36" s="342"/>
      <c r="BR36" s="342"/>
      <c r="BS36" s="342"/>
      <c r="BT36" s="342"/>
      <c r="BU36" s="342"/>
      <c r="BV36" s="165"/>
      <c r="BW36" s="343">
        <f t="shared" si="2"/>
        <v>15</v>
      </c>
      <c r="BX36" s="343"/>
      <c r="BY36" s="342" t="str">
        <f>IF('各会計、関係団体の財政状況及び健全化判断比率'!B70="","",'各会計、関係団体の財政状況及び健全化判断比率'!B70)</f>
        <v>紫波・稗貫衛生処理組合</v>
      </c>
      <c r="BZ36" s="342"/>
      <c r="CA36" s="342"/>
      <c r="CB36" s="342"/>
      <c r="CC36" s="342"/>
      <c r="CD36" s="342"/>
      <c r="CE36" s="342"/>
      <c r="CF36" s="342"/>
      <c r="CG36" s="342"/>
      <c r="CH36" s="342"/>
      <c r="CI36" s="342"/>
      <c r="CJ36" s="342"/>
      <c r="CK36" s="342"/>
      <c r="CL36" s="342"/>
      <c r="CM36" s="342"/>
      <c r="CN36" s="165"/>
      <c r="CO36" s="343">
        <f t="shared" si="3"/>
        <v>25</v>
      </c>
      <c r="CP36" s="343"/>
      <c r="CQ36" s="342" t="str">
        <f>IF('各会計、関係団体の財政状況及び健全化判断比率'!BS9="","",'各会計、関係団体の財政状況及び健全化判断比率'!BS9)</f>
        <v>（財）盛岡観光コンベンション協会</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16</v>
      </c>
      <c r="BX37" s="343"/>
      <c r="BY37" s="342" t="str">
        <f>IF('各会計、関係団体の財政状況及び健全化判断比率'!B71="","",'各会計、関係団体の財政状況及び健全化判断比率'!B71)</f>
        <v>盛岡地区衛生処理組合</v>
      </c>
      <c r="BZ37" s="342"/>
      <c r="CA37" s="342"/>
      <c r="CB37" s="342"/>
      <c r="CC37" s="342"/>
      <c r="CD37" s="342"/>
      <c r="CE37" s="342"/>
      <c r="CF37" s="342"/>
      <c r="CG37" s="342"/>
      <c r="CH37" s="342"/>
      <c r="CI37" s="342"/>
      <c r="CJ37" s="342"/>
      <c r="CK37" s="342"/>
      <c r="CL37" s="342"/>
      <c r="CM37" s="342"/>
      <c r="CN37" s="165"/>
      <c r="CO37" s="343">
        <f t="shared" si="3"/>
        <v>26</v>
      </c>
      <c r="CP37" s="343"/>
      <c r="CQ37" s="342" t="str">
        <f>IF('各会計、関係団体の財政状況及び健全化判断比率'!BS10="","",'各会計、関係団体の財政状況及び健全化判断比率'!BS10)</f>
        <v>たまやま振興</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17</v>
      </c>
      <c r="BX38" s="343"/>
      <c r="BY38" s="342" t="str">
        <f>IF('各会計、関係団体の財政状況及び健全化判断比率'!B72="","",'各会計、関係団体の財政状況及び健全化判断比率'!B72)</f>
        <v>盛岡市・矢巾町都市計画事業等組合</v>
      </c>
      <c r="BZ38" s="342"/>
      <c r="CA38" s="342"/>
      <c r="CB38" s="342"/>
      <c r="CC38" s="342"/>
      <c r="CD38" s="342"/>
      <c r="CE38" s="342"/>
      <c r="CF38" s="342"/>
      <c r="CG38" s="342"/>
      <c r="CH38" s="342"/>
      <c r="CI38" s="342"/>
      <c r="CJ38" s="342"/>
      <c r="CK38" s="342"/>
      <c r="CL38" s="342"/>
      <c r="CM38" s="342"/>
      <c r="CN38" s="165"/>
      <c r="CO38" s="343">
        <f t="shared" si="3"/>
        <v>27</v>
      </c>
      <c r="CP38" s="343"/>
      <c r="CQ38" s="342" t="str">
        <f>IF('各会計、関係団体の財政状況及び健全化判断比率'!BS11="","",'各会計、関係団体の財政状況及び健全化判断比率'!BS11)</f>
        <v>盛岡地区広域土地開発公社</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18</v>
      </c>
      <c r="BX39" s="343"/>
      <c r="BY39" s="342" t="str">
        <f>IF('各会計、関係団体の財政状況及び健全化判断比率'!B73="","",'各会計、関係団体の財政状況及び健全化判断比率'!B73)</f>
        <v>矢櫃山造林一部組合</v>
      </c>
      <c r="BZ39" s="342"/>
      <c r="CA39" s="342"/>
      <c r="CB39" s="342"/>
      <c r="CC39" s="342"/>
      <c r="CD39" s="342"/>
      <c r="CE39" s="342"/>
      <c r="CF39" s="342"/>
      <c r="CG39" s="342"/>
      <c r="CH39" s="342"/>
      <c r="CI39" s="342"/>
      <c r="CJ39" s="342"/>
      <c r="CK39" s="342"/>
      <c r="CL39" s="342"/>
      <c r="CM39" s="342"/>
      <c r="CN39" s="165"/>
      <c r="CO39" s="343">
        <f t="shared" si="3"/>
        <v>28</v>
      </c>
      <c r="CP39" s="343"/>
      <c r="CQ39" s="342" t="str">
        <f>IF('各会計、関係団体の財政状況及び健全化判断比率'!BS12="","",'各会計、関係団体の財政状況及び健全化判断比率'!BS12)</f>
        <v>（株）盛岡地域交流センター</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19</v>
      </c>
      <c r="BX40" s="343"/>
      <c r="BY40" s="342" t="str">
        <f>IF('各会計、関係団体の財政状況及び健全化判断比率'!B74="","",'各会計、関係団体の財政状況及び健全化判断比率'!B74)</f>
        <v>岩手・玉山環境組合</v>
      </c>
      <c r="BZ40" s="342"/>
      <c r="CA40" s="342"/>
      <c r="CB40" s="342"/>
      <c r="CC40" s="342"/>
      <c r="CD40" s="342"/>
      <c r="CE40" s="342"/>
      <c r="CF40" s="342"/>
      <c r="CG40" s="342"/>
      <c r="CH40" s="342"/>
      <c r="CI40" s="342"/>
      <c r="CJ40" s="342"/>
      <c r="CK40" s="342"/>
      <c r="CL40" s="342"/>
      <c r="CM40" s="342"/>
      <c r="CN40" s="165"/>
      <c r="CO40" s="343">
        <f t="shared" si="3"/>
        <v>29</v>
      </c>
      <c r="CP40" s="343"/>
      <c r="CQ40" s="342" t="str">
        <f>IF('各会計、関係団体の財政状況及び健全化判断比率'!BS13="","",'各会計、関係団体の財政状況及び健全化判断比率'!BS13)</f>
        <v>（財）盛岡国際交流協会</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20</v>
      </c>
      <c r="BX41" s="343"/>
      <c r="BY41" s="342" t="str">
        <f>IF('各会計、関係団体の財政状況及び健全化判断比率'!B75="","",'各会計、関係団体の財政状況及び健全化判断比率'!B75)</f>
        <v>盛岡北部行政事務組合</v>
      </c>
      <c r="BZ41" s="342"/>
      <c r="CA41" s="342"/>
      <c r="CB41" s="342"/>
      <c r="CC41" s="342"/>
      <c r="CD41" s="342"/>
      <c r="CE41" s="342"/>
      <c r="CF41" s="342"/>
      <c r="CG41" s="342"/>
      <c r="CH41" s="342"/>
      <c r="CI41" s="342"/>
      <c r="CJ41" s="342"/>
      <c r="CK41" s="342"/>
      <c r="CL41" s="342"/>
      <c r="CM41" s="342"/>
      <c r="CN41" s="165"/>
      <c r="CO41" s="343">
        <f t="shared" si="3"/>
        <v>30</v>
      </c>
      <c r="CP41" s="343"/>
      <c r="CQ41" s="342" t="str">
        <f>IF('各会計、関係団体の財政状況及び健全化判断比率'!BS14="","",'各会計、関係団体の財政状況及び健全化判断比率'!BS14)</f>
        <v>（社）盛岡市社会福祉事業団</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f t="shared" si="2"/>
        <v>21</v>
      </c>
      <c r="BX42" s="343"/>
      <c r="BY42" s="342" t="str">
        <f>IF('各会計、関係団体の財政状況及び健全化判断比率'!B76="","",'各会計、関係団体の財政状況及び健全化判断比率'!B76)</f>
        <v>岩手県後期高齢者医療広域連合</v>
      </c>
      <c r="BZ42" s="342"/>
      <c r="CA42" s="342"/>
      <c r="CB42" s="342"/>
      <c r="CC42" s="342"/>
      <c r="CD42" s="342"/>
      <c r="CE42" s="342"/>
      <c r="CF42" s="342"/>
      <c r="CG42" s="342"/>
      <c r="CH42" s="342"/>
      <c r="CI42" s="342"/>
      <c r="CJ42" s="342"/>
      <c r="CK42" s="342"/>
      <c r="CL42" s="342"/>
      <c r="CM42" s="342"/>
      <c r="CN42" s="165"/>
      <c r="CO42" s="343">
        <f t="shared" si="3"/>
        <v>31</v>
      </c>
      <c r="CP42" s="343"/>
      <c r="CQ42" s="342" t="str">
        <f>IF('各会計、関係団体の財政状況及び健全化判断比率'!BS15="","",'各会計、関係団体の財政状況及び健全化判断比率'!BS15)</f>
        <v>盛岡市勤労者福祉サービスセンター</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f t="shared" si="2"/>
        <v>22</v>
      </c>
      <c r="BX43" s="343"/>
      <c r="BY43" s="342" t="str">
        <f>IF('各会計、関係団体の財政状況及び健全化判断比率'!B77="","",'各会計、関係団体の財政状況及び健全化判断比率'!B77)</f>
        <v>岩手県市町村総合事務組合</v>
      </c>
      <c r="BZ43" s="342"/>
      <c r="CA43" s="342"/>
      <c r="CB43" s="342"/>
      <c r="CC43" s="342"/>
      <c r="CD43" s="342"/>
      <c r="CE43" s="342"/>
      <c r="CF43" s="342"/>
      <c r="CG43" s="342"/>
      <c r="CH43" s="342"/>
      <c r="CI43" s="342"/>
      <c r="CJ43" s="342"/>
      <c r="CK43" s="342"/>
      <c r="CL43" s="342"/>
      <c r="CM43" s="342"/>
      <c r="CN43" s="165"/>
      <c r="CO43" s="343">
        <f t="shared" si="3"/>
        <v>32</v>
      </c>
      <c r="CP43" s="343"/>
      <c r="CQ43" s="342" t="str">
        <f>IF('各会計、関係団体の財政状況及び健全化判断比率'!BS16="","",'各会計、関係団体の財政状況及び健全化判断比率'!BS16)</f>
        <v>（財）盛岡地区勤労者共同福祉センター</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182</v>
      </c>
      <c r="C46" s="137"/>
      <c r="D46" s="137"/>
      <c r="E46" s="137" t="s">
        <v>183</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184</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185</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186</v>
      </c>
    </row>
    <row r="50" spans="5:5">
      <c r="E50" s="139" t="s">
        <v>187</v>
      </c>
    </row>
    <row r="51" spans="5:5">
      <c r="E51" s="139" t="s">
        <v>188</v>
      </c>
    </row>
    <row r="52" spans="5:5">
      <c r="E52" s="139" t="s">
        <v>189</v>
      </c>
    </row>
    <row r="53" spans="5:5"/>
    <row r="54" spans="5:5"/>
    <row r="55" spans="5:5"/>
    <row r="56" spans="5:5"/>
    <row r="57" spans="5:5" hidden="1"/>
    <row r="58" spans="5:5" hidden="1"/>
    <row r="59" spans="5:5" hidden="1"/>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520</v>
      </c>
      <c r="G33" s="29" t="s">
        <v>521</v>
      </c>
      <c r="H33" s="29" t="s">
        <v>522</v>
      </c>
      <c r="I33" s="29" t="s">
        <v>523</v>
      </c>
      <c r="J33" s="30" t="s">
        <v>524</v>
      </c>
      <c r="K33" s="22"/>
      <c r="L33" s="22"/>
      <c r="M33" s="22"/>
      <c r="N33" s="22"/>
      <c r="O33" s="22"/>
      <c r="P33" s="22"/>
    </row>
    <row r="34" spans="1:16" ht="39" customHeight="1">
      <c r="A34" s="22"/>
      <c r="B34" s="31"/>
      <c r="C34" s="1151" t="s">
        <v>526</v>
      </c>
      <c r="D34" s="1151"/>
      <c r="E34" s="1152"/>
      <c r="F34" s="32">
        <v>11.22</v>
      </c>
      <c r="G34" s="33">
        <v>13.01</v>
      </c>
      <c r="H34" s="33">
        <v>15.37</v>
      </c>
      <c r="I34" s="33">
        <v>16.36</v>
      </c>
      <c r="J34" s="34">
        <v>17.100000000000001</v>
      </c>
      <c r="K34" s="22"/>
      <c r="L34" s="22"/>
      <c r="M34" s="22"/>
      <c r="N34" s="22"/>
      <c r="O34" s="22"/>
      <c r="P34" s="22"/>
    </row>
    <row r="35" spans="1:16" ht="39" customHeight="1">
      <c r="A35" s="22"/>
      <c r="B35" s="35"/>
      <c r="C35" s="1145" t="s">
        <v>527</v>
      </c>
      <c r="D35" s="1146"/>
      <c r="E35" s="1147"/>
      <c r="F35" s="36">
        <v>1.0900000000000001</v>
      </c>
      <c r="G35" s="37">
        <v>1.73</v>
      </c>
      <c r="H35" s="37">
        <v>1.87</v>
      </c>
      <c r="I35" s="37">
        <v>2.5</v>
      </c>
      <c r="J35" s="38">
        <v>2.92</v>
      </c>
      <c r="K35" s="22"/>
      <c r="L35" s="22"/>
      <c r="M35" s="22"/>
      <c r="N35" s="22"/>
      <c r="O35" s="22"/>
      <c r="P35" s="22"/>
    </row>
    <row r="36" spans="1:16" ht="39" customHeight="1">
      <c r="A36" s="22"/>
      <c r="B36" s="35"/>
      <c r="C36" s="1145" t="s">
        <v>528</v>
      </c>
      <c r="D36" s="1146"/>
      <c r="E36" s="1147"/>
      <c r="F36" s="36">
        <v>2.78</v>
      </c>
      <c r="G36" s="37">
        <v>2.2000000000000002</v>
      </c>
      <c r="H36" s="37">
        <v>1.62</v>
      </c>
      <c r="I36" s="37">
        <v>2.1</v>
      </c>
      <c r="J36" s="38">
        <v>2.63</v>
      </c>
      <c r="K36" s="22"/>
      <c r="L36" s="22"/>
      <c r="M36" s="22"/>
      <c r="N36" s="22"/>
      <c r="O36" s="22"/>
      <c r="P36" s="22"/>
    </row>
    <row r="37" spans="1:16" ht="39" customHeight="1">
      <c r="A37" s="22"/>
      <c r="B37" s="35"/>
      <c r="C37" s="1145" t="s">
        <v>529</v>
      </c>
      <c r="D37" s="1146"/>
      <c r="E37" s="1147"/>
      <c r="F37" s="36">
        <v>0.68</v>
      </c>
      <c r="G37" s="37">
        <v>1.2</v>
      </c>
      <c r="H37" s="37">
        <v>0.4</v>
      </c>
      <c r="I37" s="37">
        <v>0.66</v>
      </c>
      <c r="J37" s="38">
        <v>0.67</v>
      </c>
      <c r="K37" s="22"/>
      <c r="L37" s="22"/>
      <c r="M37" s="22"/>
      <c r="N37" s="22"/>
      <c r="O37" s="22"/>
      <c r="P37" s="22"/>
    </row>
    <row r="38" spans="1:16" ht="39" customHeight="1">
      <c r="A38" s="22"/>
      <c r="B38" s="35"/>
      <c r="C38" s="1145" t="s">
        <v>530</v>
      </c>
      <c r="D38" s="1146"/>
      <c r="E38" s="1147"/>
      <c r="F38" s="36">
        <v>0</v>
      </c>
      <c r="G38" s="37">
        <v>0</v>
      </c>
      <c r="H38" s="37">
        <v>0.18</v>
      </c>
      <c r="I38" s="37">
        <v>0.13</v>
      </c>
      <c r="J38" s="38">
        <v>0.35</v>
      </c>
      <c r="K38" s="22"/>
      <c r="L38" s="22"/>
      <c r="M38" s="22"/>
      <c r="N38" s="22"/>
      <c r="O38" s="22"/>
      <c r="P38" s="22"/>
    </row>
    <row r="39" spans="1:16" ht="39" customHeight="1">
      <c r="A39" s="22"/>
      <c r="B39" s="35"/>
      <c r="C39" s="1145" t="s">
        <v>531</v>
      </c>
      <c r="D39" s="1146"/>
      <c r="E39" s="1147"/>
      <c r="F39" s="36">
        <v>0</v>
      </c>
      <c r="G39" s="37">
        <v>0.04</v>
      </c>
      <c r="H39" s="37">
        <v>0.08</v>
      </c>
      <c r="I39" s="37">
        <v>0.13</v>
      </c>
      <c r="J39" s="38">
        <v>0.19</v>
      </c>
      <c r="K39" s="22"/>
      <c r="L39" s="22"/>
      <c r="M39" s="22"/>
      <c r="N39" s="22"/>
      <c r="O39" s="22"/>
      <c r="P39" s="22"/>
    </row>
    <row r="40" spans="1:16" ht="39" customHeight="1">
      <c r="A40" s="22"/>
      <c r="B40" s="35"/>
      <c r="C40" s="1145" t="s">
        <v>532</v>
      </c>
      <c r="D40" s="1146"/>
      <c r="E40" s="1147"/>
      <c r="F40" s="36">
        <v>0.16</v>
      </c>
      <c r="G40" s="37">
        <v>0.2</v>
      </c>
      <c r="H40" s="37">
        <v>0.19</v>
      </c>
      <c r="I40" s="37">
        <v>0.14000000000000001</v>
      </c>
      <c r="J40" s="38">
        <v>0.02</v>
      </c>
      <c r="K40" s="22"/>
      <c r="L40" s="22"/>
      <c r="M40" s="22"/>
      <c r="N40" s="22"/>
      <c r="O40" s="22"/>
      <c r="P40" s="22"/>
    </row>
    <row r="41" spans="1:16" ht="39" customHeight="1">
      <c r="A41" s="22"/>
      <c r="B41" s="35"/>
      <c r="C41" s="1145" t="s">
        <v>533</v>
      </c>
      <c r="D41" s="1146"/>
      <c r="E41" s="1147"/>
      <c r="F41" s="36">
        <v>0</v>
      </c>
      <c r="G41" s="37">
        <v>0</v>
      </c>
      <c r="H41" s="37">
        <v>0</v>
      </c>
      <c r="I41" s="37">
        <v>0</v>
      </c>
      <c r="J41" s="38">
        <v>0.01</v>
      </c>
      <c r="K41" s="22"/>
      <c r="L41" s="22"/>
      <c r="M41" s="22"/>
      <c r="N41" s="22"/>
      <c r="O41" s="22"/>
      <c r="P41" s="22"/>
    </row>
    <row r="42" spans="1:16" ht="39" customHeight="1">
      <c r="A42" s="22"/>
      <c r="B42" s="39"/>
      <c r="C42" s="1145" t="s">
        <v>534</v>
      </c>
      <c r="D42" s="1146"/>
      <c r="E42" s="1147"/>
      <c r="F42" s="36" t="s">
        <v>481</v>
      </c>
      <c r="G42" s="37" t="s">
        <v>481</v>
      </c>
      <c r="H42" s="37" t="s">
        <v>481</v>
      </c>
      <c r="I42" s="37" t="s">
        <v>481</v>
      </c>
      <c r="J42" s="38" t="s">
        <v>481</v>
      </c>
      <c r="K42" s="22"/>
      <c r="L42" s="22"/>
      <c r="M42" s="22"/>
      <c r="N42" s="22"/>
      <c r="O42" s="22"/>
      <c r="P42" s="22"/>
    </row>
    <row r="43" spans="1:16" ht="39" customHeight="1" thickBot="1">
      <c r="A43" s="22"/>
      <c r="B43" s="40"/>
      <c r="C43" s="1148" t="s">
        <v>535</v>
      </c>
      <c r="D43" s="1149"/>
      <c r="E43" s="1150"/>
      <c r="F43" s="41">
        <v>0.01</v>
      </c>
      <c r="G43" s="42">
        <v>0.27</v>
      </c>
      <c r="H43" s="42">
        <v>0.01</v>
      </c>
      <c r="I43" s="42">
        <v>0.01</v>
      </c>
      <c r="J43" s="43">
        <v>0.01</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520</v>
      </c>
      <c r="L44" s="56" t="s">
        <v>521</v>
      </c>
      <c r="M44" s="56" t="s">
        <v>522</v>
      </c>
      <c r="N44" s="56" t="s">
        <v>523</v>
      </c>
      <c r="O44" s="57" t="s">
        <v>524</v>
      </c>
      <c r="P44" s="48"/>
      <c r="Q44" s="48"/>
      <c r="R44" s="48"/>
      <c r="S44" s="48"/>
      <c r="T44" s="48"/>
      <c r="U44" s="48"/>
    </row>
    <row r="45" spans="1:21" ht="30.75" customHeight="1">
      <c r="A45" s="48"/>
      <c r="B45" s="1161" t="s">
        <v>10</v>
      </c>
      <c r="C45" s="1162"/>
      <c r="D45" s="58"/>
      <c r="E45" s="1167" t="s">
        <v>11</v>
      </c>
      <c r="F45" s="1167"/>
      <c r="G45" s="1167"/>
      <c r="H45" s="1167"/>
      <c r="I45" s="1167"/>
      <c r="J45" s="1168"/>
      <c r="K45" s="59">
        <v>15505</v>
      </c>
      <c r="L45" s="60">
        <v>14792</v>
      </c>
      <c r="M45" s="60">
        <v>14194</v>
      </c>
      <c r="N45" s="60">
        <v>13315</v>
      </c>
      <c r="O45" s="61">
        <v>12921</v>
      </c>
      <c r="P45" s="48"/>
      <c r="Q45" s="48"/>
      <c r="R45" s="48"/>
      <c r="S45" s="48"/>
      <c r="T45" s="48"/>
      <c r="U45" s="48"/>
    </row>
    <row r="46" spans="1:21" ht="30.75" customHeight="1">
      <c r="A46" s="48"/>
      <c r="B46" s="1163"/>
      <c r="C46" s="1164"/>
      <c r="D46" s="62"/>
      <c r="E46" s="1155" t="s">
        <v>12</v>
      </c>
      <c r="F46" s="1155"/>
      <c r="G46" s="1155"/>
      <c r="H46" s="1155"/>
      <c r="I46" s="1155"/>
      <c r="J46" s="1156"/>
      <c r="K46" s="63" t="s">
        <v>481</v>
      </c>
      <c r="L46" s="64" t="s">
        <v>481</v>
      </c>
      <c r="M46" s="64" t="s">
        <v>481</v>
      </c>
      <c r="N46" s="64" t="s">
        <v>481</v>
      </c>
      <c r="O46" s="65" t="s">
        <v>481</v>
      </c>
      <c r="P46" s="48"/>
      <c r="Q46" s="48"/>
      <c r="R46" s="48"/>
      <c r="S46" s="48"/>
      <c r="T46" s="48"/>
      <c r="U46" s="48"/>
    </row>
    <row r="47" spans="1:21" ht="30.75" customHeight="1">
      <c r="A47" s="48"/>
      <c r="B47" s="1163"/>
      <c r="C47" s="1164"/>
      <c r="D47" s="62"/>
      <c r="E47" s="1155" t="s">
        <v>13</v>
      </c>
      <c r="F47" s="1155"/>
      <c r="G47" s="1155"/>
      <c r="H47" s="1155"/>
      <c r="I47" s="1155"/>
      <c r="J47" s="1156"/>
      <c r="K47" s="63" t="s">
        <v>481</v>
      </c>
      <c r="L47" s="64" t="s">
        <v>481</v>
      </c>
      <c r="M47" s="64" t="s">
        <v>481</v>
      </c>
      <c r="N47" s="64" t="s">
        <v>481</v>
      </c>
      <c r="O47" s="65" t="s">
        <v>481</v>
      </c>
      <c r="P47" s="48"/>
      <c r="Q47" s="48"/>
      <c r="R47" s="48"/>
      <c r="S47" s="48"/>
      <c r="T47" s="48"/>
      <c r="U47" s="48"/>
    </row>
    <row r="48" spans="1:21" ht="30.75" customHeight="1">
      <c r="A48" s="48"/>
      <c r="B48" s="1163"/>
      <c r="C48" s="1164"/>
      <c r="D48" s="62"/>
      <c r="E48" s="1155" t="s">
        <v>14</v>
      </c>
      <c r="F48" s="1155"/>
      <c r="G48" s="1155"/>
      <c r="H48" s="1155"/>
      <c r="I48" s="1155"/>
      <c r="J48" s="1156"/>
      <c r="K48" s="63">
        <v>3984</v>
      </c>
      <c r="L48" s="64">
        <v>3938</v>
      </c>
      <c r="M48" s="64">
        <v>3790</v>
      </c>
      <c r="N48" s="64">
        <v>3727</v>
      </c>
      <c r="O48" s="65">
        <v>3772</v>
      </c>
      <c r="P48" s="48"/>
      <c r="Q48" s="48"/>
      <c r="R48" s="48"/>
      <c r="S48" s="48"/>
      <c r="T48" s="48"/>
      <c r="U48" s="48"/>
    </row>
    <row r="49" spans="1:21" ht="30.75" customHeight="1">
      <c r="A49" s="48"/>
      <c r="B49" s="1163"/>
      <c r="C49" s="1164"/>
      <c r="D49" s="62"/>
      <c r="E49" s="1155" t="s">
        <v>15</v>
      </c>
      <c r="F49" s="1155"/>
      <c r="G49" s="1155"/>
      <c r="H49" s="1155"/>
      <c r="I49" s="1155"/>
      <c r="J49" s="1156"/>
      <c r="K49" s="63">
        <v>595</v>
      </c>
      <c r="L49" s="64">
        <v>493</v>
      </c>
      <c r="M49" s="64">
        <v>491</v>
      </c>
      <c r="N49" s="64">
        <v>496</v>
      </c>
      <c r="O49" s="65">
        <v>501</v>
      </c>
      <c r="P49" s="48"/>
      <c r="Q49" s="48"/>
      <c r="R49" s="48"/>
      <c r="S49" s="48"/>
      <c r="T49" s="48"/>
      <c r="U49" s="48"/>
    </row>
    <row r="50" spans="1:21" ht="30.75" customHeight="1">
      <c r="A50" s="48"/>
      <c r="B50" s="1163"/>
      <c r="C50" s="1164"/>
      <c r="D50" s="62"/>
      <c r="E50" s="1155" t="s">
        <v>16</v>
      </c>
      <c r="F50" s="1155"/>
      <c r="G50" s="1155"/>
      <c r="H50" s="1155"/>
      <c r="I50" s="1155"/>
      <c r="J50" s="1156"/>
      <c r="K50" s="63">
        <v>183</v>
      </c>
      <c r="L50" s="64">
        <v>183</v>
      </c>
      <c r="M50" s="64">
        <v>183</v>
      </c>
      <c r="N50" s="64">
        <v>183</v>
      </c>
      <c r="O50" s="65">
        <v>183</v>
      </c>
      <c r="P50" s="48"/>
      <c r="Q50" s="48"/>
      <c r="R50" s="48"/>
      <c r="S50" s="48"/>
      <c r="T50" s="48"/>
      <c r="U50" s="48"/>
    </row>
    <row r="51" spans="1:21" ht="30.75" customHeight="1">
      <c r="A51" s="48"/>
      <c r="B51" s="1165"/>
      <c r="C51" s="1166"/>
      <c r="D51" s="66"/>
      <c r="E51" s="1155" t="s">
        <v>17</v>
      </c>
      <c r="F51" s="1155"/>
      <c r="G51" s="1155"/>
      <c r="H51" s="1155"/>
      <c r="I51" s="1155"/>
      <c r="J51" s="1156"/>
      <c r="K51" s="63" t="s">
        <v>481</v>
      </c>
      <c r="L51" s="64" t="s">
        <v>481</v>
      </c>
      <c r="M51" s="64" t="s">
        <v>481</v>
      </c>
      <c r="N51" s="64" t="s">
        <v>481</v>
      </c>
      <c r="O51" s="65" t="s">
        <v>481</v>
      </c>
      <c r="P51" s="48"/>
      <c r="Q51" s="48"/>
      <c r="R51" s="48"/>
      <c r="S51" s="48"/>
      <c r="T51" s="48"/>
      <c r="U51" s="48"/>
    </row>
    <row r="52" spans="1:21" ht="30.75" customHeight="1">
      <c r="A52" s="48"/>
      <c r="B52" s="1153" t="s">
        <v>18</v>
      </c>
      <c r="C52" s="1154"/>
      <c r="D52" s="66"/>
      <c r="E52" s="1155" t="s">
        <v>19</v>
      </c>
      <c r="F52" s="1155"/>
      <c r="G52" s="1155"/>
      <c r="H52" s="1155"/>
      <c r="I52" s="1155"/>
      <c r="J52" s="1156"/>
      <c r="K52" s="63">
        <v>12849</v>
      </c>
      <c r="L52" s="64">
        <v>12559</v>
      </c>
      <c r="M52" s="64">
        <v>12206</v>
      </c>
      <c r="N52" s="64">
        <v>12479</v>
      </c>
      <c r="O52" s="65">
        <v>11862</v>
      </c>
      <c r="P52" s="48"/>
      <c r="Q52" s="48"/>
      <c r="R52" s="48"/>
      <c r="S52" s="48"/>
      <c r="T52" s="48"/>
      <c r="U52" s="48"/>
    </row>
    <row r="53" spans="1:21" ht="30.75" customHeight="1" thickBot="1">
      <c r="A53" s="48"/>
      <c r="B53" s="1157" t="s">
        <v>20</v>
      </c>
      <c r="C53" s="1158"/>
      <c r="D53" s="67"/>
      <c r="E53" s="1159" t="s">
        <v>21</v>
      </c>
      <c r="F53" s="1159"/>
      <c r="G53" s="1159"/>
      <c r="H53" s="1159"/>
      <c r="I53" s="1159"/>
      <c r="J53" s="1160"/>
      <c r="K53" s="68">
        <v>7418</v>
      </c>
      <c r="L53" s="69">
        <v>6847</v>
      </c>
      <c r="M53" s="69">
        <v>6452</v>
      </c>
      <c r="N53" s="69">
        <v>5242</v>
      </c>
      <c r="O53" s="70">
        <v>5515</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520</v>
      </c>
      <c r="J40" s="79" t="s">
        <v>521</v>
      </c>
      <c r="K40" s="79" t="s">
        <v>522</v>
      </c>
      <c r="L40" s="79" t="s">
        <v>523</v>
      </c>
      <c r="M40" s="80" t="s">
        <v>524</v>
      </c>
    </row>
    <row r="41" spans="2:13" ht="27.75" customHeight="1">
      <c r="B41" s="1181" t="s">
        <v>23</v>
      </c>
      <c r="C41" s="1182"/>
      <c r="D41" s="81"/>
      <c r="E41" s="1183" t="s">
        <v>24</v>
      </c>
      <c r="F41" s="1183"/>
      <c r="G41" s="1183"/>
      <c r="H41" s="1184"/>
      <c r="I41" s="82">
        <v>130861</v>
      </c>
      <c r="J41" s="83">
        <v>130906</v>
      </c>
      <c r="K41" s="83">
        <v>130299</v>
      </c>
      <c r="L41" s="83">
        <v>130843</v>
      </c>
      <c r="M41" s="84">
        <v>132181</v>
      </c>
    </row>
    <row r="42" spans="2:13" ht="27.75" customHeight="1">
      <c r="B42" s="1171"/>
      <c r="C42" s="1172"/>
      <c r="D42" s="85"/>
      <c r="E42" s="1175" t="s">
        <v>25</v>
      </c>
      <c r="F42" s="1175"/>
      <c r="G42" s="1175"/>
      <c r="H42" s="1176"/>
      <c r="I42" s="86">
        <v>3947</v>
      </c>
      <c r="J42" s="87">
        <v>2563</v>
      </c>
      <c r="K42" s="87">
        <v>2100</v>
      </c>
      <c r="L42" s="87">
        <v>1702</v>
      </c>
      <c r="M42" s="88">
        <v>1318</v>
      </c>
    </row>
    <row r="43" spans="2:13" ht="27.75" customHeight="1">
      <c r="B43" s="1171"/>
      <c r="C43" s="1172"/>
      <c r="D43" s="85"/>
      <c r="E43" s="1175" t="s">
        <v>26</v>
      </c>
      <c r="F43" s="1175"/>
      <c r="G43" s="1175"/>
      <c r="H43" s="1176"/>
      <c r="I43" s="86">
        <v>47422</v>
      </c>
      <c r="J43" s="87">
        <v>39806</v>
      </c>
      <c r="K43" s="87">
        <v>42301</v>
      </c>
      <c r="L43" s="87">
        <v>35196</v>
      </c>
      <c r="M43" s="88">
        <v>32355</v>
      </c>
    </row>
    <row r="44" spans="2:13" ht="27.75" customHeight="1">
      <c r="B44" s="1171"/>
      <c r="C44" s="1172"/>
      <c r="D44" s="85"/>
      <c r="E44" s="1175" t="s">
        <v>27</v>
      </c>
      <c r="F44" s="1175"/>
      <c r="G44" s="1175"/>
      <c r="H44" s="1176"/>
      <c r="I44" s="86">
        <v>3291</v>
      </c>
      <c r="J44" s="87">
        <v>2943</v>
      </c>
      <c r="K44" s="87">
        <v>2633</v>
      </c>
      <c r="L44" s="87">
        <v>2385</v>
      </c>
      <c r="M44" s="88">
        <v>2759</v>
      </c>
    </row>
    <row r="45" spans="2:13" ht="27.75" customHeight="1">
      <c r="B45" s="1171"/>
      <c r="C45" s="1172"/>
      <c r="D45" s="85"/>
      <c r="E45" s="1175" t="s">
        <v>28</v>
      </c>
      <c r="F45" s="1175"/>
      <c r="G45" s="1175"/>
      <c r="H45" s="1176"/>
      <c r="I45" s="86">
        <v>17456</v>
      </c>
      <c r="J45" s="87">
        <v>16751</v>
      </c>
      <c r="K45" s="87">
        <v>16619</v>
      </c>
      <c r="L45" s="87">
        <v>15372</v>
      </c>
      <c r="M45" s="88">
        <v>13673</v>
      </c>
    </row>
    <row r="46" spans="2:13" ht="27.75" customHeight="1">
      <c r="B46" s="1171"/>
      <c r="C46" s="1172"/>
      <c r="D46" s="85"/>
      <c r="E46" s="1175" t="s">
        <v>29</v>
      </c>
      <c r="F46" s="1175"/>
      <c r="G46" s="1175"/>
      <c r="H46" s="1176"/>
      <c r="I46" s="86">
        <v>107</v>
      </c>
      <c r="J46" s="87">
        <v>82</v>
      </c>
      <c r="K46" s="87">
        <v>62</v>
      </c>
      <c r="L46" s="87">
        <v>42</v>
      </c>
      <c r="M46" s="88">
        <v>22</v>
      </c>
    </row>
    <row r="47" spans="2:13" ht="27.75" customHeight="1">
      <c r="B47" s="1171"/>
      <c r="C47" s="1172"/>
      <c r="D47" s="85"/>
      <c r="E47" s="1175" t="s">
        <v>30</v>
      </c>
      <c r="F47" s="1175"/>
      <c r="G47" s="1175"/>
      <c r="H47" s="1176"/>
      <c r="I47" s="86" t="s">
        <v>481</v>
      </c>
      <c r="J47" s="87" t="s">
        <v>481</v>
      </c>
      <c r="K47" s="87" t="s">
        <v>481</v>
      </c>
      <c r="L47" s="87" t="s">
        <v>481</v>
      </c>
      <c r="M47" s="88" t="s">
        <v>481</v>
      </c>
    </row>
    <row r="48" spans="2:13" ht="27.75" customHeight="1">
      <c r="B48" s="1173"/>
      <c r="C48" s="1174"/>
      <c r="D48" s="85"/>
      <c r="E48" s="1175" t="s">
        <v>31</v>
      </c>
      <c r="F48" s="1175"/>
      <c r="G48" s="1175"/>
      <c r="H48" s="1176"/>
      <c r="I48" s="86" t="s">
        <v>481</v>
      </c>
      <c r="J48" s="87" t="s">
        <v>481</v>
      </c>
      <c r="K48" s="87" t="s">
        <v>481</v>
      </c>
      <c r="L48" s="87" t="s">
        <v>481</v>
      </c>
      <c r="M48" s="88" t="s">
        <v>481</v>
      </c>
    </row>
    <row r="49" spans="2:13" ht="27.75" customHeight="1">
      <c r="B49" s="1169" t="s">
        <v>32</v>
      </c>
      <c r="C49" s="1170"/>
      <c r="D49" s="89"/>
      <c r="E49" s="1175" t="s">
        <v>33</v>
      </c>
      <c r="F49" s="1175"/>
      <c r="G49" s="1175"/>
      <c r="H49" s="1176"/>
      <c r="I49" s="86">
        <v>10258</v>
      </c>
      <c r="J49" s="87">
        <v>12231</v>
      </c>
      <c r="K49" s="87">
        <v>14083</v>
      </c>
      <c r="L49" s="87">
        <v>15240</v>
      </c>
      <c r="M49" s="88">
        <v>15138</v>
      </c>
    </row>
    <row r="50" spans="2:13" ht="27.75" customHeight="1">
      <c r="B50" s="1171"/>
      <c r="C50" s="1172"/>
      <c r="D50" s="85"/>
      <c r="E50" s="1175" t="s">
        <v>34</v>
      </c>
      <c r="F50" s="1175"/>
      <c r="G50" s="1175"/>
      <c r="H50" s="1176"/>
      <c r="I50" s="86">
        <v>25301</v>
      </c>
      <c r="J50" s="87">
        <v>24342</v>
      </c>
      <c r="K50" s="87">
        <v>23052</v>
      </c>
      <c r="L50" s="87">
        <v>22282</v>
      </c>
      <c r="M50" s="88">
        <v>21290</v>
      </c>
    </row>
    <row r="51" spans="2:13" ht="27.75" customHeight="1">
      <c r="B51" s="1173"/>
      <c r="C51" s="1174"/>
      <c r="D51" s="85"/>
      <c r="E51" s="1175" t="s">
        <v>35</v>
      </c>
      <c r="F51" s="1175"/>
      <c r="G51" s="1175"/>
      <c r="H51" s="1176"/>
      <c r="I51" s="86">
        <v>105498</v>
      </c>
      <c r="J51" s="87">
        <v>107440</v>
      </c>
      <c r="K51" s="87">
        <v>107764</v>
      </c>
      <c r="L51" s="87">
        <v>106588</v>
      </c>
      <c r="M51" s="88">
        <v>106272</v>
      </c>
    </row>
    <row r="52" spans="2:13" ht="27.75" customHeight="1" thickBot="1">
      <c r="B52" s="1177" t="s">
        <v>36</v>
      </c>
      <c r="C52" s="1178"/>
      <c r="D52" s="90"/>
      <c r="E52" s="1179" t="s">
        <v>37</v>
      </c>
      <c r="F52" s="1179"/>
      <c r="G52" s="1179"/>
      <c r="H52" s="1180"/>
      <c r="I52" s="91">
        <v>62026</v>
      </c>
      <c r="J52" s="92">
        <v>49038</v>
      </c>
      <c r="K52" s="92">
        <v>49116</v>
      </c>
      <c r="L52" s="92">
        <v>41430</v>
      </c>
      <c r="M52" s="93">
        <v>39609</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519</v>
      </c>
      <c r="G2" s="111"/>
      <c r="H2" s="112"/>
    </row>
    <row r="3" spans="1:8">
      <c r="A3" s="108" t="s">
        <v>512</v>
      </c>
      <c r="B3" s="113"/>
      <c r="C3" s="114"/>
      <c r="D3" s="115">
        <v>58819</v>
      </c>
      <c r="E3" s="116"/>
      <c r="F3" s="117">
        <v>43858</v>
      </c>
      <c r="G3" s="118"/>
      <c r="H3" s="119"/>
    </row>
    <row r="4" spans="1:8">
      <c r="A4" s="120"/>
      <c r="B4" s="121"/>
      <c r="C4" s="122"/>
      <c r="D4" s="123">
        <v>31875</v>
      </c>
      <c r="E4" s="124"/>
      <c r="F4" s="125">
        <v>23714</v>
      </c>
      <c r="G4" s="126"/>
      <c r="H4" s="127"/>
    </row>
    <row r="5" spans="1:8">
      <c r="A5" s="108" t="s">
        <v>514</v>
      </c>
      <c r="B5" s="113"/>
      <c r="C5" s="114"/>
      <c r="D5" s="115">
        <v>49352</v>
      </c>
      <c r="E5" s="116"/>
      <c r="F5" s="117">
        <v>41705</v>
      </c>
      <c r="G5" s="118"/>
      <c r="H5" s="119"/>
    </row>
    <row r="6" spans="1:8">
      <c r="A6" s="120"/>
      <c r="B6" s="121"/>
      <c r="C6" s="122"/>
      <c r="D6" s="123">
        <v>23119</v>
      </c>
      <c r="E6" s="124"/>
      <c r="F6" s="125">
        <v>22742</v>
      </c>
      <c r="G6" s="126"/>
      <c r="H6" s="127"/>
    </row>
    <row r="7" spans="1:8">
      <c r="A7" s="108" t="s">
        <v>515</v>
      </c>
      <c r="B7" s="113"/>
      <c r="C7" s="114"/>
      <c r="D7" s="115">
        <v>51160</v>
      </c>
      <c r="E7" s="116"/>
      <c r="F7" s="117">
        <v>47677</v>
      </c>
      <c r="G7" s="118"/>
      <c r="H7" s="119"/>
    </row>
    <row r="8" spans="1:8">
      <c r="A8" s="120"/>
      <c r="B8" s="121"/>
      <c r="C8" s="122"/>
      <c r="D8" s="123">
        <v>18541</v>
      </c>
      <c r="E8" s="124"/>
      <c r="F8" s="125">
        <v>23360</v>
      </c>
      <c r="G8" s="126"/>
      <c r="H8" s="127"/>
    </row>
    <row r="9" spans="1:8">
      <c r="A9" s="108" t="s">
        <v>516</v>
      </c>
      <c r="B9" s="113"/>
      <c r="C9" s="114"/>
      <c r="D9" s="115">
        <v>49798</v>
      </c>
      <c r="E9" s="116"/>
      <c r="F9" s="117">
        <v>51613</v>
      </c>
      <c r="G9" s="118"/>
      <c r="H9" s="119"/>
    </row>
    <row r="10" spans="1:8">
      <c r="A10" s="120"/>
      <c r="B10" s="121"/>
      <c r="C10" s="122"/>
      <c r="D10" s="123">
        <v>20829</v>
      </c>
      <c r="E10" s="124"/>
      <c r="F10" s="125">
        <v>25872</v>
      </c>
      <c r="G10" s="126"/>
      <c r="H10" s="127"/>
    </row>
    <row r="11" spans="1:8">
      <c r="A11" s="108" t="s">
        <v>517</v>
      </c>
      <c r="B11" s="113"/>
      <c r="C11" s="114"/>
      <c r="D11" s="115">
        <v>52196</v>
      </c>
      <c r="E11" s="116"/>
      <c r="F11" s="117">
        <v>50880</v>
      </c>
      <c r="G11" s="118"/>
      <c r="H11" s="119"/>
    </row>
    <row r="12" spans="1:8">
      <c r="A12" s="120"/>
      <c r="B12" s="121"/>
      <c r="C12" s="128"/>
      <c r="D12" s="123">
        <v>20454</v>
      </c>
      <c r="E12" s="124"/>
      <c r="F12" s="125">
        <v>27819</v>
      </c>
      <c r="G12" s="126"/>
      <c r="H12" s="127"/>
    </row>
    <row r="13" spans="1:8">
      <c r="A13" s="108"/>
      <c r="B13" s="113"/>
      <c r="C13" s="129"/>
      <c r="D13" s="130">
        <v>52265</v>
      </c>
      <c r="E13" s="131"/>
      <c r="F13" s="132">
        <v>47147</v>
      </c>
      <c r="G13" s="133"/>
      <c r="H13" s="119"/>
    </row>
    <row r="14" spans="1:8">
      <c r="A14" s="120"/>
      <c r="B14" s="121"/>
      <c r="C14" s="122"/>
      <c r="D14" s="123">
        <v>22964</v>
      </c>
      <c r="E14" s="124"/>
      <c r="F14" s="125">
        <v>24701</v>
      </c>
      <c r="G14" s="126"/>
      <c r="H14" s="127"/>
    </row>
    <row r="17" spans="1:11">
      <c r="A17" s="104" t="s">
        <v>40</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41</v>
      </c>
      <c r="B19" s="134">
        <f>ROUND(VALUE(SUBSTITUTE(実質収支比率等に係る経年分析!F$48,"▲","-")),2)</f>
        <v>2.84</v>
      </c>
      <c r="C19" s="134">
        <f>ROUND(VALUE(SUBSTITUTE(実質収支比率等に係る経年分析!G$48,"▲","-")),2)</f>
        <v>2.33</v>
      </c>
      <c r="D19" s="134">
        <f>ROUND(VALUE(SUBSTITUTE(実質収支比率等に係る経年分析!H$48,"▲","-")),2)</f>
        <v>1.7</v>
      </c>
      <c r="E19" s="134">
        <f>ROUND(VALUE(SUBSTITUTE(実質収支比率等に係る経年分析!I$48,"▲","-")),2)</f>
        <v>2.2400000000000002</v>
      </c>
      <c r="F19" s="134">
        <f>ROUND(VALUE(SUBSTITUTE(実質収支比率等に係る経年分析!J$48,"▲","-")),2)</f>
        <v>2.83</v>
      </c>
    </row>
    <row r="20" spans="1:11">
      <c r="A20" s="134" t="s">
        <v>42</v>
      </c>
      <c r="B20" s="134">
        <f>ROUND(VALUE(SUBSTITUTE(実質収支比率等に係る経年分析!F$47,"▲","-")),2)</f>
        <v>10.32</v>
      </c>
      <c r="C20" s="134">
        <f>ROUND(VALUE(SUBSTITUTE(実質収支比率等に係る経年分析!G$47,"▲","-")),2)</f>
        <v>12.74</v>
      </c>
      <c r="D20" s="134">
        <f>ROUND(VALUE(SUBSTITUTE(実質収支比率等に係る経年分析!H$47,"▲","-")),2)</f>
        <v>14.72</v>
      </c>
      <c r="E20" s="134">
        <f>ROUND(VALUE(SUBSTITUTE(実質収支比率等に係る経年分析!I$47,"▲","-")),2)</f>
        <v>15.84</v>
      </c>
      <c r="F20" s="134">
        <f>ROUND(VALUE(SUBSTITUTE(実質収支比率等に係る経年分析!J$47,"▲","-")),2)</f>
        <v>16.11</v>
      </c>
    </row>
    <row r="21" spans="1:11">
      <c r="A21" s="134" t="s">
        <v>43</v>
      </c>
      <c r="B21" s="134">
        <f>IF(ISNUMBER(VALUE(SUBSTITUTE(実質収支比率等に係る経年分析!F$49,"▲","-"))),ROUND(VALUE(SUBSTITUTE(実質収支比率等に係る経年分析!F$49,"▲","-")),2),NA())</f>
        <v>-1.35</v>
      </c>
      <c r="C21" s="134">
        <f>IF(ISNUMBER(VALUE(SUBSTITUTE(実質収支比率等に係る経年分析!G$49,"▲","-"))),ROUND(VALUE(SUBSTITUTE(実質収支比率等に係る経年分析!G$49,"▲","-")),2),NA())</f>
        <v>2.0099999999999998</v>
      </c>
      <c r="D21" s="134">
        <f>IF(ISNUMBER(VALUE(SUBSTITUTE(実質収支比率等に係る経年分析!H$49,"▲","-"))),ROUND(VALUE(SUBSTITUTE(実質収支比率等に係る経年分析!H$49,"▲","-")),2),NA())</f>
        <v>1.42</v>
      </c>
      <c r="E21" s="134">
        <f>IF(ISNUMBER(VALUE(SUBSTITUTE(実質収支比率等に係る経年分析!I$49,"▲","-"))),ROUND(VALUE(SUBSTITUTE(実質収支比率等に係る経年分析!I$49,"▲","-")),2),NA())</f>
        <v>1.67</v>
      </c>
      <c r="F21" s="134">
        <f>IF(ISNUMBER(VALUE(SUBSTITUTE(実質収支比率等に係る経年分析!J$49,"▲","-"))),ROUND(VALUE(SUBSTITUTE(実質収支比率等に係る経年分析!J$49,"▲","-")),2),NA())</f>
        <v>0.66</v>
      </c>
    </row>
    <row r="24" spans="1:11">
      <c r="A24" s="104" t="s">
        <v>44</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0.01</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0.27</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0.01</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0.01</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0.01</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農業集落排水事業費特別会計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0.01</v>
      </c>
    </row>
    <row r="30" spans="1:11">
      <c r="A30" s="135" t="str">
        <f>IF(連結実質赤字比率に係る赤字・黒字の構成分析!C$40="",NA(),連結実質赤字比率に係る赤字・黒字の構成分析!C$40)</f>
        <v>介護保険費特別会計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0.16</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0.2</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0.19</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0.14000000000000001</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0.02</v>
      </c>
    </row>
    <row r="31" spans="1:11">
      <c r="A31" s="135" t="str">
        <f>IF(連結実質赤字比率に係る赤字・黒字の構成分析!C$39="",NA(),連結実質赤字比率に係る赤字・黒字の構成分析!C$39)</f>
        <v>母子父子寡婦福祉資金貸付事業費特別会計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0.04</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0.08</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0.13</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0.19</v>
      </c>
    </row>
    <row r="32" spans="1:11">
      <c r="A32" s="135" t="str">
        <f>IF(連結実質赤字比率に係る赤字・黒字の構成分析!C$38="",NA(),連結実質赤字比率に係る赤字・黒字の構成分析!C$38)</f>
        <v>病院事業会計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0.18</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0.13</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0.35</v>
      </c>
    </row>
    <row r="33" spans="1:16">
      <c r="A33" s="135" t="str">
        <f>IF(連結実質赤字比率に係る赤字・黒字の構成分析!C$37="",NA(),連結実質赤字比率に係る赤字・黒字の構成分析!C$37)</f>
        <v>国民健康保険費特別会計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0.68</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1.2</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0.4</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0.66</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0.67</v>
      </c>
    </row>
    <row r="34" spans="1:16">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2.78</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2.2000000000000002</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1.62</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2.1</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2.63</v>
      </c>
    </row>
    <row r="35" spans="1:16">
      <c r="A35" s="135" t="str">
        <f>IF(連結実質赤字比率に係る赤字・黒字の構成分析!C$35="",NA(),連結実質赤字比率に係る赤字・黒字の構成分析!C$35)</f>
        <v>下水道事業会計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1.0900000000000001</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1.73</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1.87</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2.5</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2.92</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11.22</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13.01</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15.37</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16.36</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17.100000000000001</v>
      </c>
    </row>
    <row r="39" spans="1:16">
      <c r="A39" s="104" t="s">
        <v>47</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12849</v>
      </c>
      <c r="E42" s="136"/>
      <c r="F42" s="136"/>
      <c r="G42" s="136">
        <f>'実質公債費比率（分子）の構造'!L$52</f>
        <v>12559</v>
      </c>
      <c r="H42" s="136"/>
      <c r="I42" s="136"/>
      <c r="J42" s="136">
        <f>'実質公債費比率（分子）の構造'!M$52</f>
        <v>12206</v>
      </c>
      <c r="K42" s="136"/>
      <c r="L42" s="136"/>
      <c r="M42" s="136">
        <f>'実質公債費比率（分子）の構造'!N$52</f>
        <v>12479</v>
      </c>
      <c r="N42" s="136"/>
      <c r="O42" s="136"/>
      <c r="P42" s="136">
        <f>'実質公債費比率（分子）の構造'!O$52</f>
        <v>11862</v>
      </c>
    </row>
    <row r="43" spans="1:16">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52</v>
      </c>
      <c r="B44" s="136">
        <f>'実質公債費比率（分子）の構造'!K$50</f>
        <v>183</v>
      </c>
      <c r="C44" s="136"/>
      <c r="D44" s="136"/>
      <c r="E44" s="136">
        <f>'実質公債費比率（分子）の構造'!L$50</f>
        <v>183</v>
      </c>
      <c r="F44" s="136"/>
      <c r="G44" s="136"/>
      <c r="H44" s="136">
        <f>'実質公債費比率（分子）の構造'!M$50</f>
        <v>183</v>
      </c>
      <c r="I44" s="136"/>
      <c r="J44" s="136"/>
      <c r="K44" s="136">
        <f>'実質公債費比率（分子）の構造'!N$50</f>
        <v>183</v>
      </c>
      <c r="L44" s="136"/>
      <c r="M44" s="136"/>
      <c r="N44" s="136">
        <f>'実質公債費比率（分子）の構造'!O$50</f>
        <v>183</v>
      </c>
      <c r="O44" s="136"/>
      <c r="P44" s="136"/>
    </row>
    <row r="45" spans="1:16">
      <c r="A45" s="136" t="s">
        <v>53</v>
      </c>
      <c r="B45" s="136">
        <f>'実質公債費比率（分子）の構造'!K$49</f>
        <v>595</v>
      </c>
      <c r="C45" s="136"/>
      <c r="D45" s="136"/>
      <c r="E45" s="136">
        <f>'実質公債費比率（分子）の構造'!L$49</f>
        <v>493</v>
      </c>
      <c r="F45" s="136"/>
      <c r="G45" s="136"/>
      <c r="H45" s="136">
        <f>'実質公債費比率（分子）の構造'!M$49</f>
        <v>491</v>
      </c>
      <c r="I45" s="136"/>
      <c r="J45" s="136"/>
      <c r="K45" s="136">
        <f>'実質公債費比率（分子）の構造'!N$49</f>
        <v>496</v>
      </c>
      <c r="L45" s="136"/>
      <c r="M45" s="136"/>
      <c r="N45" s="136">
        <f>'実質公債費比率（分子）の構造'!O$49</f>
        <v>501</v>
      </c>
      <c r="O45" s="136"/>
      <c r="P45" s="136"/>
    </row>
    <row r="46" spans="1:16">
      <c r="A46" s="136" t="s">
        <v>54</v>
      </c>
      <c r="B46" s="136">
        <f>'実質公債費比率（分子）の構造'!K$48</f>
        <v>3984</v>
      </c>
      <c r="C46" s="136"/>
      <c r="D46" s="136"/>
      <c r="E46" s="136">
        <f>'実質公債費比率（分子）の構造'!L$48</f>
        <v>3938</v>
      </c>
      <c r="F46" s="136"/>
      <c r="G46" s="136"/>
      <c r="H46" s="136">
        <f>'実質公債費比率（分子）の構造'!M$48</f>
        <v>3790</v>
      </c>
      <c r="I46" s="136"/>
      <c r="J46" s="136"/>
      <c r="K46" s="136">
        <f>'実質公債費比率（分子）の構造'!N$48</f>
        <v>3727</v>
      </c>
      <c r="L46" s="136"/>
      <c r="M46" s="136"/>
      <c r="N46" s="136">
        <f>'実質公債費比率（分子）の構造'!O$48</f>
        <v>3772</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15505</v>
      </c>
      <c r="C49" s="136"/>
      <c r="D49" s="136"/>
      <c r="E49" s="136">
        <f>'実質公債費比率（分子）の構造'!L$45</f>
        <v>14792</v>
      </c>
      <c r="F49" s="136"/>
      <c r="G49" s="136"/>
      <c r="H49" s="136">
        <f>'実質公債費比率（分子）の構造'!M$45</f>
        <v>14194</v>
      </c>
      <c r="I49" s="136"/>
      <c r="J49" s="136"/>
      <c r="K49" s="136">
        <f>'実質公債費比率（分子）の構造'!N$45</f>
        <v>13315</v>
      </c>
      <c r="L49" s="136"/>
      <c r="M49" s="136"/>
      <c r="N49" s="136">
        <f>'実質公債費比率（分子）の構造'!O$45</f>
        <v>12921</v>
      </c>
      <c r="O49" s="136"/>
      <c r="P49" s="136"/>
    </row>
    <row r="50" spans="1:16">
      <c r="A50" s="136" t="s">
        <v>58</v>
      </c>
      <c r="B50" s="136" t="e">
        <f>NA()</f>
        <v>#N/A</v>
      </c>
      <c r="C50" s="136">
        <f>IF(ISNUMBER('実質公債費比率（分子）の構造'!K$53),'実質公債費比率（分子）の構造'!K$53,NA())</f>
        <v>7418</v>
      </c>
      <c r="D50" s="136" t="e">
        <f>NA()</f>
        <v>#N/A</v>
      </c>
      <c r="E50" s="136" t="e">
        <f>NA()</f>
        <v>#N/A</v>
      </c>
      <c r="F50" s="136">
        <f>IF(ISNUMBER('実質公債費比率（分子）の構造'!L$53),'実質公債費比率（分子）の構造'!L$53,NA())</f>
        <v>6847</v>
      </c>
      <c r="G50" s="136" t="e">
        <f>NA()</f>
        <v>#N/A</v>
      </c>
      <c r="H50" s="136" t="e">
        <f>NA()</f>
        <v>#N/A</v>
      </c>
      <c r="I50" s="136">
        <f>IF(ISNUMBER('実質公債費比率（分子）の構造'!M$53),'実質公債費比率（分子）の構造'!M$53,NA())</f>
        <v>6452</v>
      </c>
      <c r="J50" s="136" t="e">
        <f>NA()</f>
        <v>#N/A</v>
      </c>
      <c r="K50" s="136" t="e">
        <f>NA()</f>
        <v>#N/A</v>
      </c>
      <c r="L50" s="136">
        <f>IF(ISNUMBER('実質公債費比率（分子）の構造'!N$53),'実質公債費比率（分子）の構造'!N$53,NA())</f>
        <v>5242</v>
      </c>
      <c r="M50" s="136" t="e">
        <f>NA()</f>
        <v>#N/A</v>
      </c>
      <c r="N50" s="136" t="e">
        <f>NA()</f>
        <v>#N/A</v>
      </c>
      <c r="O50" s="136">
        <f>IF(ISNUMBER('実質公債費比率（分子）の構造'!O$53),'実質公債費比率（分子）の構造'!O$53,NA())</f>
        <v>5515</v>
      </c>
      <c r="P50" s="136" t="e">
        <f>NA()</f>
        <v>#N/A</v>
      </c>
    </row>
    <row r="53" spans="1:16">
      <c r="A53" s="104" t="s">
        <v>59</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105498</v>
      </c>
      <c r="E56" s="135"/>
      <c r="F56" s="135"/>
      <c r="G56" s="135">
        <f>'将来負担比率（分子）の構造'!J$51</f>
        <v>107440</v>
      </c>
      <c r="H56" s="135"/>
      <c r="I56" s="135"/>
      <c r="J56" s="135">
        <f>'将来負担比率（分子）の構造'!K$51</f>
        <v>107764</v>
      </c>
      <c r="K56" s="135"/>
      <c r="L56" s="135"/>
      <c r="M56" s="135">
        <f>'将来負担比率（分子）の構造'!L$51</f>
        <v>106588</v>
      </c>
      <c r="N56" s="135"/>
      <c r="O56" s="135"/>
      <c r="P56" s="135">
        <f>'将来負担比率（分子）の構造'!M$51</f>
        <v>106272</v>
      </c>
    </row>
    <row r="57" spans="1:16">
      <c r="A57" s="135" t="s">
        <v>34</v>
      </c>
      <c r="B57" s="135"/>
      <c r="C57" s="135"/>
      <c r="D57" s="135">
        <f>'将来負担比率（分子）の構造'!I$50</f>
        <v>25301</v>
      </c>
      <c r="E57" s="135"/>
      <c r="F57" s="135"/>
      <c r="G57" s="135">
        <f>'将来負担比率（分子）の構造'!J$50</f>
        <v>24342</v>
      </c>
      <c r="H57" s="135"/>
      <c r="I57" s="135"/>
      <c r="J57" s="135">
        <f>'将来負担比率（分子）の構造'!K$50</f>
        <v>23052</v>
      </c>
      <c r="K57" s="135"/>
      <c r="L57" s="135"/>
      <c r="M57" s="135">
        <f>'将来負担比率（分子）の構造'!L$50</f>
        <v>22282</v>
      </c>
      <c r="N57" s="135"/>
      <c r="O57" s="135"/>
      <c r="P57" s="135">
        <f>'将来負担比率（分子）の構造'!M$50</f>
        <v>21290</v>
      </c>
    </row>
    <row r="58" spans="1:16">
      <c r="A58" s="135" t="s">
        <v>33</v>
      </c>
      <c r="B58" s="135"/>
      <c r="C58" s="135"/>
      <c r="D58" s="135">
        <f>'将来負担比率（分子）の構造'!I$49</f>
        <v>10258</v>
      </c>
      <c r="E58" s="135"/>
      <c r="F58" s="135"/>
      <c r="G58" s="135">
        <f>'将来負担比率（分子）の構造'!J$49</f>
        <v>12231</v>
      </c>
      <c r="H58" s="135"/>
      <c r="I58" s="135"/>
      <c r="J58" s="135">
        <f>'将来負担比率（分子）の構造'!K$49</f>
        <v>14083</v>
      </c>
      <c r="K58" s="135"/>
      <c r="L58" s="135"/>
      <c r="M58" s="135">
        <f>'将来負担比率（分子）の構造'!L$49</f>
        <v>15240</v>
      </c>
      <c r="N58" s="135"/>
      <c r="O58" s="135"/>
      <c r="P58" s="135">
        <f>'将来負担比率（分子）の構造'!M$49</f>
        <v>15138</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f>'将来負担比率（分子）の構造'!I$46</f>
        <v>107</v>
      </c>
      <c r="C61" s="135"/>
      <c r="D61" s="135"/>
      <c r="E61" s="135">
        <f>'将来負担比率（分子）の構造'!J$46</f>
        <v>82</v>
      </c>
      <c r="F61" s="135"/>
      <c r="G61" s="135"/>
      <c r="H61" s="135">
        <f>'将来負担比率（分子）の構造'!K$46</f>
        <v>62</v>
      </c>
      <c r="I61" s="135"/>
      <c r="J61" s="135"/>
      <c r="K61" s="135">
        <f>'将来負担比率（分子）の構造'!L$46</f>
        <v>42</v>
      </c>
      <c r="L61" s="135"/>
      <c r="M61" s="135"/>
      <c r="N61" s="135">
        <f>'将来負担比率（分子）の構造'!M$46</f>
        <v>22</v>
      </c>
      <c r="O61" s="135"/>
      <c r="P61" s="135"/>
    </row>
    <row r="62" spans="1:16">
      <c r="A62" s="135" t="s">
        <v>28</v>
      </c>
      <c r="B62" s="135">
        <f>'将来負担比率（分子）の構造'!I$45</f>
        <v>17456</v>
      </c>
      <c r="C62" s="135"/>
      <c r="D62" s="135"/>
      <c r="E62" s="135">
        <f>'将来負担比率（分子）の構造'!J$45</f>
        <v>16751</v>
      </c>
      <c r="F62" s="135"/>
      <c r="G62" s="135"/>
      <c r="H62" s="135">
        <f>'将来負担比率（分子）の構造'!K$45</f>
        <v>16619</v>
      </c>
      <c r="I62" s="135"/>
      <c r="J62" s="135"/>
      <c r="K62" s="135">
        <f>'将来負担比率（分子）の構造'!L$45</f>
        <v>15372</v>
      </c>
      <c r="L62" s="135"/>
      <c r="M62" s="135"/>
      <c r="N62" s="135">
        <f>'将来負担比率（分子）の構造'!M$45</f>
        <v>13673</v>
      </c>
      <c r="O62" s="135"/>
      <c r="P62" s="135"/>
    </row>
    <row r="63" spans="1:16">
      <c r="A63" s="135" t="s">
        <v>27</v>
      </c>
      <c r="B63" s="135">
        <f>'将来負担比率（分子）の構造'!I$44</f>
        <v>3291</v>
      </c>
      <c r="C63" s="135"/>
      <c r="D63" s="135"/>
      <c r="E63" s="135">
        <f>'将来負担比率（分子）の構造'!J$44</f>
        <v>2943</v>
      </c>
      <c r="F63" s="135"/>
      <c r="G63" s="135"/>
      <c r="H63" s="135">
        <f>'将来負担比率（分子）の構造'!K$44</f>
        <v>2633</v>
      </c>
      <c r="I63" s="135"/>
      <c r="J63" s="135"/>
      <c r="K63" s="135">
        <f>'将来負担比率（分子）の構造'!L$44</f>
        <v>2385</v>
      </c>
      <c r="L63" s="135"/>
      <c r="M63" s="135"/>
      <c r="N63" s="135">
        <f>'将来負担比率（分子）の構造'!M$44</f>
        <v>2759</v>
      </c>
      <c r="O63" s="135"/>
      <c r="P63" s="135"/>
    </row>
    <row r="64" spans="1:16">
      <c r="A64" s="135" t="s">
        <v>26</v>
      </c>
      <c r="B64" s="135">
        <f>'将来負担比率（分子）の構造'!I$43</f>
        <v>47422</v>
      </c>
      <c r="C64" s="135"/>
      <c r="D64" s="135"/>
      <c r="E64" s="135">
        <f>'将来負担比率（分子）の構造'!J$43</f>
        <v>39806</v>
      </c>
      <c r="F64" s="135"/>
      <c r="G64" s="135"/>
      <c r="H64" s="135">
        <f>'将来負担比率（分子）の構造'!K$43</f>
        <v>42301</v>
      </c>
      <c r="I64" s="135"/>
      <c r="J64" s="135"/>
      <c r="K64" s="135">
        <f>'将来負担比率（分子）の構造'!L$43</f>
        <v>35196</v>
      </c>
      <c r="L64" s="135"/>
      <c r="M64" s="135"/>
      <c r="N64" s="135">
        <f>'将来負担比率（分子）の構造'!M$43</f>
        <v>32355</v>
      </c>
      <c r="O64" s="135"/>
      <c r="P64" s="135"/>
    </row>
    <row r="65" spans="1:16">
      <c r="A65" s="135" t="s">
        <v>25</v>
      </c>
      <c r="B65" s="135">
        <f>'将来負担比率（分子）の構造'!I$42</f>
        <v>3947</v>
      </c>
      <c r="C65" s="135"/>
      <c r="D65" s="135"/>
      <c r="E65" s="135">
        <f>'将来負担比率（分子）の構造'!J$42</f>
        <v>2563</v>
      </c>
      <c r="F65" s="135"/>
      <c r="G65" s="135"/>
      <c r="H65" s="135">
        <f>'将来負担比率（分子）の構造'!K$42</f>
        <v>2100</v>
      </c>
      <c r="I65" s="135"/>
      <c r="J65" s="135"/>
      <c r="K65" s="135">
        <f>'将来負担比率（分子）の構造'!L$42</f>
        <v>1702</v>
      </c>
      <c r="L65" s="135"/>
      <c r="M65" s="135"/>
      <c r="N65" s="135">
        <f>'将来負担比率（分子）の構造'!M$42</f>
        <v>1318</v>
      </c>
      <c r="O65" s="135"/>
      <c r="P65" s="135"/>
    </row>
    <row r="66" spans="1:16">
      <c r="A66" s="135" t="s">
        <v>24</v>
      </c>
      <c r="B66" s="135">
        <f>'将来負担比率（分子）の構造'!I$41</f>
        <v>130861</v>
      </c>
      <c r="C66" s="135"/>
      <c r="D66" s="135"/>
      <c r="E66" s="135">
        <f>'将来負担比率（分子）の構造'!J$41</f>
        <v>130906</v>
      </c>
      <c r="F66" s="135"/>
      <c r="G66" s="135"/>
      <c r="H66" s="135">
        <f>'将来負担比率（分子）の構造'!K$41</f>
        <v>130299</v>
      </c>
      <c r="I66" s="135"/>
      <c r="J66" s="135"/>
      <c r="K66" s="135">
        <f>'将来負担比率（分子）の構造'!L$41</f>
        <v>130843</v>
      </c>
      <c r="L66" s="135"/>
      <c r="M66" s="135"/>
      <c r="N66" s="135">
        <f>'将来負担比率（分子）の構造'!M$41</f>
        <v>132181</v>
      </c>
      <c r="O66" s="135"/>
      <c r="P66" s="135"/>
    </row>
    <row r="67" spans="1:16">
      <c r="A67" s="135" t="s">
        <v>62</v>
      </c>
      <c r="B67" s="135" t="e">
        <f>NA()</f>
        <v>#N/A</v>
      </c>
      <c r="C67" s="135">
        <f>IF(ISNUMBER('将来負担比率（分子）の構造'!I$52), IF('将来負担比率（分子）の構造'!I$52 &lt; 0, 0, '将来負担比率（分子）の構造'!I$52), NA())</f>
        <v>62026</v>
      </c>
      <c r="D67" s="135" t="e">
        <f>NA()</f>
        <v>#N/A</v>
      </c>
      <c r="E67" s="135" t="e">
        <f>NA()</f>
        <v>#N/A</v>
      </c>
      <c r="F67" s="135">
        <f>IF(ISNUMBER('将来負担比率（分子）の構造'!J$52), IF('将来負担比率（分子）の構造'!J$52 &lt; 0, 0, '将来負担比率（分子）の構造'!J$52), NA())</f>
        <v>49038</v>
      </c>
      <c r="G67" s="135" t="e">
        <f>NA()</f>
        <v>#N/A</v>
      </c>
      <c r="H67" s="135" t="e">
        <f>NA()</f>
        <v>#N/A</v>
      </c>
      <c r="I67" s="135">
        <f>IF(ISNUMBER('将来負担比率（分子）の構造'!K$52), IF('将来負担比率（分子）の構造'!K$52 &lt; 0, 0, '将来負担比率（分子）の構造'!K$52), NA())</f>
        <v>49116</v>
      </c>
      <c r="J67" s="135" t="e">
        <f>NA()</f>
        <v>#N/A</v>
      </c>
      <c r="K67" s="135" t="e">
        <f>NA()</f>
        <v>#N/A</v>
      </c>
      <c r="L67" s="135">
        <f>IF(ISNUMBER('将来負担比率（分子）の構造'!L$52), IF('将来負担比率（分子）の構造'!L$52 &lt; 0, 0, '将来負担比率（分子）の構造'!L$52), NA())</f>
        <v>41430</v>
      </c>
      <c r="M67" s="135" t="e">
        <f>NA()</f>
        <v>#N/A</v>
      </c>
      <c r="N67" s="135" t="e">
        <f>NA()</f>
        <v>#N/A</v>
      </c>
      <c r="O67" s="135">
        <f>IF(ISNUMBER('将来負担比率（分子）の構造'!M$52), IF('将来負担比率（分子）の構造'!M$52 &lt; 0, 0, '将来負担比率（分子）の構造'!M$52), NA())</f>
        <v>39609</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190</v>
      </c>
      <c r="DI1" s="702"/>
      <c r="DJ1" s="702"/>
      <c r="DK1" s="702"/>
      <c r="DL1" s="702"/>
      <c r="DM1" s="702"/>
      <c r="DN1" s="703"/>
      <c r="DP1" s="701" t="s">
        <v>191</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c r="B2" s="178" t="s">
        <v>192</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8" t="s">
        <v>193</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194</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195</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c r="B4" s="648" t="s">
        <v>1</v>
      </c>
      <c r="C4" s="649"/>
      <c r="D4" s="649"/>
      <c r="E4" s="649"/>
      <c r="F4" s="649"/>
      <c r="G4" s="649"/>
      <c r="H4" s="649"/>
      <c r="I4" s="649"/>
      <c r="J4" s="649"/>
      <c r="K4" s="649"/>
      <c r="L4" s="649"/>
      <c r="M4" s="649"/>
      <c r="N4" s="649"/>
      <c r="O4" s="649"/>
      <c r="P4" s="649"/>
      <c r="Q4" s="650"/>
      <c r="R4" s="648" t="s">
        <v>196</v>
      </c>
      <c r="S4" s="649"/>
      <c r="T4" s="649"/>
      <c r="U4" s="649"/>
      <c r="V4" s="649"/>
      <c r="W4" s="649"/>
      <c r="X4" s="649"/>
      <c r="Y4" s="650"/>
      <c r="Z4" s="648" t="s">
        <v>197</v>
      </c>
      <c r="AA4" s="649"/>
      <c r="AB4" s="649"/>
      <c r="AC4" s="650"/>
      <c r="AD4" s="648" t="s">
        <v>198</v>
      </c>
      <c r="AE4" s="649"/>
      <c r="AF4" s="649"/>
      <c r="AG4" s="649"/>
      <c r="AH4" s="649"/>
      <c r="AI4" s="649"/>
      <c r="AJ4" s="649"/>
      <c r="AK4" s="650"/>
      <c r="AL4" s="648" t="s">
        <v>197</v>
      </c>
      <c r="AM4" s="649"/>
      <c r="AN4" s="649"/>
      <c r="AO4" s="650"/>
      <c r="AP4" s="704" t="s">
        <v>199</v>
      </c>
      <c r="AQ4" s="704"/>
      <c r="AR4" s="704"/>
      <c r="AS4" s="704"/>
      <c r="AT4" s="704"/>
      <c r="AU4" s="704"/>
      <c r="AV4" s="704"/>
      <c r="AW4" s="704"/>
      <c r="AX4" s="704"/>
      <c r="AY4" s="704"/>
      <c r="AZ4" s="704"/>
      <c r="BA4" s="704"/>
      <c r="BB4" s="704"/>
      <c r="BC4" s="704"/>
      <c r="BD4" s="704"/>
      <c r="BE4" s="704"/>
      <c r="BF4" s="704"/>
      <c r="BG4" s="704" t="s">
        <v>200</v>
      </c>
      <c r="BH4" s="704"/>
      <c r="BI4" s="704"/>
      <c r="BJ4" s="704"/>
      <c r="BK4" s="704"/>
      <c r="BL4" s="704"/>
      <c r="BM4" s="704"/>
      <c r="BN4" s="704"/>
      <c r="BO4" s="704" t="s">
        <v>197</v>
      </c>
      <c r="BP4" s="704"/>
      <c r="BQ4" s="704"/>
      <c r="BR4" s="704"/>
      <c r="BS4" s="704" t="s">
        <v>201</v>
      </c>
      <c r="BT4" s="704"/>
      <c r="BU4" s="704"/>
      <c r="BV4" s="704"/>
      <c r="BW4" s="704"/>
      <c r="BX4" s="704"/>
      <c r="BY4" s="704"/>
      <c r="BZ4" s="704"/>
      <c r="CA4" s="704"/>
      <c r="CB4" s="704"/>
      <c r="CD4" s="693" t="s">
        <v>202</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c r="B5" s="675" t="s">
        <v>203</v>
      </c>
      <c r="C5" s="676"/>
      <c r="D5" s="676"/>
      <c r="E5" s="676"/>
      <c r="F5" s="676"/>
      <c r="G5" s="676"/>
      <c r="H5" s="676"/>
      <c r="I5" s="676"/>
      <c r="J5" s="676"/>
      <c r="K5" s="676"/>
      <c r="L5" s="676"/>
      <c r="M5" s="676"/>
      <c r="N5" s="676"/>
      <c r="O5" s="676"/>
      <c r="P5" s="676"/>
      <c r="Q5" s="677"/>
      <c r="R5" s="638">
        <v>42142468</v>
      </c>
      <c r="S5" s="639"/>
      <c r="T5" s="639"/>
      <c r="U5" s="639"/>
      <c r="V5" s="639"/>
      <c r="W5" s="639"/>
      <c r="X5" s="639"/>
      <c r="Y5" s="686"/>
      <c r="Z5" s="699">
        <v>36.700000000000003</v>
      </c>
      <c r="AA5" s="699"/>
      <c r="AB5" s="699"/>
      <c r="AC5" s="699"/>
      <c r="AD5" s="700">
        <v>40077294</v>
      </c>
      <c r="AE5" s="700"/>
      <c r="AF5" s="700"/>
      <c r="AG5" s="700"/>
      <c r="AH5" s="700"/>
      <c r="AI5" s="700"/>
      <c r="AJ5" s="700"/>
      <c r="AK5" s="700"/>
      <c r="AL5" s="687">
        <v>65.5</v>
      </c>
      <c r="AM5" s="656"/>
      <c r="AN5" s="656"/>
      <c r="AO5" s="688"/>
      <c r="AP5" s="675" t="s">
        <v>204</v>
      </c>
      <c r="AQ5" s="676"/>
      <c r="AR5" s="676"/>
      <c r="AS5" s="676"/>
      <c r="AT5" s="676"/>
      <c r="AU5" s="676"/>
      <c r="AV5" s="676"/>
      <c r="AW5" s="676"/>
      <c r="AX5" s="676"/>
      <c r="AY5" s="676"/>
      <c r="AZ5" s="676"/>
      <c r="BA5" s="676"/>
      <c r="BB5" s="676"/>
      <c r="BC5" s="676"/>
      <c r="BD5" s="676"/>
      <c r="BE5" s="676"/>
      <c r="BF5" s="677"/>
      <c r="BG5" s="588">
        <v>40021422</v>
      </c>
      <c r="BH5" s="589"/>
      <c r="BI5" s="589"/>
      <c r="BJ5" s="589"/>
      <c r="BK5" s="589"/>
      <c r="BL5" s="589"/>
      <c r="BM5" s="589"/>
      <c r="BN5" s="590"/>
      <c r="BO5" s="641">
        <v>95</v>
      </c>
      <c r="BP5" s="641"/>
      <c r="BQ5" s="641"/>
      <c r="BR5" s="641"/>
      <c r="BS5" s="642">
        <v>740</v>
      </c>
      <c r="BT5" s="642"/>
      <c r="BU5" s="642"/>
      <c r="BV5" s="642"/>
      <c r="BW5" s="642"/>
      <c r="BX5" s="642"/>
      <c r="BY5" s="642"/>
      <c r="BZ5" s="642"/>
      <c r="CA5" s="642"/>
      <c r="CB5" s="678"/>
      <c r="CD5" s="693" t="s">
        <v>199</v>
      </c>
      <c r="CE5" s="694"/>
      <c r="CF5" s="694"/>
      <c r="CG5" s="694"/>
      <c r="CH5" s="694"/>
      <c r="CI5" s="694"/>
      <c r="CJ5" s="694"/>
      <c r="CK5" s="694"/>
      <c r="CL5" s="694"/>
      <c r="CM5" s="694"/>
      <c r="CN5" s="694"/>
      <c r="CO5" s="694"/>
      <c r="CP5" s="694"/>
      <c r="CQ5" s="695"/>
      <c r="CR5" s="693" t="s">
        <v>205</v>
      </c>
      <c r="CS5" s="694"/>
      <c r="CT5" s="694"/>
      <c r="CU5" s="694"/>
      <c r="CV5" s="694"/>
      <c r="CW5" s="694"/>
      <c r="CX5" s="694"/>
      <c r="CY5" s="695"/>
      <c r="CZ5" s="693" t="s">
        <v>197</v>
      </c>
      <c r="DA5" s="694"/>
      <c r="DB5" s="694"/>
      <c r="DC5" s="695"/>
      <c r="DD5" s="693" t="s">
        <v>206</v>
      </c>
      <c r="DE5" s="694"/>
      <c r="DF5" s="694"/>
      <c r="DG5" s="694"/>
      <c r="DH5" s="694"/>
      <c r="DI5" s="694"/>
      <c r="DJ5" s="694"/>
      <c r="DK5" s="694"/>
      <c r="DL5" s="694"/>
      <c r="DM5" s="694"/>
      <c r="DN5" s="694"/>
      <c r="DO5" s="694"/>
      <c r="DP5" s="695"/>
      <c r="DQ5" s="693" t="s">
        <v>207</v>
      </c>
      <c r="DR5" s="694"/>
      <c r="DS5" s="694"/>
      <c r="DT5" s="694"/>
      <c r="DU5" s="694"/>
      <c r="DV5" s="694"/>
      <c r="DW5" s="694"/>
      <c r="DX5" s="694"/>
      <c r="DY5" s="694"/>
      <c r="DZ5" s="694"/>
      <c r="EA5" s="694"/>
      <c r="EB5" s="694"/>
      <c r="EC5" s="695"/>
    </row>
    <row r="6" spans="2:143" ht="11.25" customHeight="1">
      <c r="B6" s="585" t="s">
        <v>208</v>
      </c>
      <c r="C6" s="586"/>
      <c r="D6" s="586"/>
      <c r="E6" s="586"/>
      <c r="F6" s="586"/>
      <c r="G6" s="586"/>
      <c r="H6" s="586"/>
      <c r="I6" s="586"/>
      <c r="J6" s="586"/>
      <c r="K6" s="586"/>
      <c r="L6" s="586"/>
      <c r="M6" s="586"/>
      <c r="N6" s="586"/>
      <c r="O6" s="586"/>
      <c r="P6" s="586"/>
      <c r="Q6" s="587"/>
      <c r="R6" s="588">
        <v>877023</v>
      </c>
      <c r="S6" s="589"/>
      <c r="T6" s="589"/>
      <c r="U6" s="589"/>
      <c r="V6" s="589"/>
      <c r="W6" s="589"/>
      <c r="X6" s="589"/>
      <c r="Y6" s="590"/>
      <c r="Z6" s="641">
        <v>0.8</v>
      </c>
      <c r="AA6" s="641"/>
      <c r="AB6" s="641"/>
      <c r="AC6" s="641"/>
      <c r="AD6" s="642">
        <v>877023</v>
      </c>
      <c r="AE6" s="642"/>
      <c r="AF6" s="642"/>
      <c r="AG6" s="642"/>
      <c r="AH6" s="642"/>
      <c r="AI6" s="642"/>
      <c r="AJ6" s="642"/>
      <c r="AK6" s="642"/>
      <c r="AL6" s="611">
        <v>1.4</v>
      </c>
      <c r="AM6" s="643"/>
      <c r="AN6" s="643"/>
      <c r="AO6" s="644"/>
      <c r="AP6" s="585" t="s">
        <v>209</v>
      </c>
      <c r="AQ6" s="586"/>
      <c r="AR6" s="586"/>
      <c r="AS6" s="586"/>
      <c r="AT6" s="586"/>
      <c r="AU6" s="586"/>
      <c r="AV6" s="586"/>
      <c r="AW6" s="586"/>
      <c r="AX6" s="586"/>
      <c r="AY6" s="586"/>
      <c r="AZ6" s="586"/>
      <c r="BA6" s="586"/>
      <c r="BB6" s="586"/>
      <c r="BC6" s="586"/>
      <c r="BD6" s="586"/>
      <c r="BE6" s="586"/>
      <c r="BF6" s="587"/>
      <c r="BG6" s="588">
        <v>40021422</v>
      </c>
      <c r="BH6" s="589"/>
      <c r="BI6" s="589"/>
      <c r="BJ6" s="589"/>
      <c r="BK6" s="589"/>
      <c r="BL6" s="589"/>
      <c r="BM6" s="589"/>
      <c r="BN6" s="590"/>
      <c r="BO6" s="641">
        <v>95</v>
      </c>
      <c r="BP6" s="641"/>
      <c r="BQ6" s="641"/>
      <c r="BR6" s="641"/>
      <c r="BS6" s="642">
        <v>740</v>
      </c>
      <c r="BT6" s="642"/>
      <c r="BU6" s="642"/>
      <c r="BV6" s="642"/>
      <c r="BW6" s="642"/>
      <c r="BX6" s="642"/>
      <c r="BY6" s="642"/>
      <c r="BZ6" s="642"/>
      <c r="CA6" s="642"/>
      <c r="CB6" s="678"/>
      <c r="CD6" s="645" t="s">
        <v>210</v>
      </c>
      <c r="CE6" s="646"/>
      <c r="CF6" s="646"/>
      <c r="CG6" s="646"/>
      <c r="CH6" s="646"/>
      <c r="CI6" s="646"/>
      <c r="CJ6" s="646"/>
      <c r="CK6" s="646"/>
      <c r="CL6" s="646"/>
      <c r="CM6" s="646"/>
      <c r="CN6" s="646"/>
      <c r="CO6" s="646"/>
      <c r="CP6" s="646"/>
      <c r="CQ6" s="647"/>
      <c r="CR6" s="588">
        <v>714275</v>
      </c>
      <c r="CS6" s="589"/>
      <c r="CT6" s="589"/>
      <c r="CU6" s="589"/>
      <c r="CV6" s="589"/>
      <c r="CW6" s="589"/>
      <c r="CX6" s="589"/>
      <c r="CY6" s="590"/>
      <c r="CZ6" s="641">
        <v>0.6</v>
      </c>
      <c r="DA6" s="641"/>
      <c r="DB6" s="641"/>
      <c r="DC6" s="641"/>
      <c r="DD6" s="594" t="s">
        <v>211</v>
      </c>
      <c r="DE6" s="589"/>
      <c r="DF6" s="589"/>
      <c r="DG6" s="589"/>
      <c r="DH6" s="589"/>
      <c r="DI6" s="589"/>
      <c r="DJ6" s="589"/>
      <c r="DK6" s="589"/>
      <c r="DL6" s="589"/>
      <c r="DM6" s="589"/>
      <c r="DN6" s="589"/>
      <c r="DO6" s="589"/>
      <c r="DP6" s="590"/>
      <c r="DQ6" s="594">
        <v>707861</v>
      </c>
      <c r="DR6" s="589"/>
      <c r="DS6" s="589"/>
      <c r="DT6" s="589"/>
      <c r="DU6" s="589"/>
      <c r="DV6" s="589"/>
      <c r="DW6" s="589"/>
      <c r="DX6" s="589"/>
      <c r="DY6" s="589"/>
      <c r="DZ6" s="589"/>
      <c r="EA6" s="589"/>
      <c r="EB6" s="589"/>
      <c r="EC6" s="624"/>
    </row>
    <row r="7" spans="2:143" ht="11.25" customHeight="1">
      <c r="B7" s="585" t="s">
        <v>212</v>
      </c>
      <c r="C7" s="586"/>
      <c r="D7" s="586"/>
      <c r="E7" s="586"/>
      <c r="F7" s="586"/>
      <c r="G7" s="586"/>
      <c r="H7" s="586"/>
      <c r="I7" s="586"/>
      <c r="J7" s="586"/>
      <c r="K7" s="586"/>
      <c r="L7" s="586"/>
      <c r="M7" s="586"/>
      <c r="N7" s="586"/>
      <c r="O7" s="586"/>
      <c r="P7" s="586"/>
      <c r="Q7" s="587"/>
      <c r="R7" s="588">
        <v>68986</v>
      </c>
      <c r="S7" s="589"/>
      <c r="T7" s="589"/>
      <c r="U7" s="589"/>
      <c r="V7" s="589"/>
      <c r="W7" s="589"/>
      <c r="X7" s="589"/>
      <c r="Y7" s="590"/>
      <c r="Z7" s="641">
        <v>0.1</v>
      </c>
      <c r="AA7" s="641"/>
      <c r="AB7" s="641"/>
      <c r="AC7" s="641"/>
      <c r="AD7" s="642">
        <v>68986</v>
      </c>
      <c r="AE7" s="642"/>
      <c r="AF7" s="642"/>
      <c r="AG7" s="642"/>
      <c r="AH7" s="642"/>
      <c r="AI7" s="642"/>
      <c r="AJ7" s="642"/>
      <c r="AK7" s="642"/>
      <c r="AL7" s="611">
        <v>0.1</v>
      </c>
      <c r="AM7" s="643"/>
      <c r="AN7" s="643"/>
      <c r="AO7" s="644"/>
      <c r="AP7" s="585" t="s">
        <v>213</v>
      </c>
      <c r="AQ7" s="586"/>
      <c r="AR7" s="586"/>
      <c r="AS7" s="586"/>
      <c r="AT7" s="586"/>
      <c r="AU7" s="586"/>
      <c r="AV7" s="586"/>
      <c r="AW7" s="586"/>
      <c r="AX7" s="586"/>
      <c r="AY7" s="586"/>
      <c r="AZ7" s="586"/>
      <c r="BA7" s="586"/>
      <c r="BB7" s="586"/>
      <c r="BC7" s="586"/>
      <c r="BD7" s="586"/>
      <c r="BE7" s="586"/>
      <c r="BF7" s="587"/>
      <c r="BG7" s="588">
        <v>20643115</v>
      </c>
      <c r="BH7" s="589"/>
      <c r="BI7" s="589"/>
      <c r="BJ7" s="589"/>
      <c r="BK7" s="589"/>
      <c r="BL7" s="589"/>
      <c r="BM7" s="589"/>
      <c r="BN7" s="590"/>
      <c r="BO7" s="641">
        <v>49</v>
      </c>
      <c r="BP7" s="641"/>
      <c r="BQ7" s="641"/>
      <c r="BR7" s="641"/>
      <c r="BS7" s="642">
        <v>740</v>
      </c>
      <c r="BT7" s="642"/>
      <c r="BU7" s="642"/>
      <c r="BV7" s="642"/>
      <c r="BW7" s="642"/>
      <c r="BX7" s="642"/>
      <c r="BY7" s="642"/>
      <c r="BZ7" s="642"/>
      <c r="CA7" s="642"/>
      <c r="CB7" s="678"/>
      <c r="CD7" s="625" t="s">
        <v>214</v>
      </c>
      <c r="CE7" s="622"/>
      <c r="CF7" s="622"/>
      <c r="CG7" s="622"/>
      <c r="CH7" s="622"/>
      <c r="CI7" s="622"/>
      <c r="CJ7" s="622"/>
      <c r="CK7" s="622"/>
      <c r="CL7" s="622"/>
      <c r="CM7" s="622"/>
      <c r="CN7" s="622"/>
      <c r="CO7" s="622"/>
      <c r="CP7" s="622"/>
      <c r="CQ7" s="623"/>
      <c r="CR7" s="588">
        <v>10570148</v>
      </c>
      <c r="CS7" s="589"/>
      <c r="CT7" s="589"/>
      <c r="CU7" s="589"/>
      <c r="CV7" s="589"/>
      <c r="CW7" s="589"/>
      <c r="CX7" s="589"/>
      <c r="CY7" s="590"/>
      <c r="CZ7" s="641">
        <v>9.4</v>
      </c>
      <c r="DA7" s="641"/>
      <c r="DB7" s="641"/>
      <c r="DC7" s="641"/>
      <c r="DD7" s="594">
        <v>65958</v>
      </c>
      <c r="DE7" s="589"/>
      <c r="DF7" s="589"/>
      <c r="DG7" s="589"/>
      <c r="DH7" s="589"/>
      <c r="DI7" s="589"/>
      <c r="DJ7" s="589"/>
      <c r="DK7" s="589"/>
      <c r="DL7" s="589"/>
      <c r="DM7" s="589"/>
      <c r="DN7" s="589"/>
      <c r="DO7" s="589"/>
      <c r="DP7" s="590"/>
      <c r="DQ7" s="594">
        <v>9322194</v>
      </c>
      <c r="DR7" s="589"/>
      <c r="DS7" s="589"/>
      <c r="DT7" s="589"/>
      <c r="DU7" s="589"/>
      <c r="DV7" s="589"/>
      <c r="DW7" s="589"/>
      <c r="DX7" s="589"/>
      <c r="DY7" s="589"/>
      <c r="DZ7" s="589"/>
      <c r="EA7" s="589"/>
      <c r="EB7" s="589"/>
      <c r="EC7" s="624"/>
    </row>
    <row r="8" spans="2:143" ht="11.25" customHeight="1">
      <c r="B8" s="585" t="s">
        <v>215</v>
      </c>
      <c r="C8" s="586"/>
      <c r="D8" s="586"/>
      <c r="E8" s="586"/>
      <c r="F8" s="586"/>
      <c r="G8" s="586"/>
      <c r="H8" s="586"/>
      <c r="I8" s="586"/>
      <c r="J8" s="586"/>
      <c r="K8" s="586"/>
      <c r="L8" s="586"/>
      <c r="M8" s="586"/>
      <c r="N8" s="586"/>
      <c r="O8" s="586"/>
      <c r="P8" s="586"/>
      <c r="Q8" s="587"/>
      <c r="R8" s="588">
        <v>127954</v>
      </c>
      <c r="S8" s="589"/>
      <c r="T8" s="589"/>
      <c r="U8" s="589"/>
      <c r="V8" s="589"/>
      <c r="W8" s="589"/>
      <c r="X8" s="589"/>
      <c r="Y8" s="590"/>
      <c r="Z8" s="641">
        <v>0.1</v>
      </c>
      <c r="AA8" s="641"/>
      <c r="AB8" s="641"/>
      <c r="AC8" s="641"/>
      <c r="AD8" s="642">
        <v>127954</v>
      </c>
      <c r="AE8" s="642"/>
      <c r="AF8" s="642"/>
      <c r="AG8" s="642"/>
      <c r="AH8" s="642"/>
      <c r="AI8" s="642"/>
      <c r="AJ8" s="642"/>
      <c r="AK8" s="642"/>
      <c r="AL8" s="611">
        <v>0.2</v>
      </c>
      <c r="AM8" s="643"/>
      <c r="AN8" s="643"/>
      <c r="AO8" s="644"/>
      <c r="AP8" s="585" t="s">
        <v>216</v>
      </c>
      <c r="AQ8" s="586"/>
      <c r="AR8" s="586"/>
      <c r="AS8" s="586"/>
      <c r="AT8" s="586"/>
      <c r="AU8" s="586"/>
      <c r="AV8" s="586"/>
      <c r="AW8" s="586"/>
      <c r="AX8" s="586"/>
      <c r="AY8" s="586"/>
      <c r="AZ8" s="586"/>
      <c r="BA8" s="586"/>
      <c r="BB8" s="586"/>
      <c r="BC8" s="586"/>
      <c r="BD8" s="586"/>
      <c r="BE8" s="586"/>
      <c r="BF8" s="587"/>
      <c r="BG8" s="588">
        <v>505435</v>
      </c>
      <c r="BH8" s="589"/>
      <c r="BI8" s="589"/>
      <c r="BJ8" s="589"/>
      <c r="BK8" s="589"/>
      <c r="BL8" s="589"/>
      <c r="BM8" s="589"/>
      <c r="BN8" s="590"/>
      <c r="BO8" s="641">
        <v>1.2</v>
      </c>
      <c r="BP8" s="641"/>
      <c r="BQ8" s="641"/>
      <c r="BR8" s="641"/>
      <c r="BS8" s="594" t="s">
        <v>108</v>
      </c>
      <c r="BT8" s="589"/>
      <c r="BU8" s="589"/>
      <c r="BV8" s="589"/>
      <c r="BW8" s="589"/>
      <c r="BX8" s="589"/>
      <c r="BY8" s="589"/>
      <c r="BZ8" s="589"/>
      <c r="CA8" s="589"/>
      <c r="CB8" s="624"/>
      <c r="CD8" s="625" t="s">
        <v>217</v>
      </c>
      <c r="CE8" s="622"/>
      <c r="CF8" s="622"/>
      <c r="CG8" s="622"/>
      <c r="CH8" s="622"/>
      <c r="CI8" s="622"/>
      <c r="CJ8" s="622"/>
      <c r="CK8" s="622"/>
      <c r="CL8" s="622"/>
      <c r="CM8" s="622"/>
      <c r="CN8" s="622"/>
      <c r="CO8" s="622"/>
      <c r="CP8" s="622"/>
      <c r="CQ8" s="623"/>
      <c r="CR8" s="588">
        <v>41836449</v>
      </c>
      <c r="CS8" s="589"/>
      <c r="CT8" s="589"/>
      <c r="CU8" s="589"/>
      <c r="CV8" s="589"/>
      <c r="CW8" s="589"/>
      <c r="CX8" s="589"/>
      <c r="CY8" s="590"/>
      <c r="CZ8" s="641">
        <v>37.200000000000003</v>
      </c>
      <c r="DA8" s="641"/>
      <c r="DB8" s="641"/>
      <c r="DC8" s="641"/>
      <c r="DD8" s="594">
        <v>172906</v>
      </c>
      <c r="DE8" s="589"/>
      <c r="DF8" s="589"/>
      <c r="DG8" s="589"/>
      <c r="DH8" s="589"/>
      <c r="DI8" s="589"/>
      <c r="DJ8" s="589"/>
      <c r="DK8" s="589"/>
      <c r="DL8" s="589"/>
      <c r="DM8" s="589"/>
      <c r="DN8" s="589"/>
      <c r="DO8" s="589"/>
      <c r="DP8" s="590"/>
      <c r="DQ8" s="594">
        <v>19807638</v>
      </c>
      <c r="DR8" s="589"/>
      <c r="DS8" s="589"/>
      <c r="DT8" s="589"/>
      <c r="DU8" s="589"/>
      <c r="DV8" s="589"/>
      <c r="DW8" s="589"/>
      <c r="DX8" s="589"/>
      <c r="DY8" s="589"/>
      <c r="DZ8" s="589"/>
      <c r="EA8" s="589"/>
      <c r="EB8" s="589"/>
      <c r="EC8" s="624"/>
    </row>
    <row r="9" spans="2:143" ht="11.25" customHeight="1">
      <c r="B9" s="585" t="s">
        <v>218</v>
      </c>
      <c r="C9" s="586"/>
      <c r="D9" s="586"/>
      <c r="E9" s="586"/>
      <c r="F9" s="586"/>
      <c r="G9" s="586"/>
      <c r="H9" s="586"/>
      <c r="I9" s="586"/>
      <c r="J9" s="586"/>
      <c r="K9" s="586"/>
      <c r="L9" s="586"/>
      <c r="M9" s="586"/>
      <c r="N9" s="586"/>
      <c r="O9" s="586"/>
      <c r="P9" s="586"/>
      <c r="Q9" s="587"/>
      <c r="R9" s="588">
        <v>107104</v>
      </c>
      <c r="S9" s="589"/>
      <c r="T9" s="589"/>
      <c r="U9" s="589"/>
      <c r="V9" s="589"/>
      <c r="W9" s="589"/>
      <c r="X9" s="589"/>
      <c r="Y9" s="590"/>
      <c r="Z9" s="641">
        <v>0.1</v>
      </c>
      <c r="AA9" s="641"/>
      <c r="AB9" s="641"/>
      <c r="AC9" s="641"/>
      <c r="AD9" s="642">
        <v>107104</v>
      </c>
      <c r="AE9" s="642"/>
      <c r="AF9" s="642"/>
      <c r="AG9" s="642"/>
      <c r="AH9" s="642"/>
      <c r="AI9" s="642"/>
      <c r="AJ9" s="642"/>
      <c r="AK9" s="642"/>
      <c r="AL9" s="611">
        <v>0.2</v>
      </c>
      <c r="AM9" s="643"/>
      <c r="AN9" s="643"/>
      <c r="AO9" s="644"/>
      <c r="AP9" s="585" t="s">
        <v>219</v>
      </c>
      <c r="AQ9" s="586"/>
      <c r="AR9" s="586"/>
      <c r="AS9" s="586"/>
      <c r="AT9" s="586"/>
      <c r="AU9" s="586"/>
      <c r="AV9" s="586"/>
      <c r="AW9" s="586"/>
      <c r="AX9" s="586"/>
      <c r="AY9" s="586"/>
      <c r="AZ9" s="586"/>
      <c r="BA9" s="586"/>
      <c r="BB9" s="586"/>
      <c r="BC9" s="586"/>
      <c r="BD9" s="586"/>
      <c r="BE9" s="586"/>
      <c r="BF9" s="587"/>
      <c r="BG9" s="588">
        <v>15289430</v>
      </c>
      <c r="BH9" s="589"/>
      <c r="BI9" s="589"/>
      <c r="BJ9" s="589"/>
      <c r="BK9" s="589"/>
      <c r="BL9" s="589"/>
      <c r="BM9" s="589"/>
      <c r="BN9" s="590"/>
      <c r="BO9" s="641">
        <v>36.299999999999997</v>
      </c>
      <c r="BP9" s="641"/>
      <c r="BQ9" s="641"/>
      <c r="BR9" s="641"/>
      <c r="BS9" s="594" t="s">
        <v>108</v>
      </c>
      <c r="BT9" s="589"/>
      <c r="BU9" s="589"/>
      <c r="BV9" s="589"/>
      <c r="BW9" s="589"/>
      <c r="BX9" s="589"/>
      <c r="BY9" s="589"/>
      <c r="BZ9" s="589"/>
      <c r="CA9" s="589"/>
      <c r="CB9" s="624"/>
      <c r="CD9" s="625" t="s">
        <v>220</v>
      </c>
      <c r="CE9" s="622"/>
      <c r="CF9" s="622"/>
      <c r="CG9" s="622"/>
      <c r="CH9" s="622"/>
      <c r="CI9" s="622"/>
      <c r="CJ9" s="622"/>
      <c r="CK9" s="622"/>
      <c r="CL9" s="622"/>
      <c r="CM9" s="622"/>
      <c r="CN9" s="622"/>
      <c r="CO9" s="622"/>
      <c r="CP9" s="622"/>
      <c r="CQ9" s="623"/>
      <c r="CR9" s="588">
        <v>8490486</v>
      </c>
      <c r="CS9" s="589"/>
      <c r="CT9" s="589"/>
      <c r="CU9" s="589"/>
      <c r="CV9" s="589"/>
      <c r="CW9" s="589"/>
      <c r="CX9" s="589"/>
      <c r="CY9" s="590"/>
      <c r="CZ9" s="641">
        <v>7.5</v>
      </c>
      <c r="DA9" s="641"/>
      <c r="DB9" s="641"/>
      <c r="DC9" s="641"/>
      <c r="DD9" s="594">
        <v>281962</v>
      </c>
      <c r="DE9" s="589"/>
      <c r="DF9" s="589"/>
      <c r="DG9" s="589"/>
      <c r="DH9" s="589"/>
      <c r="DI9" s="589"/>
      <c r="DJ9" s="589"/>
      <c r="DK9" s="589"/>
      <c r="DL9" s="589"/>
      <c r="DM9" s="589"/>
      <c r="DN9" s="589"/>
      <c r="DO9" s="589"/>
      <c r="DP9" s="590"/>
      <c r="DQ9" s="594">
        <v>7302282</v>
      </c>
      <c r="DR9" s="589"/>
      <c r="DS9" s="589"/>
      <c r="DT9" s="589"/>
      <c r="DU9" s="589"/>
      <c r="DV9" s="589"/>
      <c r="DW9" s="589"/>
      <c r="DX9" s="589"/>
      <c r="DY9" s="589"/>
      <c r="DZ9" s="589"/>
      <c r="EA9" s="589"/>
      <c r="EB9" s="589"/>
      <c r="EC9" s="624"/>
    </row>
    <row r="10" spans="2:143" ht="11.25" customHeight="1">
      <c r="B10" s="585" t="s">
        <v>221</v>
      </c>
      <c r="C10" s="586"/>
      <c r="D10" s="586"/>
      <c r="E10" s="586"/>
      <c r="F10" s="586"/>
      <c r="G10" s="586"/>
      <c r="H10" s="586"/>
      <c r="I10" s="586"/>
      <c r="J10" s="586"/>
      <c r="K10" s="586"/>
      <c r="L10" s="586"/>
      <c r="M10" s="586"/>
      <c r="N10" s="586"/>
      <c r="O10" s="586"/>
      <c r="P10" s="586"/>
      <c r="Q10" s="587"/>
      <c r="R10" s="588">
        <v>5745216</v>
      </c>
      <c r="S10" s="589"/>
      <c r="T10" s="589"/>
      <c r="U10" s="589"/>
      <c r="V10" s="589"/>
      <c r="W10" s="589"/>
      <c r="X10" s="589"/>
      <c r="Y10" s="590"/>
      <c r="Z10" s="641">
        <v>5</v>
      </c>
      <c r="AA10" s="641"/>
      <c r="AB10" s="641"/>
      <c r="AC10" s="641"/>
      <c r="AD10" s="642">
        <v>5745216</v>
      </c>
      <c r="AE10" s="642"/>
      <c r="AF10" s="642"/>
      <c r="AG10" s="642"/>
      <c r="AH10" s="642"/>
      <c r="AI10" s="642"/>
      <c r="AJ10" s="642"/>
      <c r="AK10" s="642"/>
      <c r="AL10" s="611">
        <v>9.4</v>
      </c>
      <c r="AM10" s="643"/>
      <c r="AN10" s="643"/>
      <c r="AO10" s="644"/>
      <c r="AP10" s="585" t="s">
        <v>222</v>
      </c>
      <c r="AQ10" s="586"/>
      <c r="AR10" s="586"/>
      <c r="AS10" s="586"/>
      <c r="AT10" s="586"/>
      <c r="AU10" s="586"/>
      <c r="AV10" s="586"/>
      <c r="AW10" s="586"/>
      <c r="AX10" s="586"/>
      <c r="AY10" s="586"/>
      <c r="AZ10" s="586"/>
      <c r="BA10" s="586"/>
      <c r="BB10" s="586"/>
      <c r="BC10" s="586"/>
      <c r="BD10" s="586"/>
      <c r="BE10" s="586"/>
      <c r="BF10" s="587"/>
      <c r="BG10" s="588">
        <v>1105401</v>
      </c>
      <c r="BH10" s="589"/>
      <c r="BI10" s="589"/>
      <c r="BJ10" s="589"/>
      <c r="BK10" s="589"/>
      <c r="BL10" s="589"/>
      <c r="BM10" s="589"/>
      <c r="BN10" s="590"/>
      <c r="BO10" s="641">
        <v>2.6</v>
      </c>
      <c r="BP10" s="641"/>
      <c r="BQ10" s="641"/>
      <c r="BR10" s="641"/>
      <c r="BS10" s="594" t="s">
        <v>108</v>
      </c>
      <c r="BT10" s="589"/>
      <c r="BU10" s="589"/>
      <c r="BV10" s="589"/>
      <c r="BW10" s="589"/>
      <c r="BX10" s="589"/>
      <c r="BY10" s="589"/>
      <c r="BZ10" s="589"/>
      <c r="CA10" s="589"/>
      <c r="CB10" s="624"/>
      <c r="CD10" s="625" t="s">
        <v>223</v>
      </c>
      <c r="CE10" s="622"/>
      <c r="CF10" s="622"/>
      <c r="CG10" s="622"/>
      <c r="CH10" s="622"/>
      <c r="CI10" s="622"/>
      <c r="CJ10" s="622"/>
      <c r="CK10" s="622"/>
      <c r="CL10" s="622"/>
      <c r="CM10" s="622"/>
      <c r="CN10" s="622"/>
      <c r="CO10" s="622"/>
      <c r="CP10" s="622"/>
      <c r="CQ10" s="623"/>
      <c r="CR10" s="588">
        <v>443550</v>
      </c>
      <c r="CS10" s="589"/>
      <c r="CT10" s="589"/>
      <c r="CU10" s="589"/>
      <c r="CV10" s="589"/>
      <c r="CW10" s="589"/>
      <c r="CX10" s="589"/>
      <c r="CY10" s="590"/>
      <c r="CZ10" s="641">
        <v>0.4</v>
      </c>
      <c r="DA10" s="641"/>
      <c r="DB10" s="641"/>
      <c r="DC10" s="641"/>
      <c r="DD10" s="594" t="s">
        <v>108</v>
      </c>
      <c r="DE10" s="589"/>
      <c r="DF10" s="589"/>
      <c r="DG10" s="589"/>
      <c r="DH10" s="589"/>
      <c r="DI10" s="589"/>
      <c r="DJ10" s="589"/>
      <c r="DK10" s="589"/>
      <c r="DL10" s="589"/>
      <c r="DM10" s="589"/>
      <c r="DN10" s="589"/>
      <c r="DO10" s="589"/>
      <c r="DP10" s="590"/>
      <c r="DQ10" s="594">
        <v>149845</v>
      </c>
      <c r="DR10" s="589"/>
      <c r="DS10" s="589"/>
      <c r="DT10" s="589"/>
      <c r="DU10" s="589"/>
      <c r="DV10" s="589"/>
      <c r="DW10" s="589"/>
      <c r="DX10" s="589"/>
      <c r="DY10" s="589"/>
      <c r="DZ10" s="589"/>
      <c r="EA10" s="589"/>
      <c r="EB10" s="589"/>
      <c r="EC10" s="624"/>
    </row>
    <row r="11" spans="2:143" ht="11.25" customHeight="1">
      <c r="B11" s="585" t="s">
        <v>224</v>
      </c>
      <c r="C11" s="586"/>
      <c r="D11" s="586"/>
      <c r="E11" s="586"/>
      <c r="F11" s="586"/>
      <c r="G11" s="586"/>
      <c r="H11" s="586"/>
      <c r="I11" s="586"/>
      <c r="J11" s="586"/>
      <c r="K11" s="586"/>
      <c r="L11" s="586"/>
      <c r="M11" s="586"/>
      <c r="N11" s="586"/>
      <c r="O11" s="586"/>
      <c r="P11" s="586"/>
      <c r="Q11" s="587"/>
      <c r="R11" s="588">
        <v>27127</v>
      </c>
      <c r="S11" s="589"/>
      <c r="T11" s="589"/>
      <c r="U11" s="589"/>
      <c r="V11" s="589"/>
      <c r="W11" s="589"/>
      <c r="X11" s="589"/>
      <c r="Y11" s="590"/>
      <c r="Z11" s="641">
        <v>0</v>
      </c>
      <c r="AA11" s="641"/>
      <c r="AB11" s="641"/>
      <c r="AC11" s="641"/>
      <c r="AD11" s="642">
        <v>27127</v>
      </c>
      <c r="AE11" s="642"/>
      <c r="AF11" s="642"/>
      <c r="AG11" s="642"/>
      <c r="AH11" s="642"/>
      <c r="AI11" s="642"/>
      <c r="AJ11" s="642"/>
      <c r="AK11" s="642"/>
      <c r="AL11" s="611">
        <v>0</v>
      </c>
      <c r="AM11" s="643"/>
      <c r="AN11" s="643"/>
      <c r="AO11" s="644"/>
      <c r="AP11" s="585" t="s">
        <v>225</v>
      </c>
      <c r="AQ11" s="586"/>
      <c r="AR11" s="586"/>
      <c r="AS11" s="586"/>
      <c r="AT11" s="586"/>
      <c r="AU11" s="586"/>
      <c r="AV11" s="586"/>
      <c r="AW11" s="586"/>
      <c r="AX11" s="586"/>
      <c r="AY11" s="586"/>
      <c r="AZ11" s="586"/>
      <c r="BA11" s="586"/>
      <c r="BB11" s="586"/>
      <c r="BC11" s="586"/>
      <c r="BD11" s="586"/>
      <c r="BE11" s="586"/>
      <c r="BF11" s="587"/>
      <c r="BG11" s="588">
        <v>3742849</v>
      </c>
      <c r="BH11" s="589"/>
      <c r="BI11" s="589"/>
      <c r="BJ11" s="589"/>
      <c r="BK11" s="589"/>
      <c r="BL11" s="589"/>
      <c r="BM11" s="589"/>
      <c r="BN11" s="590"/>
      <c r="BO11" s="641">
        <v>8.9</v>
      </c>
      <c r="BP11" s="641"/>
      <c r="BQ11" s="641"/>
      <c r="BR11" s="641"/>
      <c r="BS11" s="594">
        <v>740</v>
      </c>
      <c r="BT11" s="589"/>
      <c r="BU11" s="589"/>
      <c r="BV11" s="589"/>
      <c r="BW11" s="589"/>
      <c r="BX11" s="589"/>
      <c r="BY11" s="589"/>
      <c r="BZ11" s="589"/>
      <c r="CA11" s="589"/>
      <c r="CB11" s="624"/>
      <c r="CD11" s="625" t="s">
        <v>226</v>
      </c>
      <c r="CE11" s="622"/>
      <c r="CF11" s="622"/>
      <c r="CG11" s="622"/>
      <c r="CH11" s="622"/>
      <c r="CI11" s="622"/>
      <c r="CJ11" s="622"/>
      <c r="CK11" s="622"/>
      <c r="CL11" s="622"/>
      <c r="CM11" s="622"/>
      <c r="CN11" s="622"/>
      <c r="CO11" s="622"/>
      <c r="CP11" s="622"/>
      <c r="CQ11" s="623"/>
      <c r="CR11" s="588">
        <v>1948915</v>
      </c>
      <c r="CS11" s="589"/>
      <c r="CT11" s="589"/>
      <c r="CU11" s="589"/>
      <c r="CV11" s="589"/>
      <c r="CW11" s="589"/>
      <c r="CX11" s="589"/>
      <c r="CY11" s="590"/>
      <c r="CZ11" s="641">
        <v>1.7</v>
      </c>
      <c r="DA11" s="641"/>
      <c r="DB11" s="641"/>
      <c r="DC11" s="641"/>
      <c r="DD11" s="594">
        <v>187971</v>
      </c>
      <c r="DE11" s="589"/>
      <c r="DF11" s="589"/>
      <c r="DG11" s="589"/>
      <c r="DH11" s="589"/>
      <c r="DI11" s="589"/>
      <c r="DJ11" s="589"/>
      <c r="DK11" s="589"/>
      <c r="DL11" s="589"/>
      <c r="DM11" s="589"/>
      <c r="DN11" s="589"/>
      <c r="DO11" s="589"/>
      <c r="DP11" s="590"/>
      <c r="DQ11" s="594">
        <v>1341646</v>
      </c>
      <c r="DR11" s="589"/>
      <c r="DS11" s="589"/>
      <c r="DT11" s="589"/>
      <c r="DU11" s="589"/>
      <c r="DV11" s="589"/>
      <c r="DW11" s="589"/>
      <c r="DX11" s="589"/>
      <c r="DY11" s="589"/>
      <c r="DZ11" s="589"/>
      <c r="EA11" s="589"/>
      <c r="EB11" s="589"/>
      <c r="EC11" s="624"/>
    </row>
    <row r="12" spans="2:143" ht="11.25" customHeight="1">
      <c r="B12" s="585" t="s">
        <v>227</v>
      </c>
      <c r="C12" s="586"/>
      <c r="D12" s="586"/>
      <c r="E12" s="586"/>
      <c r="F12" s="586"/>
      <c r="G12" s="586"/>
      <c r="H12" s="586"/>
      <c r="I12" s="586"/>
      <c r="J12" s="586"/>
      <c r="K12" s="586"/>
      <c r="L12" s="586"/>
      <c r="M12" s="586"/>
      <c r="N12" s="586"/>
      <c r="O12" s="586"/>
      <c r="P12" s="586"/>
      <c r="Q12" s="587"/>
      <c r="R12" s="588" t="s">
        <v>108</v>
      </c>
      <c r="S12" s="589"/>
      <c r="T12" s="589"/>
      <c r="U12" s="589"/>
      <c r="V12" s="589"/>
      <c r="W12" s="589"/>
      <c r="X12" s="589"/>
      <c r="Y12" s="590"/>
      <c r="Z12" s="641" t="s">
        <v>108</v>
      </c>
      <c r="AA12" s="641"/>
      <c r="AB12" s="641"/>
      <c r="AC12" s="641"/>
      <c r="AD12" s="642" t="s">
        <v>108</v>
      </c>
      <c r="AE12" s="642"/>
      <c r="AF12" s="642"/>
      <c r="AG12" s="642"/>
      <c r="AH12" s="642"/>
      <c r="AI12" s="642"/>
      <c r="AJ12" s="642"/>
      <c r="AK12" s="642"/>
      <c r="AL12" s="611" t="s">
        <v>108</v>
      </c>
      <c r="AM12" s="643"/>
      <c r="AN12" s="643"/>
      <c r="AO12" s="644"/>
      <c r="AP12" s="585" t="s">
        <v>228</v>
      </c>
      <c r="AQ12" s="586"/>
      <c r="AR12" s="586"/>
      <c r="AS12" s="586"/>
      <c r="AT12" s="586"/>
      <c r="AU12" s="586"/>
      <c r="AV12" s="586"/>
      <c r="AW12" s="586"/>
      <c r="AX12" s="586"/>
      <c r="AY12" s="586"/>
      <c r="AZ12" s="586"/>
      <c r="BA12" s="586"/>
      <c r="BB12" s="586"/>
      <c r="BC12" s="586"/>
      <c r="BD12" s="586"/>
      <c r="BE12" s="586"/>
      <c r="BF12" s="587"/>
      <c r="BG12" s="588">
        <v>16724712</v>
      </c>
      <c r="BH12" s="589"/>
      <c r="BI12" s="589"/>
      <c r="BJ12" s="589"/>
      <c r="BK12" s="589"/>
      <c r="BL12" s="589"/>
      <c r="BM12" s="589"/>
      <c r="BN12" s="590"/>
      <c r="BO12" s="641">
        <v>39.700000000000003</v>
      </c>
      <c r="BP12" s="641"/>
      <c r="BQ12" s="641"/>
      <c r="BR12" s="641"/>
      <c r="BS12" s="594" t="s">
        <v>108</v>
      </c>
      <c r="BT12" s="589"/>
      <c r="BU12" s="589"/>
      <c r="BV12" s="589"/>
      <c r="BW12" s="589"/>
      <c r="BX12" s="589"/>
      <c r="BY12" s="589"/>
      <c r="BZ12" s="589"/>
      <c r="CA12" s="589"/>
      <c r="CB12" s="624"/>
      <c r="CD12" s="625" t="s">
        <v>229</v>
      </c>
      <c r="CE12" s="622"/>
      <c r="CF12" s="622"/>
      <c r="CG12" s="622"/>
      <c r="CH12" s="622"/>
      <c r="CI12" s="622"/>
      <c r="CJ12" s="622"/>
      <c r="CK12" s="622"/>
      <c r="CL12" s="622"/>
      <c r="CM12" s="622"/>
      <c r="CN12" s="622"/>
      <c r="CO12" s="622"/>
      <c r="CP12" s="622"/>
      <c r="CQ12" s="623"/>
      <c r="CR12" s="588">
        <v>2398528</v>
      </c>
      <c r="CS12" s="589"/>
      <c r="CT12" s="589"/>
      <c r="CU12" s="589"/>
      <c r="CV12" s="589"/>
      <c r="CW12" s="589"/>
      <c r="CX12" s="589"/>
      <c r="CY12" s="590"/>
      <c r="CZ12" s="641">
        <v>2.1</v>
      </c>
      <c r="DA12" s="641"/>
      <c r="DB12" s="641"/>
      <c r="DC12" s="641"/>
      <c r="DD12" s="594">
        <v>37169</v>
      </c>
      <c r="DE12" s="589"/>
      <c r="DF12" s="589"/>
      <c r="DG12" s="589"/>
      <c r="DH12" s="589"/>
      <c r="DI12" s="589"/>
      <c r="DJ12" s="589"/>
      <c r="DK12" s="589"/>
      <c r="DL12" s="589"/>
      <c r="DM12" s="589"/>
      <c r="DN12" s="589"/>
      <c r="DO12" s="589"/>
      <c r="DP12" s="590"/>
      <c r="DQ12" s="594">
        <v>1957313</v>
      </c>
      <c r="DR12" s="589"/>
      <c r="DS12" s="589"/>
      <c r="DT12" s="589"/>
      <c r="DU12" s="589"/>
      <c r="DV12" s="589"/>
      <c r="DW12" s="589"/>
      <c r="DX12" s="589"/>
      <c r="DY12" s="589"/>
      <c r="DZ12" s="589"/>
      <c r="EA12" s="589"/>
      <c r="EB12" s="589"/>
      <c r="EC12" s="624"/>
    </row>
    <row r="13" spans="2:143" ht="11.25" customHeight="1">
      <c r="B13" s="585" t="s">
        <v>230</v>
      </c>
      <c r="C13" s="586"/>
      <c r="D13" s="586"/>
      <c r="E13" s="586"/>
      <c r="F13" s="586"/>
      <c r="G13" s="586"/>
      <c r="H13" s="586"/>
      <c r="I13" s="586"/>
      <c r="J13" s="586"/>
      <c r="K13" s="586"/>
      <c r="L13" s="586"/>
      <c r="M13" s="586"/>
      <c r="N13" s="586"/>
      <c r="O13" s="586"/>
      <c r="P13" s="586"/>
      <c r="Q13" s="587"/>
      <c r="R13" s="588">
        <v>108906</v>
      </c>
      <c r="S13" s="589"/>
      <c r="T13" s="589"/>
      <c r="U13" s="589"/>
      <c r="V13" s="589"/>
      <c r="W13" s="589"/>
      <c r="X13" s="589"/>
      <c r="Y13" s="590"/>
      <c r="Z13" s="641">
        <v>0.1</v>
      </c>
      <c r="AA13" s="641"/>
      <c r="AB13" s="641"/>
      <c r="AC13" s="641"/>
      <c r="AD13" s="642">
        <v>108906</v>
      </c>
      <c r="AE13" s="642"/>
      <c r="AF13" s="642"/>
      <c r="AG13" s="642"/>
      <c r="AH13" s="642"/>
      <c r="AI13" s="642"/>
      <c r="AJ13" s="642"/>
      <c r="AK13" s="642"/>
      <c r="AL13" s="611">
        <v>0.2</v>
      </c>
      <c r="AM13" s="643"/>
      <c r="AN13" s="643"/>
      <c r="AO13" s="644"/>
      <c r="AP13" s="585" t="s">
        <v>231</v>
      </c>
      <c r="AQ13" s="586"/>
      <c r="AR13" s="586"/>
      <c r="AS13" s="586"/>
      <c r="AT13" s="586"/>
      <c r="AU13" s="586"/>
      <c r="AV13" s="586"/>
      <c r="AW13" s="586"/>
      <c r="AX13" s="586"/>
      <c r="AY13" s="586"/>
      <c r="AZ13" s="586"/>
      <c r="BA13" s="586"/>
      <c r="BB13" s="586"/>
      <c r="BC13" s="586"/>
      <c r="BD13" s="586"/>
      <c r="BE13" s="586"/>
      <c r="BF13" s="587"/>
      <c r="BG13" s="588">
        <v>16506468</v>
      </c>
      <c r="BH13" s="589"/>
      <c r="BI13" s="589"/>
      <c r="BJ13" s="589"/>
      <c r="BK13" s="589"/>
      <c r="BL13" s="589"/>
      <c r="BM13" s="589"/>
      <c r="BN13" s="590"/>
      <c r="BO13" s="641">
        <v>39.200000000000003</v>
      </c>
      <c r="BP13" s="641"/>
      <c r="BQ13" s="641"/>
      <c r="BR13" s="641"/>
      <c r="BS13" s="594" t="s">
        <v>108</v>
      </c>
      <c r="BT13" s="589"/>
      <c r="BU13" s="589"/>
      <c r="BV13" s="589"/>
      <c r="BW13" s="589"/>
      <c r="BX13" s="589"/>
      <c r="BY13" s="589"/>
      <c r="BZ13" s="589"/>
      <c r="CA13" s="589"/>
      <c r="CB13" s="624"/>
      <c r="CD13" s="625" t="s">
        <v>232</v>
      </c>
      <c r="CE13" s="622"/>
      <c r="CF13" s="622"/>
      <c r="CG13" s="622"/>
      <c r="CH13" s="622"/>
      <c r="CI13" s="622"/>
      <c r="CJ13" s="622"/>
      <c r="CK13" s="622"/>
      <c r="CL13" s="622"/>
      <c r="CM13" s="622"/>
      <c r="CN13" s="622"/>
      <c r="CO13" s="622"/>
      <c r="CP13" s="622"/>
      <c r="CQ13" s="623"/>
      <c r="CR13" s="588">
        <v>16880649</v>
      </c>
      <c r="CS13" s="589"/>
      <c r="CT13" s="589"/>
      <c r="CU13" s="589"/>
      <c r="CV13" s="589"/>
      <c r="CW13" s="589"/>
      <c r="CX13" s="589"/>
      <c r="CY13" s="590"/>
      <c r="CZ13" s="641">
        <v>15</v>
      </c>
      <c r="DA13" s="641"/>
      <c r="DB13" s="641"/>
      <c r="DC13" s="641"/>
      <c r="DD13" s="594">
        <v>9780808</v>
      </c>
      <c r="DE13" s="589"/>
      <c r="DF13" s="589"/>
      <c r="DG13" s="589"/>
      <c r="DH13" s="589"/>
      <c r="DI13" s="589"/>
      <c r="DJ13" s="589"/>
      <c r="DK13" s="589"/>
      <c r="DL13" s="589"/>
      <c r="DM13" s="589"/>
      <c r="DN13" s="589"/>
      <c r="DO13" s="589"/>
      <c r="DP13" s="590"/>
      <c r="DQ13" s="594">
        <v>8052309</v>
      </c>
      <c r="DR13" s="589"/>
      <c r="DS13" s="589"/>
      <c r="DT13" s="589"/>
      <c r="DU13" s="589"/>
      <c r="DV13" s="589"/>
      <c r="DW13" s="589"/>
      <c r="DX13" s="589"/>
      <c r="DY13" s="589"/>
      <c r="DZ13" s="589"/>
      <c r="EA13" s="589"/>
      <c r="EB13" s="589"/>
      <c r="EC13" s="624"/>
    </row>
    <row r="14" spans="2:143" ht="11.25" customHeight="1">
      <c r="B14" s="585" t="s">
        <v>233</v>
      </c>
      <c r="C14" s="586"/>
      <c r="D14" s="586"/>
      <c r="E14" s="586"/>
      <c r="F14" s="586"/>
      <c r="G14" s="586"/>
      <c r="H14" s="586"/>
      <c r="I14" s="586"/>
      <c r="J14" s="586"/>
      <c r="K14" s="586"/>
      <c r="L14" s="586"/>
      <c r="M14" s="586"/>
      <c r="N14" s="586"/>
      <c r="O14" s="586"/>
      <c r="P14" s="586"/>
      <c r="Q14" s="587"/>
      <c r="R14" s="588" t="s">
        <v>108</v>
      </c>
      <c r="S14" s="589"/>
      <c r="T14" s="589"/>
      <c r="U14" s="589"/>
      <c r="V14" s="589"/>
      <c r="W14" s="589"/>
      <c r="X14" s="589"/>
      <c r="Y14" s="590"/>
      <c r="Z14" s="641" t="s">
        <v>108</v>
      </c>
      <c r="AA14" s="641"/>
      <c r="AB14" s="641"/>
      <c r="AC14" s="641"/>
      <c r="AD14" s="642" t="s">
        <v>108</v>
      </c>
      <c r="AE14" s="642"/>
      <c r="AF14" s="642"/>
      <c r="AG14" s="642"/>
      <c r="AH14" s="642"/>
      <c r="AI14" s="642"/>
      <c r="AJ14" s="642"/>
      <c r="AK14" s="642"/>
      <c r="AL14" s="611" t="s">
        <v>108</v>
      </c>
      <c r="AM14" s="643"/>
      <c r="AN14" s="643"/>
      <c r="AO14" s="644"/>
      <c r="AP14" s="585" t="s">
        <v>234</v>
      </c>
      <c r="AQ14" s="586"/>
      <c r="AR14" s="586"/>
      <c r="AS14" s="586"/>
      <c r="AT14" s="586"/>
      <c r="AU14" s="586"/>
      <c r="AV14" s="586"/>
      <c r="AW14" s="586"/>
      <c r="AX14" s="586"/>
      <c r="AY14" s="586"/>
      <c r="AZ14" s="586"/>
      <c r="BA14" s="586"/>
      <c r="BB14" s="586"/>
      <c r="BC14" s="586"/>
      <c r="BD14" s="586"/>
      <c r="BE14" s="586"/>
      <c r="BF14" s="587"/>
      <c r="BG14" s="588">
        <v>475698</v>
      </c>
      <c r="BH14" s="589"/>
      <c r="BI14" s="589"/>
      <c r="BJ14" s="589"/>
      <c r="BK14" s="589"/>
      <c r="BL14" s="589"/>
      <c r="BM14" s="589"/>
      <c r="BN14" s="590"/>
      <c r="BO14" s="641">
        <v>1.1000000000000001</v>
      </c>
      <c r="BP14" s="641"/>
      <c r="BQ14" s="641"/>
      <c r="BR14" s="641"/>
      <c r="BS14" s="594" t="s">
        <v>108</v>
      </c>
      <c r="BT14" s="589"/>
      <c r="BU14" s="589"/>
      <c r="BV14" s="589"/>
      <c r="BW14" s="589"/>
      <c r="BX14" s="589"/>
      <c r="BY14" s="589"/>
      <c r="BZ14" s="589"/>
      <c r="CA14" s="589"/>
      <c r="CB14" s="624"/>
      <c r="CD14" s="625" t="s">
        <v>235</v>
      </c>
      <c r="CE14" s="622"/>
      <c r="CF14" s="622"/>
      <c r="CG14" s="622"/>
      <c r="CH14" s="622"/>
      <c r="CI14" s="622"/>
      <c r="CJ14" s="622"/>
      <c r="CK14" s="622"/>
      <c r="CL14" s="622"/>
      <c r="CM14" s="622"/>
      <c r="CN14" s="622"/>
      <c r="CO14" s="622"/>
      <c r="CP14" s="622"/>
      <c r="CQ14" s="623"/>
      <c r="CR14" s="588">
        <v>3313545</v>
      </c>
      <c r="CS14" s="589"/>
      <c r="CT14" s="589"/>
      <c r="CU14" s="589"/>
      <c r="CV14" s="589"/>
      <c r="CW14" s="589"/>
      <c r="CX14" s="589"/>
      <c r="CY14" s="590"/>
      <c r="CZ14" s="641">
        <v>2.9</v>
      </c>
      <c r="DA14" s="641"/>
      <c r="DB14" s="641"/>
      <c r="DC14" s="641"/>
      <c r="DD14" s="594">
        <v>60674</v>
      </c>
      <c r="DE14" s="589"/>
      <c r="DF14" s="589"/>
      <c r="DG14" s="589"/>
      <c r="DH14" s="589"/>
      <c r="DI14" s="589"/>
      <c r="DJ14" s="589"/>
      <c r="DK14" s="589"/>
      <c r="DL14" s="589"/>
      <c r="DM14" s="589"/>
      <c r="DN14" s="589"/>
      <c r="DO14" s="589"/>
      <c r="DP14" s="590"/>
      <c r="DQ14" s="594">
        <v>3246406</v>
      </c>
      <c r="DR14" s="589"/>
      <c r="DS14" s="589"/>
      <c r="DT14" s="589"/>
      <c r="DU14" s="589"/>
      <c r="DV14" s="589"/>
      <c r="DW14" s="589"/>
      <c r="DX14" s="589"/>
      <c r="DY14" s="589"/>
      <c r="DZ14" s="589"/>
      <c r="EA14" s="589"/>
      <c r="EB14" s="589"/>
      <c r="EC14" s="624"/>
    </row>
    <row r="15" spans="2:143" ht="11.25" customHeight="1">
      <c r="B15" s="585" t="s">
        <v>236</v>
      </c>
      <c r="C15" s="586"/>
      <c r="D15" s="586"/>
      <c r="E15" s="586"/>
      <c r="F15" s="586"/>
      <c r="G15" s="586"/>
      <c r="H15" s="586"/>
      <c r="I15" s="586"/>
      <c r="J15" s="586"/>
      <c r="K15" s="586"/>
      <c r="L15" s="586"/>
      <c r="M15" s="586"/>
      <c r="N15" s="586"/>
      <c r="O15" s="586"/>
      <c r="P15" s="586"/>
      <c r="Q15" s="587"/>
      <c r="R15" s="588">
        <v>120226</v>
      </c>
      <c r="S15" s="589"/>
      <c r="T15" s="589"/>
      <c r="U15" s="589"/>
      <c r="V15" s="589"/>
      <c r="W15" s="589"/>
      <c r="X15" s="589"/>
      <c r="Y15" s="590"/>
      <c r="Z15" s="641">
        <v>0.1</v>
      </c>
      <c r="AA15" s="641"/>
      <c r="AB15" s="641"/>
      <c r="AC15" s="641"/>
      <c r="AD15" s="642">
        <v>120226</v>
      </c>
      <c r="AE15" s="642"/>
      <c r="AF15" s="642"/>
      <c r="AG15" s="642"/>
      <c r="AH15" s="642"/>
      <c r="AI15" s="642"/>
      <c r="AJ15" s="642"/>
      <c r="AK15" s="642"/>
      <c r="AL15" s="611">
        <v>0.2</v>
      </c>
      <c r="AM15" s="643"/>
      <c r="AN15" s="643"/>
      <c r="AO15" s="644"/>
      <c r="AP15" s="585" t="s">
        <v>237</v>
      </c>
      <c r="AQ15" s="586"/>
      <c r="AR15" s="586"/>
      <c r="AS15" s="586"/>
      <c r="AT15" s="586"/>
      <c r="AU15" s="586"/>
      <c r="AV15" s="586"/>
      <c r="AW15" s="586"/>
      <c r="AX15" s="586"/>
      <c r="AY15" s="586"/>
      <c r="AZ15" s="586"/>
      <c r="BA15" s="586"/>
      <c r="BB15" s="586"/>
      <c r="BC15" s="586"/>
      <c r="BD15" s="586"/>
      <c r="BE15" s="586"/>
      <c r="BF15" s="587"/>
      <c r="BG15" s="588">
        <v>2177897</v>
      </c>
      <c r="BH15" s="589"/>
      <c r="BI15" s="589"/>
      <c r="BJ15" s="589"/>
      <c r="BK15" s="589"/>
      <c r="BL15" s="589"/>
      <c r="BM15" s="589"/>
      <c r="BN15" s="590"/>
      <c r="BO15" s="641">
        <v>5.2</v>
      </c>
      <c r="BP15" s="641"/>
      <c r="BQ15" s="641"/>
      <c r="BR15" s="641"/>
      <c r="BS15" s="594" t="s">
        <v>108</v>
      </c>
      <c r="BT15" s="589"/>
      <c r="BU15" s="589"/>
      <c r="BV15" s="589"/>
      <c r="BW15" s="589"/>
      <c r="BX15" s="589"/>
      <c r="BY15" s="589"/>
      <c r="BZ15" s="589"/>
      <c r="CA15" s="589"/>
      <c r="CB15" s="624"/>
      <c r="CD15" s="625" t="s">
        <v>238</v>
      </c>
      <c r="CE15" s="622"/>
      <c r="CF15" s="622"/>
      <c r="CG15" s="622"/>
      <c r="CH15" s="622"/>
      <c r="CI15" s="622"/>
      <c r="CJ15" s="622"/>
      <c r="CK15" s="622"/>
      <c r="CL15" s="622"/>
      <c r="CM15" s="622"/>
      <c r="CN15" s="622"/>
      <c r="CO15" s="622"/>
      <c r="CP15" s="622"/>
      <c r="CQ15" s="623"/>
      <c r="CR15" s="588">
        <v>12933190</v>
      </c>
      <c r="CS15" s="589"/>
      <c r="CT15" s="589"/>
      <c r="CU15" s="589"/>
      <c r="CV15" s="589"/>
      <c r="CW15" s="589"/>
      <c r="CX15" s="589"/>
      <c r="CY15" s="590"/>
      <c r="CZ15" s="641">
        <v>11.5</v>
      </c>
      <c r="DA15" s="641"/>
      <c r="DB15" s="641"/>
      <c r="DC15" s="641"/>
      <c r="DD15" s="594">
        <v>4763730</v>
      </c>
      <c r="DE15" s="589"/>
      <c r="DF15" s="589"/>
      <c r="DG15" s="589"/>
      <c r="DH15" s="589"/>
      <c r="DI15" s="589"/>
      <c r="DJ15" s="589"/>
      <c r="DK15" s="589"/>
      <c r="DL15" s="589"/>
      <c r="DM15" s="589"/>
      <c r="DN15" s="589"/>
      <c r="DO15" s="589"/>
      <c r="DP15" s="590"/>
      <c r="DQ15" s="594">
        <v>7984740</v>
      </c>
      <c r="DR15" s="589"/>
      <c r="DS15" s="589"/>
      <c r="DT15" s="589"/>
      <c r="DU15" s="589"/>
      <c r="DV15" s="589"/>
      <c r="DW15" s="589"/>
      <c r="DX15" s="589"/>
      <c r="DY15" s="589"/>
      <c r="DZ15" s="589"/>
      <c r="EA15" s="589"/>
      <c r="EB15" s="589"/>
      <c r="EC15" s="624"/>
    </row>
    <row r="16" spans="2:143" ht="11.25" customHeight="1">
      <c r="B16" s="585" t="s">
        <v>239</v>
      </c>
      <c r="C16" s="586"/>
      <c r="D16" s="586"/>
      <c r="E16" s="586"/>
      <c r="F16" s="586"/>
      <c r="G16" s="586"/>
      <c r="H16" s="586"/>
      <c r="I16" s="586"/>
      <c r="J16" s="586"/>
      <c r="K16" s="586"/>
      <c r="L16" s="586"/>
      <c r="M16" s="586"/>
      <c r="N16" s="586"/>
      <c r="O16" s="586"/>
      <c r="P16" s="586"/>
      <c r="Q16" s="587"/>
      <c r="R16" s="588">
        <v>15238281</v>
      </c>
      <c r="S16" s="589"/>
      <c r="T16" s="589"/>
      <c r="U16" s="589"/>
      <c r="V16" s="589"/>
      <c r="W16" s="589"/>
      <c r="X16" s="589"/>
      <c r="Y16" s="590"/>
      <c r="Z16" s="641">
        <v>13.3</v>
      </c>
      <c r="AA16" s="641"/>
      <c r="AB16" s="641"/>
      <c r="AC16" s="641"/>
      <c r="AD16" s="642">
        <v>13405347</v>
      </c>
      <c r="AE16" s="642"/>
      <c r="AF16" s="642"/>
      <c r="AG16" s="642"/>
      <c r="AH16" s="642"/>
      <c r="AI16" s="642"/>
      <c r="AJ16" s="642"/>
      <c r="AK16" s="642"/>
      <c r="AL16" s="611">
        <v>21.9</v>
      </c>
      <c r="AM16" s="643"/>
      <c r="AN16" s="643"/>
      <c r="AO16" s="644"/>
      <c r="AP16" s="585" t="s">
        <v>240</v>
      </c>
      <c r="AQ16" s="586"/>
      <c r="AR16" s="586"/>
      <c r="AS16" s="586"/>
      <c r="AT16" s="586"/>
      <c r="AU16" s="586"/>
      <c r="AV16" s="586"/>
      <c r="AW16" s="586"/>
      <c r="AX16" s="586"/>
      <c r="AY16" s="586"/>
      <c r="AZ16" s="586"/>
      <c r="BA16" s="586"/>
      <c r="BB16" s="586"/>
      <c r="BC16" s="586"/>
      <c r="BD16" s="586"/>
      <c r="BE16" s="586"/>
      <c r="BF16" s="587"/>
      <c r="BG16" s="588" t="s">
        <v>108</v>
      </c>
      <c r="BH16" s="589"/>
      <c r="BI16" s="589"/>
      <c r="BJ16" s="589"/>
      <c r="BK16" s="589"/>
      <c r="BL16" s="589"/>
      <c r="BM16" s="589"/>
      <c r="BN16" s="590"/>
      <c r="BO16" s="641" t="s">
        <v>108</v>
      </c>
      <c r="BP16" s="641"/>
      <c r="BQ16" s="641"/>
      <c r="BR16" s="641"/>
      <c r="BS16" s="594" t="s">
        <v>108</v>
      </c>
      <c r="BT16" s="589"/>
      <c r="BU16" s="589"/>
      <c r="BV16" s="589"/>
      <c r="BW16" s="589"/>
      <c r="BX16" s="589"/>
      <c r="BY16" s="589"/>
      <c r="BZ16" s="589"/>
      <c r="CA16" s="589"/>
      <c r="CB16" s="624"/>
      <c r="CD16" s="625" t="s">
        <v>241</v>
      </c>
      <c r="CE16" s="622"/>
      <c r="CF16" s="622"/>
      <c r="CG16" s="622"/>
      <c r="CH16" s="622"/>
      <c r="CI16" s="622"/>
      <c r="CJ16" s="622"/>
      <c r="CK16" s="622"/>
      <c r="CL16" s="622"/>
      <c r="CM16" s="622"/>
      <c r="CN16" s="622"/>
      <c r="CO16" s="622"/>
      <c r="CP16" s="622"/>
      <c r="CQ16" s="623"/>
      <c r="CR16" s="588">
        <v>112776</v>
      </c>
      <c r="CS16" s="589"/>
      <c r="CT16" s="589"/>
      <c r="CU16" s="589"/>
      <c r="CV16" s="589"/>
      <c r="CW16" s="589"/>
      <c r="CX16" s="589"/>
      <c r="CY16" s="590"/>
      <c r="CZ16" s="641">
        <v>0.1</v>
      </c>
      <c r="DA16" s="641"/>
      <c r="DB16" s="641"/>
      <c r="DC16" s="641"/>
      <c r="DD16" s="594" t="s">
        <v>108</v>
      </c>
      <c r="DE16" s="589"/>
      <c r="DF16" s="589"/>
      <c r="DG16" s="589"/>
      <c r="DH16" s="589"/>
      <c r="DI16" s="589"/>
      <c r="DJ16" s="589"/>
      <c r="DK16" s="589"/>
      <c r="DL16" s="589"/>
      <c r="DM16" s="589"/>
      <c r="DN16" s="589"/>
      <c r="DO16" s="589"/>
      <c r="DP16" s="590"/>
      <c r="DQ16" s="594">
        <v>70175</v>
      </c>
      <c r="DR16" s="589"/>
      <c r="DS16" s="589"/>
      <c r="DT16" s="589"/>
      <c r="DU16" s="589"/>
      <c r="DV16" s="589"/>
      <c r="DW16" s="589"/>
      <c r="DX16" s="589"/>
      <c r="DY16" s="589"/>
      <c r="DZ16" s="589"/>
      <c r="EA16" s="589"/>
      <c r="EB16" s="589"/>
      <c r="EC16" s="624"/>
    </row>
    <row r="17" spans="2:133" ht="11.25" customHeight="1">
      <c r="B17" s="585" t="s">
        <v>242</v>
      </c>
      <c r="C17" s="586"/>
      <c r="D17" s="586"/>
      <c r="E17" s="586"/>
      <c r="F17" s="586"/>
      <c r="G17" s="586"/>
      <c r="H17" s="586"/>
      <c r="I17" s="586"/>
      <c r="J17" s="586"/>
      <c r="K17" s="586"/>
      <c r="L17" s="586"/>
      <c r="M17" s="586"/>
      <c r="N17" s="586"/>
      <c r="O17" s="586"/>
      <c r="P17" s="586"/>
      <c r="Q17" s="587"/>
      <c r="R17" s="588">
        <v>13405347</v>
      </c>
      <c r="S17" s="589"/>
      <c r="T17" s="589"/>
      <c r="U17" s="589"/>
      <c r="V17" s="589"/>
      <c r="W17" s="589"/>
      <c r="X17" s="589"/>
      <c r="Y17" s="590"/>
      <c r="Z17" s="641">
        <v>11.7</v>
      </c>
      <c r="AA17" s="641"/>
      <c r="AB17" s="641"/>
      <c r="AC17" s="641"/>
      <c r="AD17" s="642">
        <v>13405347</v>
      </c>
      <c r="AE17" s="642"/>
      <c r="AF17" s="642"/>
      <c r="AG17" s="642"/>
      <c r="AH17" s="642"/>
      <c r="AI17" s="642"/>
      <c r="AJ17" s="642"/>
      <c r="AK17" s="642"/>
      <c r="AL17" s="611">
        <v>21.9</v>
      </c>
      <c r="AM17" s="643"/>
      <c r="AN17" s="643"/>
      <c r="AO17" s="644"/>
      <c r="AP17" s="585" t="s">
        <v>243</v>
      </c>
      <c r="AQ17" s="586"/>
      <c r="AR17" s="586"/>
      <c r="AS17" s="586"/>
      <c r="AT17" s="586"/>
      <c r="AU17" s="586"/>
      <c r="AV17" s="586"/>
      <c r="AW17" s="586"/>
      <c r="AX17" s="586"/>
      <c r="AY17" s="586"/>
      <c r="AZ17" s="586"/>
      <c r="BA17" s="586"/>
      <c r="BB17" s="586"/>
      <c r="BC17" s="586"/>
      <c r="BD17" s="586"/>
      <c r="BE17" s="586"/>
      <c r="BF17" s="587"/>
      <c r="BG17" s="588" t="s">
        <v>108</v>
      </c>
      <c r="BH17" s="589"/>
      <c r="BI17" s="589"/>
      <c r="BJ17" s="589"/>
      <c r="BK17" s="589"/>
      <c r="BL17" s="589"/>
      <c r="BM17" s="589"/>
      <c r="BN17" s="590"/>
      <c r="BO17" s="641" t="s">
        <v>108</v>
      </c>
      <c r="BP17" s="641"/>
      <c r="BQ17" s="641"/>
      <c r="BR17" s="641"/>
      <c r="BS17" s="594" t="s">
        <v>108</v>
      </c>
      <c r="BT17" s="589"/>
      <c r="BU17" s="589"/>
      <c r="BV17" s="589"/>
      <c r="BW17" s="589"/>
      <c r="BX17" s="589"/>
      <c r="BY17" s="589"/>
      <c r="BZ17" s="589"/>
      <c r="CA17" s="589"/>
      <c r="CB17" s="624"/>
      <c r="CD17" s="625" t="s">
        <v>244</v>
      </c>
      <c r="CE17" s="622"/>
      <c r="CF17" s="622"/>
      <c r="CG17" s="622"/>
      <c r="CH17" s="622"/>
      <c r="CI17" s="622"/>
      <c r="CJ17" s="622"/>
      <c r="CK17" s="622"/>
      <c r="CL17" s="622"/>
      <c r="CM17" s="622"/>
      <c r="CN17" s="622"/>
      <c r="CO17" s="622"/>
      <c r="CP17" s="622"/>
      <c r="CQ17" s="623"/>
      <c r="CR17" s="588">
        <v>12929699</v>
      </c>
      <c r="CS17" s="589"/>
      <c r="CT17" s="589"/>
      <c r="CU17" s="589"/>
      <c r="CV17" s="589"/>
      <c r="CW17" s="589"/>
      <c r="CX17" s="589"/>
      <c r="CY17" s="590"/>
      <c r="CZ17" s="641">
        <v>11.5</v>
      </c>
      <c r="DA17" s="641"/>
      <c r="DB17" s="641"/>
      <c r="DC17" s="641"/>
      <c r="DD17" s="594" t="s">
        <v>108</v>
      </c>
      <c r="DE17" s="589"/>
      <c r="DF17" s="589"/>
      <c r="DG17" s="589"/>
      <c r="DH17" s="589"/>
      <c r="DI17" s="589"/>
      <c r="DJ17" s="589"/>
      <c r="DK17" s="589"/>
      <c r="DL17" s="589"/>
      <c r="DM17" s="589"/>
      <c r="DN17" s="589"/>
      <c r="DO17" s="589"/>
      <c r="DP17" s="590"/>
      <c r="DQ17" s="594">
        <v>12643556</v>
      </c>
      <c r="DR17" s="589"/>
      <c r="DS17" s="589"/>
      <c r="DT17" s="589"/>
      <c r="DU17" s="589"/>
      <c r="DV17" s="589"/>
      <c r="DW17" s="589"/>
      <c r="DX17" s="589"/>
      <c r="DY17" s="589"/>
      <c r="DZ17" s="589"/>
      <c r="EA17" s="589"/>
      <c r="EB17" s="589"/>
      <c r="EC17" s="624"/>
    </row>
    <row r="18" spans="2:133" ht="11.25" customHeight="1">
      <c r="B18" s="585" t="s">
        <v>245</v>
      </c>
      <c r="C18" s="586"/>
      <c r="D18" s="586"/>
      <c r="E18" s="586"/>
      <c r="F18" s="586"/>
      <c r="G18" s="586"/>
      <c r="H18" s="586"/>
      <c r="I18" s="586"/>
      <c r="J18" s="586"/>
      <c r="K18" s="586"/>
      <c r="L18" s="586"/>
      <c r="M18" s="586"/>
      <c r="N18" s="586"/>
      <c r="O18" s="586"/>
      <c r="P18" s="586"/>
      <c r="Q18" s="587"/>
      <c r="R18" s="588">
        <v>1440374</v>
      </c>
      <c r="S18" s="589"/>
      <c r="T18" s="589"/>
      <c r="U18" s="589"/>
      <c r="V18" s="589"/>
      <c r="W18" s="589"/>
      <c r="X18" s="589"/>
      <c r="Y18" s="590"/>
      <c r="Z18" s="641">
        <v>1.3</v>
      </c>
      <c r="AA18" s="641"/>
      <c r="AB18" s="641"/>
      <c r="AC18" s="641"/>
      <c r="AD18" s="642" t="s">
        <v>108</v>
      </c>
      <c r="AE18" s="642"/>
      <c r="AF18" s="642"/>
      <c r="AG18" s="642"/>
      <c r="AH18" s="642"/>
      <c r="AI18" s="642"/>
      <c r="AJ18" s="642"/>
      <c r="AK18" s="642"/>
      <c r="AL18" s="611" t="s">
        <v>108</v>
      </c>
      <c r="AM18" s="643"/>
      <c r="AN18" s="643"/>
      <c r="AO18" s="644"/>
      <c r="AP18" s="585" t="s">
        <v>246</v>
      </c>
      <c r="AQ18" s="586"/>
      <c r="AR18" s="586"/>
      <c r="AS18" s="586"/>
      <c r="AT18" s="586"/>
      <c r="AU18" s="586"/>
      <c r="AV18" s="586"/>
      <c r="AW18" s="586"/>
      <c r="AX18" s="586"/>
      <c r="AY18" s="586"/>
      <c r="AZ18" s="586"/>
      <c r="BA18" s="586"/>
      <c r="BB18" s="586"/>
      <c r="BC18" s="586"/>
      <c r="BD18" s="586"/>
      <c r="BE18" s="586"/>
      <c r="BF18" s="587"/>
      <c r="BG18" s="588" t="s">
        <v>108</v>
      </c>
      <c r="BH18" s="589"/>
      <c r="BI18" s="589"/>
      <c r="BJ18" s="589"/>
      <c r="BK18" s="589"/>
      <c r="BL18" s="589"/>
      <c r="BM18" s="589"/>
      <c r="BN18" s="590"/>
      <c r="BO18" s="641" t="s">
        <v>108</v>
      </c>
      <c r="BP18" s="641"/>
      <c r="BQ18" s="641"/>
      <c r="BR18" s="641"/>
      <c r="BS18" s="594" t="s">
        <v>108</v>
      </c>
      <c r="BT18" s="589"/>
      <c r="BU18" s="589"/>
      <c r="BV18" s="589"/>
      <c r="BW18" s="589"/>
      <c r="BX18" s="589"/>
      <c r="BY18" s="589"/>
      <c r="BZ18" s="589"/>
      <c r="CA18" s="589"/>
      <c r="CB18" s="624"/>
      <c r="CD18" s="625" t="s">
        <v>247</v>
      </c>
      <c r="CE18" s="622"/>
      <c r="CF18" s="622"/>
      <c r="CG18" s="622"/>
      <c r="CH18" s="622"/>
      <c r="CI18" s="622"/>
      <c r="CJ18" s="622"/>
      <c r="CK18" s="622"/>
      <c r="CL18" s="622"/>
      <c r="CM18" s="622"/>
      <c r="CN18" s="622"/>
      <c r="CO18" s="622"/>
      <c r="CP18" s="622"/>
      <c r="CQ18" s="623"/>
      <c r="CR18" s="588" t="s">
        <v>108</v>
      </c>
      <c r="CS18" s="589"/>
      <c r="CT18" s="589"/>
      <c r="CU18" s="589"/>
      <c r="CV18" s="589"/>
      <c r="CW18" s="589"/>
      <c r="CX18" s="589"/>
      <c r="CY18" s="590"/>
      <c r="CZ18" s="641" t="s">
        <v>108</v>
      </c>
      <c r="DA18" s="641"/>
      <c r="DB18" s="641"/>
      <c r="DC18" s="641"/>
      <c r="DD18" s="594" t="s">
        <v>108</v>
      </c>
      <c r="DE18" s="589"/>
      <c r="DF18" s="589"/>
      <c r="DG18" s="589"/>
      <c r="DH18" s="589"/>
      <c r="DI18" s="589"/>
      <c r="DJ18" s="589"/>
      <c r="DK18" s="589"/>
      <c r="DL18" s="589"/>
      <c r="DM18" s="589"/>
      <c r="DN18" s="589"/>
      <c r="DO18" s="589"/>
      <c r="DP18" s="590"/>
      <c r="DQ18" s="594" t="s">
        <v>108</v>
      </c>
      <c r="DR18" s="589"/>
      <c r="DS18" s="589"/>
      <c r="DT18" s="589"/>
      <c r="DU18" s="589"/>
      <c r="DV18" s="589"/>
      <c r="DW18" s="589"/>
      <c r="DX18" s="589"/>
      <c r="DY18" s="589"/>
      <c r="DZ18" s="589"/>
      <c r="EA18" s="589"/>
      <c r="EB18" s="589"/>
      <c r="EC18" s="624"/>
    </row>
    <row r="19" spans="2:133" ht="11.25" customHeight="1">
      <c r="B19" s="585" t="s">
        <v>248</v>
      </c>
      <c r="C19" s="586"/>
      <c r="D19" s="586"/>
      <c r="E19" s="586"/>
      <c r="F19" s="586"/>
      <c r="G19" s="586"/>
      <c r="H19" s="586"/>
      <c r="I19" s="586"/>
      <c r="J19" s="586"/>
      <c r="K19" s="586"/>
      <c r="L19" s="586"/>
      <c r="M19" s="586"/>
      <c r="N19" s="586"/>
      <c r="O19" s="586"/>
      <c r="P19" s="586"/>
      <c r="Q19" s="587"/>
      <c r="R19" s="588">
        <v>392560</v>
      </c>
      <c r="S19" s="589"/>
      <c r="T19" s="589"/>
      <c r="U19" s="589"/>
      <c r="V19" s="589"/>
      <c r="W19" s="589"/>
      <c r="X19" s="589"/>
      <c r="Y19" s="590"/>
      <c r="Z19" s="641">
        <v>0.3</v>
      </c>
      <c r="AA19" s="641"/>
      <c r="AB19" s="641"/>
      <c r="AC19" s="641"/>
      <c r="AD19" s="642" t="s">
        <v>108</v>
      </c>
      <c r="AE19" s="642"/>
      <c r="AF19" s="642"/>
      <c r="AG19" s="642"/>
      <c r="AH19" s="642"/>
      <c r="AI19" s="642"/>
      <c r="AJ19" s="642"/>
      <c r="AK19" s="642"/>
      <c r="AL19" s="611" t="s">
        <v>108</v>
      </c>
      <c r="AM19" s="643"/>
      <c r="AN19" s="643"/>
      <c r="AO19" s="644"/>
      <c r="AP19" s="585" t="s">
        <v>249</v>
      </c>
      <c r="AQ19" s="586"/>
      <c r="AR19" s="586"/>
      <c r="AS19" s="586"/>
      <c r="AT19" s="586"/>
      <c r="AU19" s="586"/>
      <c r="AV19" s="586"/>
      <c r="AW19" s="586"/>
      <c r="AX19" s="586"/>
      <c r="AY19" s="586"/>
      <c r="AZ19" s="586"/>
      <c r="BA19" s="586"/>
      <c r="BB19" s="586"/>
      <c r="BC19" s="586"/>
      <c r="BD19" s="586"/>
      <c r="BE19" s="586"/>
      <c r="BF19" s="587"/>
      <c r="BG19" s="588">
        <v>2121046</v>
      </c>
      <c r="BH19" s="589"/>
      <c r="BI19" s="589"/>
      <c r="BJ19" s="589"/>
      <c r="BK19" s="589"/>
      <c r="BL19" s="589"/>
      <c r="BM19" s="589"/>
      <c r="BN19" s="590"/>
      <c r="BO19" s="641">
        <v>5</v>
      </c>
      <c r="BP19" s="641"/>
      <c r="BQ19" s="641"/>
      <c r="BR19" s="641"/>
      <c r="BS19" s="594" t="s">
        <v>108</v>
      </c>
      <c r="BT19" s="589"/>
      <c r="BU19" s="589"/>
      <c r="BV19" s="589"/>
      <c r="BW19" s="589"/>
      <c r="BX19" s="589"/>
      <c r="BY19" s="589"/>
      <c r="BZ19" s="589"/>
      <c r="CA19" s="589"/>
      <c r="CB19" s="624"/>
      <c r="CD19" s="625" t="s">
        <v>250</v>
      </c>
      <c r="CE19" s="622"/>
      <c r="CF19" s="622"/>
      <c r="CG19" s="622"/>
      <c r="CH19" s="622"/>
      <c r="CI19" s="622"/>
      <c r="CJ19" s="622"/>
      <c r="CK19" s="622"/>
      <c r="CL19" s="622"/>
      <c r="CM19" s="622"/>
      <c r="CN19" s="622"/>
      <c r="CO19" s="622"/>
      <c r="CP19" s="622"/>
      <c r="CQ19" s="623"/>
      <c r="CR19" s="588" t="s">
        <v>108</v>
      </c>
      <c r="CS19" s="589"/>
      <c r="CT19" s="589"/>
      <c r="CU19" s="589"/>
      <c r="CV19" s="589"/>
      <c r="CW19" s="589"/>
      <c r="CX19" s="589"/>
      <c r="CY19" s="590"/>
      <c r="CZ19" s="641" t="s">
        <v>108</v>
      </c>
      <c r="DA19" s="641"/>
      <c r="DB19" s="641"/>
      <c r="DC19" s="641"/>
      <c r="DD19" s="594" t="s">
        <v>108</v>
      </c>
      <c r="DE19" s="589"/>
      <c r="DF19" s="589"/>
      <c r="DG19" s="589"/>
      <c r="DH19" s="589"/>
      <c r="DI19" s="589"/>
      <c r="DJ19" s="589"/>
      <c r="DK19" s="589"/>
      <c r="DL19" s="589"/>
      <c r="DM19" s="589"/>
      <c r="DN19" s="589"/>
      <c r="DO19" s="589"/>
      <c r="DP19" s="590"/>
      <c r="DQ19" s="594" t="s">
        <v>108</v>
      </c>
      <c r="DR19" s="589"/>
      <c r="DS19" s="589"/>
      <c r="DT19" s="589"/>
      <c r="DU19" s="589"/>
      <c r="DV19" s="589"/>
      <c r="DW19" s="589"/>
      <c r="DX19" s="589"/>
      <c r="DY19" s="589"/>
      <c r="DZ19" s="589"/>
      <c r="EA19" s="589"/>
      <c r="EB19" s="589"/>
      <c r="EC19" s="624"/>
    </row>
    <row r="20" spans="2:133" ht="11.25" customHeight="1">
      <c r="B20" s="585" t="s">
        <v>251</v>
      </c>
      <c r="C20" s="586"/>
      <c r="D20" s="586"/>
      <c r="E20" s="586"/>
      <c r="F20" s="586"/>
      <c r="G20" s="586"/>
      <c r="H20" s="586"/>
      <c r="I20" s="586"/>
      <c r="J20" s="586"/>
      <c r="K20" s="586"/>
      <c r="L20" s="586"/>
      <c r="M20" s="586"/>
      <c r="N20" s="586"/>
      <c r="O20" s="586"/>
      <c r="P20" s="586"/>
      <c r="Q20" s="587"/>
      <c r="R20" s="588">
        <v>64563291</v>
      </c>
      <c r="S20" s="589"/>
      <c r="T20" s="589"/>
      <c r="U20" s="589"/>
      <c r="V20" s="589"/>
      <c r="W20" s="589"/>
      <c r="X20" s="589"/>
      <c r="Y20" s="590"/>
      <c r="Z20" s="641">
        <v>56.3</v>
      </c>
      <c r="AA20" s="641"/>
      <c r="AB20" s="641"/>
      <c r="AC20" s="641"/>
      <c r="AD20" s="642">
        <v>60665183</v>
      </c>
      <c r="AE20" s="642"/>
      <c r="AF20" s="642"/>
      <c r="AG20" s="642"/>
      <c r="AH20" s="642"/>
      <c r="AI20" s="642"/>
      <c r="AJ20" s="642"/>
      <c r="AK20" s="642"/>
      <c r="AL20" s="611">
        <v>99.2</v>
      </c>
      <c r="AM20" s="643"/>
      <c r="AN20" s="643"/>
      <c r="AO20" s="644"/>
      <c r="AP20" s="585" t="s">
        <v>252</v>
      </c>
      <c r="AQ20" s="586"/>
      <c r="AR20" s="586"/>
      <c r="AS20" s="586"/>
      <c r="AT20" s="586"/>
      <c r="AU20" s="586"/>
      <c r="AV20" s="586"/>
      <c r="AW20" s="586"/>
      <c r="AX20" s="586"/>
      <c r="AY20" s="586"/>
      <c r="AZ20" s="586"/>
      <c r="BA20" s="586"/>
      <c r="BB20" s="586"/>
      <c r="BC20" s="586"/>
      <c r="BD20" s="586"/>
      <c r="BE20" s="586"/>
      <c r="BF20" s="587"/>
      <c r="BG20" s="588">
        <v>2121046</v>
      </c>
      <c r="BH20" s="589"/>
      <c r="BI20" s="589"/>
      <c r="BJ20" s="589"/>
      <c r="BK20" s="589"/>
      <c r="BL20" s="589"/>
      <c r="BM20" s="589"/>
      <c r="BN20" s="590"/>
      <c r="BO20" s="641">
        <v>5</v>
      </c>
      <c r="BP20" s="641"/>
      <c r="BQ20" s="641"/>
      <c r="BR20" s="641"/>
      <c r="BS20" s="594" t="s">
        <v>108</v>
      </c>
      <c r="BT20" s="589"/>
      <c r="BU20" s="589"/>
      <c r="BV20" s="589"/>
      <c r="BW20" s="589"/>
      <c r="BX20" s="589"/>
      <c r="BY20" s="589"/>
      <c r="BZ20" s="589"/>
      <c r="CA20" s="589"/>
      <c r="CB20" s="624"/>
      <c r="CD20" s="625" t="s">
        <v>253</v>
      </c>
      <c r="CE20" s="622"/>
      <c r="CF20" s="622"/>
      <c r="CG20" s="622"/>
      <c r="CH20" s="622"/>
      <c r="CI20" s="622"/>
      <c r="CJ20" s="622"/>
      <c r="CK20" s="622"/>
      <c r="CL20" s="622"/>
      <c r="CM20" s="622"/>
      <c r="CN20" s="622"/>
      <c r="CO20" s="622"/>
      <c r="CP20" s="622"/>
      <c r="CQ20" s="623"/>
      <c r="CR20" s="588">
        <v>112572210</v>
      </c>
      <c r="CS20" s="589"/>
      <c r="CT20" s="589"/>
      <c r="CU20" s="589"/>
      <c r="CV20" s="589"/>
      <c r="CW20" s="589"/>
      <c r="CX20" s="589"/>
      <c r="CY20" s="590"/>
      <c r="CZ20" s="641">
        <v>100</v>
      </c>
      <c r="DA20" s="641"/>
      <c r="DB20" s="641"/>
      <c r="DC20" s="641"/>
      <c r="DD20" s="594">
        <v>15351178</v>
      </c>
      <c r="DE20" s="589"/>
      <c r="DF20" s="589"/>
      <c r="DG20" s="589"/>
      <c r="DH20" s="589"/>
      <c r="DI20" s="589"/>
      <c r="DJ20" s="589"/>
      <c r="DK20" s="589"/>
      <c r="DL20" s="589"/>
      <c r="DM20" s="589"/>
      <c r="DN20" s="589"/>
      <c r="DO20" s="589"/>
      <c r="DP20" s="590"/>
      <c r="DQ20" s="594">
        <v>72585965</v>
      </c>
      <c r="DR20" s="589"/>
      <c r="DS20" s="589"/>
      <c r="DT20" s="589"/>
      <c r="DU20" s="589"/>
      <c r="DV20" s="589"/>
      <c r="DW20" s="589"/>
      <c r="DX20" s="589"/>
      <c r="DY20" s="589"/>
      <c r="DZ20" s="589"/>
      <c r="EA20" s="589"/>
      <c r="EB20" s="589"/>
      <c r="EC20" s="624"/>
    </row>
    <row r="21" spans="2:133" ht="11.25" customHeight="1">
      <c r="B21" s="585" t="s">
        <v>254</v>
      </c>
      <c r="C21" s="586"/>
      <c r="D21" s="586"/>
      <c r="E21" s="586"/>
      <c r="F21" s="586"/>
      <c r="G21" s="586"/>
      <c r="H21" s="586"/>
      <c r="I21" s="586"/>
      <c r="J21" s="586"/>
      <c r="K21" s="586"/>
      <c r="L21" s="586"/>
      <c r="M21" s="586"/>
      <c r="N21" s="586"/>
      <c r="O21" s="586"/>
      <c r="P21" s="586"/>
      <c r="Q21" s="587"/>
      <c r="R21" s="588">
        <v>66468</v>
      </c>
      <c r="S21" s="589"/>
      <c r="T21" s="589"/>
      <c r="U21" s="589"/>
      <c r="V21" s="589"/>
      <c r="W21" s="589"/>
      <c r="X21" s="589"/>
      <c r="Y21" s="590"/>
      <c r="Z21" s="641">
        <v>0.1</v>
      </c>
      <c r="AA21" s="641"/>
      <c r="AB21" s="641"/>
      <c r="AC21" s="641"/>
      <c r="AD21" s="642">
        <v>66468</v>
      </c>
      <c r="AE21" s="642"/>
      <c r="AF21" s="642"/>
      <c r="AG21" s="642"/>
      <c r="AH21" s="642"/>
      <c r="AI21" s="642"/>
      <c r="AJ21" s="642"/>
      <c r="AK21" s="642"/>
      <c r="AL21" s="611">
        <v>0.1</v>
      </c>
      <c r="AM21" s="643"/>
      <c r="AN21" s="643"/>
      <c r="AO21" s="644"/>
      <c r="AP21" s="682" t="s">
        <v>255</v>
      </c>
      <c r="AQ21" s="689"/>
      <c r="AR21" s="689"/>
      <c r="AS21" s="689"/>
      <c r="AT21" s="689"/>
      <c r="AU21" s="689"/>
      <c r="AV21" s="689"/>
      <c r="AW21" s="689"/>
      <c r="AX21" s="689"/>
      <c r="AY21" s="689"/>
      <c r="AZ21" s="689"/>
      <c r="BA21" s="689"/>
      <c r="BB21" s="689"/>
      <c r="BC21" s="689"/>
      <c r="BD21" s="689"/>
      <c r="BE21" s="689"/>
      <c r="BF21" s="684"/>
      <c r="BG21" s="588">
        <v>55872</v>
      </c>
      <c r="BH21" s="589"/>
      <c r="BI21" s="589"/>
      <c r="BJ21" s="589"/>
      <c r="BK21" s="589"/>
      <c r="BL21" s="589"/>
      <c r="BM21" s="589"/>
      <c r="BN21" s="590"/>
      <c r="BO21" s="641">
        <v>0.1</v>
      </c>
      <c r="BP21" s="641"/>
      <c r="BQ21" s="641"/>
      <c r="BR21" s="641"/>
      <c r="BS21" s="594" t="s">
        <v>108</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c r="B22" s="585" t="s">
        <v>256</v>
      </c>
      <c r="C22" s="586"/>
      <c r="D22" s="586"/>
      <c r="E22" s="586"/>
      <c r="F22" s="586"/>
      <c r="G22" s="586"/>
      <c r="H22" s="586"/>
      <c r="I22" s="586"/>
      <c r="J22" s="586"/>
      <c r="K22" s="586"/>
      <c r="L22" s="586"/>
      <c r="M22" s="586"/>
      <c r="N22" s="586"/>
      <c r="O22" s="586"/>
      <c r="P22" s="586"/>
      <c r="Q22" s="587"/>
      <c r="R22" s="588">
        <v>1498370</v>
      </c>
      <c r="S22" s="589"/>
      <c r="T22" s="589"/>
      <c r="U22" s="589"/>
      <c r="V22" s="589"/>
      <c r="W22" s="589"/>
      <c r="X22" s="589"/>
      <c r="Y22" s="590"/>
      <c r="Z22" s="641">
        <v>1.3</v>
      </c>
      <c r="AA22" s="641"/>
      <c r="AB22" s="641"/>
      <c r="AC22" s="641"/>
      <c r="AD22" s="642" t="s">
        <v>108</v>
      </c>
      <c r="AE22" s="642"/>
      <c r="AF22" s="642"/>
      <c r="AG22" s="642"/>
      <c r="AH22" s="642"/>
      <c r="AI22" s="642"/>
      <c r="AJ22" s="642"/>
      <c r="AK22" s="642"/>
      <c r="AL22" s="611" t="s">
        <v>108</v>
      </c>
      <c r="AM22" s="643"/>
      <c r="AN22" s="643"/>
      <c r="AO22" s="644"/>
      <c r="AP22" s="682" t="s">
        <v>257</v>
      </c>
      <c r="AQ22" s="689"/>
      <c r="AR22" s="689"/>
      <c r="AS22" s="689"/>
      <c r="AT22" s="689"/>
      <c r="AU22" s="689"/>
      <c r="AV22" s="689"/>
      <c r="AW22" s="689"/>
      <c r="AX22" s="689"/>
      <c r="AY22" s="689"/>
      <c r="AZ22" s="689"/>
      <c r="BA22" s="689"/>
      <c r="BB22" s="689"/>
      <c r="BC22" s="689"/>
      <c r="BD22" s="689"/>
      <c r="BE22" s="689"/>
      <c r="BF22" s="684"/>
      <c r="BG22" s="588" t="s">
        <v>108</v>
      </c>
      <c r="BH22" s="589"/>
      <c r="BI22" s="589"/>
      <c r="BJ22" s="589"/>
      <c r="BK22" s="589"/>
      <c r="BL22" s="589"/>
      <c r="BM22" s="589"/>
      <c r="BN22" s="590"/>
      <c r="BO22" s="641" t="s">
        <v>108</v>
      </c>
      <c r="BP22" s="641"/>
      <c r="BQ22" s="641"/>
      <c r="BR22" s="641"/>
      <c r="BS22" s="594" t="s">
        <v>108</v>
      </c>
      <c r="BT22" s="589"/>
      <c r="BU22" s="589"/>
      <c r="BV22" s="589"/>
      <c r="BW22" s="589"/>
      <c r="BX22" s="589"/>
      <c r="BY22" s="589"/>
      <c r="BZ22" s="589"/>
      <c r="CA22" s="589"/>
      <c r="CB22" s="624"/>
      <c r="CD22" s="693" t="s">
        <v>258</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c r="B23" s="585" t="s">
        <v>259</v>
      </c>
      <c r="C23" s="586"/>
      <c r="D23" s="586"/>
      <c r="E23" s="586"/>
      <c r="F23" s="586"/>
      <c r="G23" s="586"/>
      <c r="H23" s="586"/>
      <c r="I23" s="586"/>
      <c r="J23" s="586"/>
      <c r="K23" s="586"/>
      <c r="L23" s="586"/>
      <c r="M23" s="586"/>
      <c r="N23" s="586"/>
      <c r="O23" s="586"/>
      <c r="P23" s="586"/>
      <c r="Q23" s="587"/>
      <c r="R23" s="588">
        <v>1320294</v>
      </c>
      <c r="S23" s="589"/>
      <c r="T23" s="589"/>
      <c r="U23" s="589"/>
      <c r="V23" s="589"/>
      <c r="W23" s="589"/>
      <c r="X23" s="589"/>
      <c r="Y23" s="590"/>
      <c r="Z23" s="641">
        <v>1.2</v>
      </c>
      <c r="AA23" s="641"/>
      <c r="AB23" s="641"/>
      <c r="AC23" s="641"/>
      <c r="AD23" s="642">
        <v>146691</v>
      </c>
      <c r="AE23" s="642"/>
      <c r="AF23" s="642"/>
      <c r="AG23" s="642"/>
      <c r="AH23" s="642"/>
      <c r="AI23" s="642"/>
      <c r="AJ23" s="642"/>
      <c r="AK23" s="642"/>
      <c r="AL23" s="611">
        <v>0.2</v>
      </c>
      <c r="AM23" s="643"/>
      <c r="AN23" s="643"/>
      <c r="AO23" s="644"/>
      <c r="AP23" s="682" t="s">
        <v>260</v>
      </c>
      <c r="AQ23" s="689"/>
      <c r="AR23" s="689"/>
      <c r="AS23" s="689"/>
      <c r="AT23" s="689"/>
      <c r="AU23" s="689"/>
      <c r="AV23" s="689"/>
      <c r="AW23" s="689"/>
      <c r="AX23" s="689"/>
      <c r="AY23" s="689"/>
      <c r="AZ23" s="689"/>
      <c r="BA23" s="689"/>
      <c r="BB23" s="689"/>
      <c r="BC23" s="689"/>
      <c r="BD23" s="689"/>
      <c r="BE23" s="689"/>
      <c r="BF23" s="684"/>
      <c r="BG23" s="588">
        <v>2065174</v>
      </c>
      <c r="BH23" s="589"/>
      <c r="BI23" s="589"/>
      <c r="BJ23" s="589"/>
      <c r="BK23" s="589"/>
      <c r="BL23" s="589"/>
      <c r="BM23" s="589"/>
      <c r="BN23" s="590"/>
      <c r="BO23" s="641">
        <v>4.9000000000000004</v>
      </c>
      <c r="BP23" s="641"/>
      <c r="BQ23" s="641"/>
      <c r="BR23" s="641"/>
      <c r="BS23" s="594" t="s">
        <v>108</v>
      </c>
      <c r="BT23" s="589"/>
      <c r="BU23" s="589"/>
      <c r="BV23" s="589"/>
      <c r="BW23" s="589"/>
      <c r="BX23" s="589"/>
      <c r="BY23" s="589"/>
      <c r="BZ23" s="589"/>
      <c r="CA23" s="589"/>
      <c r="CB23" s="624"/>
      <c r="CD23" s="693" t="s">
        <v>199</v>
      </c>
      <c r="CE23" s="694"/>
      <c r="CF23" s="694"/>
      <c r="CG23" s="694"/>
      <c r="CH23" s="694"/>
      <c r="CI23" s="694"/>
      <c r="CJ23" s="694"/>
      <c r="CK23" s="694"/>
      <c r="CL23" s="694"/>
      <c r="CM23" s="694"/>
      <c r="CN23" s="694"/>
      <c r="CO23" s="694"/>
      <c r="CP23" s="694"/>
      <c r="CQ23" s="695"/>
      <c r="CR23" s="693" t="s">
        <v>261</v>
      </c>
      <c r="CS23" s="694"/>
      <c r="CT23" s="694"/>
      <c r="CU23" s="694"/>
      <c r="CV23" s="694"/>
      <c r="CW23" s="694"/>
      <c r="CX23" s="694"/>
      <c r="CY23" s="695"/>
      <c r="CZ23" s="693" t="s">
        <v>262</v>
      </c>
      <c r="DA23" s="694"/>
      <c r="DB23" s="694"/>
      <c r="DC23" s="695"/>
      <c r="DD23" s="693" t="s">
        <v>263</v>
      </c>
      <c r="DE23" s="694"/>
      <c r="DF23" s="694"/>
      <c r="DG23" s="694"/>
      <c r="DH23" s="694"/>
      <c r="DI23" s="694"/>
      <c r="DJ23" s="694"/>
      <c r="DK23" s="695"/>
      <c r="DL23" s="696" t="s">
        <v>264</v>
      </c>
      <c r="DM23" s="697"/>
      <c r="DN23" s="697"/>
      <c r="DO23" s="697"/>
      <c r="DP23" s="697"/>
      <c r="DQ23" s="697"/>
      <c r="DR23" s="697"/>
      <c r="DS23" s="697"/>
      <c r="DT23" s="697"/>
      <c r="DU23" s="697"/>
      <c r="DV23" s="698"/>
      <c r="DW23" s="693" t="s">
        <v>265</v>
      </c>
      <c r="DX23" s="694"/>
      <c r="DY23" s="694"/>
      <c r="DZ23" s="694"/>
      <c r="EA23" s="694"/>
      <c r="EB23" s="694"/>
      <c r="EC23" s="695"/>
    </row>
    <row r="24" spans="2:133" ht="11.25" customHeight="1">
      <c r="B24" s="585" t="s">
        <v>266</v>
      </c>
      <c r="C24" s="586"/>
      <c r="D24" s="586"/>
      <c r="E24" s="586"/>
      <c r="F24" s="586"/>
      <c r="G24" s="586"/>
      <c r="H24" s="586"/>
      <c r="I24" s="586"/>
      <c r="J24" s="586"/>
      <c r="K24" s="586"/>
      <c r="L24" s="586"/>
      <c r="M24" s="586"/>
      <c r="N24" s="586"/>
      <c r="O24" s="586"/>
      <c r="P24" s="586"/>
      <c r="Q24" s="587"/>
      <c r="R24" s="588">
        <v>536631</v>
      </c>
      <c r="S24" s="589"/>
      <c r="T24" s="589"/>
      <c r="U24" s="589"/>
      <c r="V24" s="589"/>
      <c r="W24" s="589"/>
      <c r="X24" s="589"/>
      <c r="Y24" s="590"/>
      <c r="Z24" s="641">
        <v>0.5</v>
      </c>
      <c r="AA24" s="641"/>
      <c r="AB24" s="641"/>
      <c r="AC24" s="641"/>
      <c r="AD24" s="642">
        <v>938</v>
      </c>
      <c r="AE24" s="642"/>
      <c r="AF24" s="642"/>
      <c r="AG24" s="642"/>
      <c r="AH24" s="642"/>
      <c r="AI24" s="642"/>
      <c r="AJ24" s="642"/>
      <c r="AK24" s="642"/>
      <c r="AL24" s="611">
        <v>0</v>
      </c>
      <c r="AM24" s="643"/>
      <c r="AN24" s="643"/>
      <c r="AO24" s="644"/>
      <c r="AP24" s="682" t="s">
        <v>267</v>
      </c>
      <c r="AQ24" s="689"/>
      <c r="AR24" s="689"/>
      <c r="AS24" s="689"/>
      <c r="AT24" s="689"/>
      <c r="AU24" s="689"/>
      <c r="AV24" s="689"/>
      <c r="AW24" s="689"/>
      <c r="AX24" s="689"/>
      <c r="AY24" s="689"/>
      <c r="AZ24" s="689"/>
      <c r="BA24" s="689"/>
      <c r="BB24" s="689"/>
      <c r="BC24" s="689"/>
      <c r="BD24" s="689"/>
      <c r="BE24" s="689"/>
      <c r="BF24" s="684"/>
      <c r="BG24" s="588" t="s">
        <v>108</v>
      </c>
      <c r="BH24" s="589"/>
      <c r="BI24" s="589"/>
      <c r="BJ24" s="589"/>
      <c r="BK24" s="589"/>
      <c r="BL24" s="589"/>
      <c r="BM24" s="589"/>
      <c r="BN24" s="590"/>
      <c r="BO24" s="641" t="s">
        <v>108</v>
      </c>
      <c r="BP24" s="641"/>
      <c r="BQ24" s="641"/>
      <c r="BR24" s="641"/>
      <c r="BS24" s="594" t="s">
        <v>108</v>
      </c>
      <c r="BT24" s="589"/>
      <c r="BU24" s="589"/>
      <c r="BV24" s="589"/>
      <c r="BW24" s="589"/>
      <c r="BX24" s="589"/>
      <c r="BY24" s="589"/>
      <c r="BZ24" s="589"/>
      <c r="CA24" s="589"/>
      <c r="CB24" s="624"/>
      <c r="CD24" s="645" t="s">
        <v>268</v>
      </c>
      <c r="CE24" s="646"/>
      <c r="CF24" s="646"/>
      <c r="CG24" s="646"/>
      <c r="CH24" s="646"/>
      <c r="CI24" s="646"/>
      <c r="CJ24" s="646"/>
      <c r="CK24" s="646"/>
      <c r="CL24" s="646"/>
      <c r="CM24" s="646"/>
      <c r="CN24" s="646"/>
      <c r="CO24" s="646"/>
      <c r="CP24" s="646"/>
      <c r="CQ24" s="647"/>
      <c r="CR24" s="638">
        <v>58076010</v>
      </c>
      <c r="CS24" s="639"/>
      <c r="CT24" s="639"/>
      <c r="CU24" s="639"/>
      <c r="CV24" s="639"/>
      <c r="CW24" s="639"/>
      <c r="CX24" s="639"/>
      <c r="CY24" s="686"/>
      <c r="CZ24" s="690">
        <v>51.6</v>
      </c>
      <c r="DA24" s="691"/>
      <c r="DB24" s="691"/>
      <c r="DC24" s="692"/>
      <c r="DD24" s="685">
        <v>36608294</v>
      </c>
      <c r="DE24" s="639"/>
      <c r="DF24" s="639"/>
      <c r="DG24" s="639"/>
      <c r="DH24" s="639"/>
      <c r="DI24" s="639"/>
      <c r="DJ24" s="639"/>
      <c r="DK24" s="686"/>
      <c r="DL24" s="685">
        <v>36201541</v>
      </c>
      <c r="DM24" s="639"/>
      <c r="DN24" s="639"/>
      <c r="DO24" s="639"/>
      <c r="DP24" s="639"/>
      <c r="DQ24" s="639"/>
      <c r="DR24" s="639"/>
      <c r="DS24" s="639"/>
      <c r="DT24" s="639"/>
      <c r="DU24" s="639"/>
      <c r="DV24" s="686"/>
      <c r="DW24" s="687">
        <v>54.9</v>
      </c>
      <c r="DX24" s="656"/>
      <c r="DY24" s="656"/>
      <c r="DZ24" s="656"/>
      <c r="EA24" s="656"/>
      <c r="EB24" s="656"/>
      <c r="EC24" s="688"/>
    </row>
    <row r="25" spans="2:133" ht="11.25" customHeight="1">
      <c r="B25" s="585" t="s">
        <v>269</v>
      </c>
      <c r="C25" s="586"/>
      <c r="D25" s="586"/>
      <c r="E25" s="586"/>
      <c r="F25" s="586"/>
      <c r="G25" s="586"/>
      <c r="H25" s="586"/>
      <c r="I25" s="586"/>
      <c r="J25" s="586"/>
      <c r="K25" s="586"/>
      <c r="L25" s="586"/>
      <c r="M25" s="586"/>
      <c r="N25" s="586"/>
      <c r="O25" s="586"/>
      <c r="P25" s="586"/>
      <c r="Q25" s="587"/>
      <c r="R25" s="588">
        <v>20213448</v>
      </c>
      <c r="S25" s="589"/>
      <c r="T25" s="589"/>
      <c r="U25" s="589"/>
      <c r="V25" s="589"/>
      <c r="W25" s="589"/>
      <c r="X25" s="589"/>
      <c r="Y25" s="590"/>
      <c r="Z25" s="641">
        <v>17.600000000000001</v>
      </c>
      <c r="AA25" s="641"/>
      <c r="AB25" s="641"/>
      <c r="AC25" s="641"/>
      <c r="AD25" s="642" t="s">
        <v>108</v>
      </c>
      <c r="AE25" s="642"/>
      <c r="AF25" s="642"/>
      <c r="AG25" s="642"/>
      <c r="AH25" s="642"/>
      <c r="AI25" s="642"/>
      <c r="AJ25" s="642"/>
      <c r="AK25" s="642"/>
      <c r="AL25" s="611" t="s">
        <v>108</v>
      </c>
      <c r="AM25" s="643"/>
      <c r="AN25" s="643"/>
      <c r="AO25" s="644"/>
      <c r="AP25" s="682" t="s">
        <v>270</v>
      </c>
      <c r="AQ25" s="689"/>
      <c r="AR25" s="689"/>
      <c r="AS25" s="689"/>
      <c r="AT25" s="689"/>
      <c r="AU25" s="689"/>
      <c r="AV25" s="689"/>
      <c r="AW25" s="689"/>
      <c r="AX25" s="689"/>
      <c r="AY25" s="689"/>
      <c r="AZ25" s="689"/>
      <c r="BA25" s="689"/>
      <c r="BB25" s="689"/>
      <c r="BC25" s="689"/>
      <c r="BD25" s="689"/>
      <c r="BE25" s="689"/>
      <c r="BF25" s="684"/>
      <c r="BG25" s="588" t="s">
        <v>108</v>
      </c>
      <c r="BH25" s="589"/>
      <c r="BI25" s="589"/>
      <c r="BJ25" s="589"/>
      <c r="BK25" s="589"/>
      <c r="BL25" s="589"/>
      <c r="BM25" s="589"/>
      <c r="BN25" s="590"/>
      <c r="BO25" s="641" t="s">
        <v>108</v>
      </c>
      <c r="BP25" s="641"/>
      <c r="BQ25" s="641"/>
      <c r="BR25" s="641"/>
      <c r="BS25" s="594" t="s">
        <v>108</v>
      </c>
      <c r="BT25" s="589"/>
      <c r="BU25" s="589"/>
      <c r="BV25" s="589"/>
      <c r="BW25" s="589"/>
      <c r="BX25" s="589"/>
      <c r="BY25" s="589"/>
      <c r="BZ25" s="589"/>
      <c r="CA25" s="589"/>
      <c r="CB25" s="624"/>
      <c r="CD25" s="625" t="s">
        <v>271</v>
      </c>
      <c r="CE25" s="622"/>
      <c r="CF25" s="622"/>
      <c r="CG25" s="622"/>
      <c r="CH25" s="622"/>
      <c r="CI25" s="622"/>
      <c r="CJ25" s="622"/>
      <c r="CK25" s="622"/>
      <c r="CL25" s="622"/>
      <c r="CM25" s="622"/>
      <c r="CN25" s="622"/>
      <c r="CO25" s="622"/>
      <c r="CP25" s="622"/>
      <c r="CQ25" s="623"/>
      <c r="CR25" s="588">
        <v>16535196</v>
      </c>
      <c r="CS25" s="607"/>
      <c r="CT25" s="607"/>
      <c r="CU25" s="607"/>
      <c r="CV25" s="607"/>
      <c r="CW25" s="607"/>
      <c r="CX25" s="607"/>
      <c r="CY25" s="608"/>
      <c r="CZ25" s="591">
        <v>14.7</v>
      </c>
      <c r="DA25" s="609"/>
      <c r="DB25" s="609"/>
      <c r="DC25" s="610"/>
      <c r="DD25" s="594">
        <v>15206028</v>
      </c>
      <c r="DE25" s="607"/>
      <c r="DF25" s="607"/>
      <c r="DG25" s="607"/>
      <c r="DH25" s="607"/>
      <c r="DI25" s="607"/>
      <c r="DJ25" s="607"/>
      <c r="DK25" s="608"/>
      <c r="DL25" s="594">
        <v>14802764</v>
      </c>
      <c r="DM25" s="607"/>
      <c r="DN25" s="607"/>
      <c r="DO25" s="607"/>
      <c r="DP25" s="607"/>
      <c r="DQ25" s="607"/>
      <c r="DR25" s="607"/>
      <c r="DS25" s="607"/>
      <c r="DT25" s="607"/>
      <c r="DU25" s="607"/>
      <c r="DV25" s="608"/>
      <c r="DW25" s="611">
        <v>22.5</v>
      </c>
      <c r="DX25" s="612"/>
      <c r="DY25" s="612"/>
      <c r="DZ25" s="612"/>
      <c r="EA25" s="612"/>
      <c r="EB25" s="612"/>
      <c r="EC25" s="613"/>
    </row>
    <row r="26" spans="2:133" ht="11.25" customHeight="1">
      <c r="B26" s="679" t="s">
        <v>272</v>
      </c>
      <c r="C26" s="680"/>
      <c r="D26" s="680"/>
      <c r="E26" s="680"/>
      <c r="F26" s="680"/>
      <c r="G26" s="680"/>
      <c r="H26" s="680"/>
      <c r="I26" s="680"/>
      <c r="J26" s="680"/>
      <c r="K26" s="680"/>
      <c r="L26" s="680"/>
      <c r="M26" s="680"/>
      <c r="N26" s="680"/>
      <c r="O26" s="680"/>
      <c r="P26" s="680"/>
      <c r="Q26" s="681"/>
      <c r="R26" s="588" t="s">
        <v>108</v>
      </c>
      <c r="S26" s="589"/>
      <c r="T26" s="589"/>
      <c r="U26" s="589"/>
      <c r="V26" s="589"/>
      <c r="W26" s="589"/>
      <c r="X26" s="589"/>
      <c r="Y26" s="590"/>
      <c r="Z26" s="641" t="s">
        <v>108</v>
      </c>
      <c r="AA26" s="641"/>
      <c r="AB26" s="641"/>
      <c r="AC26" s="641"/>
      <c r="AD26" s="642" t="s">
        <v>108</v>
      </c>
      <c r="AE26" s="642"/>
      <c r="AF26" s="642"/>
      <c r="AG26" s="642"/>
      <c r="AH26" s="642"/>
      <c r="AI26" s="642"/>
      <c r="AJ26" s="642"/>
      <c r="AK26" s="642"/>
      <c r="AL26" s="611" t="s">
        <v>108</v>
      </c>
      <c r="AM26" s="643"/>
      <c r="AN26" s="643"/>
      <c r="AO26" s="644"/>
      <c r="AP26" s="682" t="s">
        <v>273</v>
      </c>
      <c r="AQ26" s="683"/>
      <c r="AR26" s="683"/>
      <c r="AS26" s="683"/>
      <c r="AT26" s="683"/>
      <c r="AU26" s="683"/>
      <c r="AV26" s="683"/>
      <c r="AW26" s="683"/>
      <c r="AX26" s="683"/>
      <c r="AY26" s="683"/>
      <c r="AZ26" s="683"/>
      <c r="BA26" s="683"/>
      <c r="BB26" s="683"/>
      <c r="BC26" s="683"/>
      <c r="BD26" s="683"/>
      <c r="BE26" s="683"/>
      <c r="BF26" s="684"/>
      <c r="BG26" s="588" t="s">
        <v>108</v>
      </c>
      <c r="BH26" s="589"/>
      <c r="BI26" s="589"/>
      <c r="BJ26" s="589"/>
      <c r="BK26" s="589"/>
      <c r="BL26" s="589"/>
      <c r="BM26" s="589"/>
      <c r="BN26" s="590"/>
      <c r="BO26" s="641" t="s">
        <v>108</v>
      </c>
      <c r="BP26" s="641"/>
      <c r="BQ26" s="641"/>
      <c r="BR26" s="641"/>
      <c r="BS26" s="594" t="s">
        <v>108</v>
      </c>
      <c r="BT26" s="589"/>
      <c r="BU26" s="589"/>
      <c r="BV26" s="589"/>
      <c r="BW26" s="589"/>
      <c r="BX26" s="589"/>
      <c r="BY26" s="589"/>
      <c r="BZ26" s="589"/>
      <c r="CA26" s="589"/>
      <c r="CB26" s="624"/>
      <c r="CD26" s="625" t="s">
        <v>274</v>
      </c>
      <c r="CE26" s="622"/>
      <c r="CF26" s="622"/>
      <c r="CG26" s="622"/>
      <c r="CH26" s="622"/>
      <c r="CI26" s="622"/>
      <c r="CJ26" s="622"/>
      <c r="CK26" s="622"/>
      <c r="CL26" s="622"/>
      <c r="CM26" s="622"/>
      <c r="CN26" s="622"/>
      <c r="CO26" s="622"/>
      <c r="CP26" s="622"/>
      <c r="CQ26" s="623"/>
      <c r="CR26" s="588">
        <v>10469232</v>
      </c>
      <c r="CS26" s="589"/>
      <c r="CT26" s="589"/>
      <c r="CU26" s="589"/>
      <c r="CV26" s="589"/>
      <c r="CW26" s="589"/>
      <c r="CX26" s="589"/>
      <c r="CY26" s="590"/>
      <c r="CZ26" s="591">
        <v>9.3000000000000007</v>
      </c>
      <c r="DA26" s="609"/>
      <c r="DB26" s="609"/>
      <c r="DC26" s="610"/>
      <c r="DD26" s="594">
        <v>9462840</v>
      </c>
      <c r="DE26" s="589"/>
      <c r="DF26" s="589"/>
      <c r="DG26" s="589"/>
      <c r="DH26" s="589"/>
      <c r="DI26" s="589"/>
      <c r="DJ26" s="589"/>
      <c r="DK26" s="590"/>
      <c r="DL26" s="594" t="s">
        <v>211</v>
      </c>
      <c r="DM26" s="589"/>
      <c r="DN26" s="589"/>
      <c r="DO26" s="589"/>
      <c r="DP26" s="589"/>
      <c r="DQ26" s="589"/>
      <c r="DR26" s="589"/>
      <c r="DS26" s="589"/>
      <c r="DT26" s="589"/>
      <c r="DU26" s="589"/>
      <c r="DV26" s="590"/>
      <c r="DW26" s="611" t="s">
        <v>211</v>
      </c>
      <c r="DX26" s="612"/>
      <c r="DY26" s="612"/>
      <c r="DZ26" s="612"/>
      <c r="EA26" s="612"/>
      <c r="EB26" s="612"/>
      <c r="EC26" s="613"/>
    </row>
    <row r="27" spans="2:133" ht="11.25" customHeight="1">
      <c r="B27" s="585" t="s">
        <v>275</v>
      </c>
      <c r="C27" s="586"/>
      <c r="D27" s="586"/>
      <c r="E27" s="586"/>
      <c r="F27" s="586"/>
      <c r="G27" s="586"/>
      <c r="H27" s="586"/>
      <c r="I27" s="586"/>
      <c r="J27" s="586"/>
      <c r="K27" s="586"/>
      <c r="L27" s="586"/>
      <c r="M27" s="586"/>
      <c r="N27" s="586"/>
      <c r="O27" s="586"/>
      <c r="P27" s="586"/>
      <c r="Q27" s="587"/>
      <c r="R27" s="588">
        <v>7224233</v>
      </c>
      <c r="S27" s="589"/>
      <c r="T27" s="589"/>
      <c r="U27" s="589"/>
      <c r="V27" s="589"/>
      <c r="W27" s="589"/>
      <c r="X27" s="589"/>
      <c r="Y27" s="590"/>
      <c r="Z27" s="641">
        <v>6.3</v>
      </c>
      <c r="AA27" s="641"/>
      <c r="AB27" s="641"/>
      <c r="AC27" s="641"/>
      <c r="AD27" s="642" t="s">
        <v>108</v>
      </c>
      <c r="AE27" s="642"/>
      <c r="AF27" s="642"/>
      <c r="AG27" s="642"/>
      <c r="AH27" s="642"/>
      <c r="AI27" s="642"/>
      <c r="AJ27" s="642"/>
      <c r="AK27" s="642"/>
      <c r="AL27" s="611" t="s">
        <v>108</v>
      </c>
      <c r="AM27" s="643"/>
      <c r="AN27" s="643"/>
      <c r="AO27" s="644"/>
      <c r="AP27" s="585" t="s">
        <v>276</v>
      </c>
      <c r="AQ27" s="586"/>
      <c r="AR27" s="586"/>
      <c r="AS27" s="586"/>
      <c r="AT27" s="586"/>
      <c r="AU27" s="586"/>
      <c r="AV27" s="586"/>
      <c r="AW27" s="586"/>
      <c r="AX27" s="586"/>
      <c r="AY27" s="586"/>
      <c r="AZ27" s="586"/>
      <c r="BA27" s="586"/>
      <c r="BB27" s="586"/>
      <c r="BC27" s="586"/>
      <c r="BD27" s="586"/>
      <c r="BE27" s="586"/>
      <c r="BF27" s="587"/>
      <c r="BG27" s="588">
        <v>42142468</v>
      </c>
      <c r="BH27" s="589"/>
      <c r="BI27" s="589"/>
      <c r="BJ27" s="589"/>
      <c r="BK27" s="589"/>
      <c r="BL27" s="589"/>
      <c r="BM27" s="589"/>
      <c r="BN27" s="590"/>
      <c r="BO27" s="641">
        <v>100</v>
      </c>
      <c r="BP27" s="641"/>
      <c r="BQ27" s="641"/>
      <c r="BR27" s="641"/>
      <c r="BS27" s="594">
        <v>740</v>
      </c>
      <c r="BT27" s="589"/>
      <c r="BU27" s="589"/>
      <c r="BV27" s="589"/>
      <c r="BW27" s="589"/>
      <c r="BX27" s="589"/>
      <c r="BY27" s="589"/>
      <c r="BZ27" s="589"/>
      <c r="CA27" s="589"/>
      <c r="CB27" s="624"/>
      <c r="CD27" s="625" t="s">
        <v>277</v>
      </c>
      <c r="CE27" s="622"/>
      <c r="CF27" s="622"/>
      <c r="CG27" s="622"/>
      <c r="CH27" s="622"/>
      <c r="CI27" s="622"/>
      <c r="CJ27" s="622"/>
      <c r="CK27" s="622"/>
      <c r="CL27" s="622"/>
      <c r="CM27" s="622"/>
      <c r="CN27" s="622"/>
      <c r="CO27" s="622"/>
      <c r="CP27" s="622"/>
      <c r="CQ27" s="623"/>
      <c r="CR27" s="588">
        <v>28611177</v>
      </c>
      <c r="CS27" s="607"/>
      <c r="CT27" s="607"/>
      <c r="CU27" s="607"/>
      <c r="CV27" s="607"/>
      <c r="CW27" s="607"/>
      <c r="CX27" s="607"/>
      <c r="CY27" s="608"/>
      <c r="CZ27" s="591">
        <v>25.4</v>
      </c>
      <c r="DA27" s="609"/>
      <c r="DB27" s="609"/>
      <c r="DC27" s="610"/>
      <c r="DD27" s="594">
        <v>8758772</v>
      </c>
      <c r="DE27" s="607"/>
      <c r="DF27" s="607"/>
      <c r="DG27" s="607"/>
      <c r="DH27" s="607"/>
      <c r="DI27" s="607"/>
      <c r="DJ27" s="607"/>
      <c r="DK27" s="608"/>
      <c r="DL27" s="594">
        <v>8755283</v>
      </c>
      <c r="DM27" s="607"/>
      <c r="DN27" s="607"/>
      <c r="DO27" s="607"/>
      <c r="DP27" s="607"/>
      <c r="DQ27" s="607"/>
      <c r="DR27" s="607"/>
      <c r="DS27" s="607"/>
      <c r="DT27" s="607"/>
      <c r="DU27" s="607"/>
      <c r="DV27" s="608"/>
      <c r="DW27" s="611">
        <v>13.3</v>
      </c>
      <c r="DX27" s="612"/>
      <c r="DY27" s="612"/>
      <c r="DZ27" s="612"/>
      <c r="EA27" s="612"/>
      <c r="EB27" s="612"/>
      <c r="EC27" s="613"/>
    </row>
    <row r="28" spans="2:133" ht="11.25" customHeight="1">
      <c r="B28" s="585" t="s">
        <v>278</v>
      </c>
      <c r="C28" s="586"/>
      <c r="D28" s="586"/>
      <c r="E28" s="586"/>
      <c r="F28" s="586"/>
      <c r="G28" s="586"/>
      <c r="H28" s="586"/>
      <c r="I28" s="586"/>
      <c r="J28" s="586"/>
      <c r="K28" s="586"/>
      <c r="L28" s="586"/>
      <c r="M28" s="586"/>
      <c r="N28" s="586"/>
      <c r="O28" s="586"/>
      <c r="P28" s="586"/>
      <c r="Q28" s="587"/>
      <c r="R28" s="588">
        <v>517499</v>
      </c>
      <c r="S28" s="589"/>
      <c r="T28" s="589"/>
      <c r="U28" s="589"/>
      <c r="V28" s="589"/>
      <c r="W28" s="589"/>
      <c r="X28" s="589"/>
      <c r="Y28" s="590"/>
      <c r="Z28" s="641">
        <v>0.5</v>
      </c>
      <c r="AA28" s="641"/>
      <c r="AB28" s="641"/>
      <c r="AC28" s="641"/>
      <c r="AD28" s="642">
        <v>148858</v>
      </c>
      <c r="AE28" s="642"/>
      <c r="AF28" s="642"/>
      <c r="AG28" s="642"/>
      <c r="AH28" s="642"/>
      <c r="AI28" s="642"/>
      <c r="AJ28" s="642"/>
      <c r="AK28" s="642"/>
      <c r="AL28" s="611">
        <v>0.2</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279</v>
      </c>
      <c r="CE28" s="622"/>
      <c r="CF28" s="622"/>
      <c r="CG28" s="622"/>
      <c r="CH28" s="622"/>
      <c r="CI28" s="622"/>
      <c r="CJ28" s="622"/>
      <c r="CK28" s="622"/>
      <c r="CL28" s="622"/>
      <c r="CM28" s="622"/>
      <c r="CN28" s="622"/>
      <c r="CO28" s="622"/>
      <c r="CP28" s="622"/>
      <c r="CQ28" s="623"/>
      <c r="CR28" s="588">
        <v>12929637</v>
      </c>
      <c r="CS28" s="589"/>
      <c r="CT28" s="589"/>
      <c r="CU28" s="589"/>
      <c r="CV28" s="589"/>
      <c r="CW28" s="589"/>
      <c r="CX28" s="589"/>
      <c r="CY28" s="590"/>
      <c r="CZ28" s="591">
        <v>11.5</v>
      </c>
      <c r="DA28" s="609"/>
      <c r="DB28" s="609"/>
      <c r="DC28" s="610"/>
      <c r="DD28" s="594">
        <v>12643494</v>
      </c>
      <c r="DE28" s="589"/>
      <c r="DF28" s="589"/>
      <c r="DG28" s="589"/>
      <c r="DH28" s="589"/>
      <c r="DI28" s="589"/>
      <c r="DJ28" s="589"/>
      <c r="DK28" s="590"/>
      <c r="DL28" s="594">
        <v>12643494</v>
      </c>
      <c r="DM28" s="589"/>
      <c r="DN28" s="589"/>
      <c r="DO28" s="589"/>
      <c r="DP28" s="589"/>
      <c r="DQ28" s="589"/>
      <c r="DR28" s="589"/>
      <c r="DS28" s="589"/>
      <c r="DT28" s="589"/>
      <c r="DU28" s="589"/>
      <c r="DV28" s="590"/>
      <c r="DW28" s="611">
        <v>19.2</v>
      </c>
      <c r="DX28" s="612"/>
      <c r="DY28" s="612"/>
      <c r="DZ28" s="612"/>
      <c r="EA28" s="612"/>
      <c r="EB28" s="612"/>
      <c r="EC28" s="613"/>
    </row>
    <row r="29" spans="2:133" ht="11.25" customHeight="1">
      <c r="B29" s="585" t="s">
        <v>280</v>
      </c>
      <c r="C29" s="586"/>
      <c r="D29" s="586"/>
      <c r="E29" s="586"/>
      <c r="F29" s="586"/>
      <c r="G29" s="586"/>
      <c r="H29" s="586"/>
      <c r="I29" s="586"/>
      <c r="J29" s="586"/>
      <c r="K29" s="586"/>
      <c r="L29" s="586"/>
      <c r="M29" s="586"/>
      <c r="N29" s="586"/>
      <c r="O29" s="586"/>
      <c r="P29" s="586"/>
      <c r="Q29" s="587"/>
      <c r="R29" s="588">
        <v>12894</v>
      </c>
      <c r="S29" s="589"/>
      <c r="T29" s="589"/>
      <c r="U29" s="589"/>
      <c r="V29" s="589"/>
      <c r="W29" s="589"/>
      <c r="X29" s="589"/>
      <c r="Y29" s="590"/>
      <c r="Z29" s="641">
        <v>0</v>
      </c>
      <c r="AA29" s="641"/>
      <c r="AB29" s="641"/>
      <c r="AC29" s="641"/>
      <c r="AD29" s="642" t="s">
        <v>108</v>
      </c>
      <c r="AE29" s="642"/>
      <c r="AF29" s="642"/>
      <c r="AG29" s="642"/>
      <c r="AH29" s="642"/>
      <c r="AI29" s="642"/>
      <c r="AJ29" s="642"/>
      <c r="AK29" s="642"/>
      <c r="AL29" s="611" t="s">
        <v>108</v>
      </c>
      <c r="AM29" s="643"/>
      <c r="AN29" s="643"/>
      <c r="AO29" s="644"/>
      <c r="AP29" s="648" t="s">
        <v>199</v>
      </c>
      <c r="AQ29" s="649"/>
      <c r="AR29" s="649"/>
      <c r="AS29" s="649"/>
      <c r="AT29" s="649"/>
      <c r="AU29" s="649"/>
      <c r="AV29" s="649"/>
      <c r="AW29" s="649"/>
      <c r="AX29" s="649"/>
      <c r="AY29" s="649"/>
      <c r="AZ29" s="649"/>
      <c r="BA29" s="649"/>
      <c r="BB29" s="649"/>
      <c r="BC29" s="649"/>
      <c r="BD29" s="649"/>
      <c r="BE29" s="649"/>
      <c r="BF29" s="650"/>
      <c r="BG29" s="648" t="s">
        <v>281</v>
      </c>
      <c r="BH29" s="664"/>
      <c r="BI29" s="664"/>
      <c r="BJ29" s="664"/>
      <c r="BK29" s="664"/>
      <c r="BL29" s="664"/>
      <c r="BM29" s="664"/>
      <c r="BN29" s="664"/>
      <c r="BO29" s="664"/>
      <c r="BP29" s="664"/>
      <c r="BQ29" s="665"/>
      <c r="BR29" s="648" t="s">
        <v>282</v>
      </c>
      <c r="BS29" s="664"/>
      <c r="BT29" s="664"/>
      <c r="BU29" s="664"/>
      <c r="BV29" s="664"/>
      <c r="BW29" s="664"/>
      <c r="BX29" s="664"/>
      <c r="BY29" s="664"/>
      <c r="BZ29" s="664"/>
      <c r="CA29" s="664"/>
      <c r="CB29" s="665"/>
      <c r="CD29" s="658" t="s">
        <v>283</v>
      </c>
      <c r="CE29" s="659"/>
      <c r="CF29" s="625" t="s">
        <v>284</v>
      </c>
      <c r="CG29" s="622"/>
      <c r="CH29" s="622"/>
      <c r="CI29" s="622"/>
      <c r="CJ29" s="622"/>
      <c r="CK29" s="622"/>
      <c r="CL29" s="622"/>
      <c r="CM29" s="622"/>
      <c r="CN29" s="622"/>
      <c r="CO29" s="622"/>
      <c r="CP29" s="622"/>
      <c r="CQ29" s="623"/>
      <c r="CR29" s="588">
        <v>12920704</v>
      </c>
      <c r="CS29" s="607"/>
      <c r="CT29" s="607"/>
      <c r="CU29" s="607"/>
      <c r="CV29" s="607"/>
      <c r="CW29" s="607"/>
      <c r="CX29" s="607"/>
      <c r="CY29" s="608"/>
      <c r="CZ29" s="591">
        <v>11.5</v>
      </c>
      <c r="DA29" s="609"/>
      <c r="DB29" s="609"/>
      <c r="DC29" s="610"/>
      <c r="DD29" s="594">
        <v>12634561</v>
      </c>
      <c r="DE29" s="607"/>
      <c r="DF29" s="607"/>
      <c r="DG29" s="607"/>
      <c r="DH29" s="607"/>
      <c r="DI29" s="607"/>
      <c r="DJ29" s="607"/>
      <c r="DK29" s="608"/>
      <c r="DL29" s="594">
        <v>12634561</v>
      </c>
      <c r="DM29" s="607"/>
      <c r="DN29" s="607"/>
      <c r="DO29" s="607"/>
      <c r="DP29" s="607"/>
      <c r="DQ29" s="607"/>
      <c r="DR29" s="607"/>
      <c r="DS29" s="607"/>
      <c r="DT29" s="607"/>
      <c r="DU29" s="607"/>
      <c r="DV29" s="608"/>
      <c r="DW29" s="611">
        <v>19.2</v>
      </c>
      <c r="DX29" s="612"/>
      <c r="DY29" s="612"/>
      <c r="DZ29" s="612"/>
      <c r="EA29" s="612"/>
      <c r="EB29" s="612"/>
      <c r="EC29" s="613"/>
    </row>
    <row r="30" spans="2:133" ht="11.25" customHeight="1">
      <c r="B30" s="585" t="s">
        <v>285</v>
      </c>
      <c r="C30" s="586"/>
      <c r="D30" s="586"/>
      <c r="E30" s="586"/>
      <c r="F30" s="586"/>
      <c r="G30" s="586"/>
      <c r="H30" s="586"/>
      <c r="I30" s="586"/>
      <c r="J30" s="586"/>
      <c r="K30" s="586"/>
      <c r="L30" s="586"/>
      <c r="M30" s="586"/>
      <c r="N30" s="586"/>
      <c r="O30" s="586"/>
      <c r="P30" s="586"/>
      <c r="Q30" s="587"/>
      <c r="R30" s="588">
        <v>1642460</v>
      </c>
      <c r="S30" s="589"/>
      <c r="T30" s="589"/>
      <c r="U30" s="589"/>
      <c r="V30" s="589"/>
      <c r="W30" s="589"/>
      <c r="X30" s="589"/>
      <c r="Y30" s="590"/>
      <c r="Z30" s="641">
        <v>1.4</v>
      </c>
      <c r="AA30" s="641"/>
      <c r="AB30" s="641"/>
      <c r="AC30" s="641"/>
      <c r="AD30" s="642" t="s">
        <v>108</v>
      </c>
      <c r="AE30" s="642"/>
      <c r="AF30" s="642"/>
      <c r="AG30" s="642"/>
      <c r="AH30" s="642"/>
      <c r="AI30" s="642"/>
      <c r="AJ30" s="642"/>
      <c r="AK30" s="642"/>
      <c r="AL30" s="611" t="s">
        <v>108</v>
      </c>
      <c r="AM30" s="643"/>
      <c r="AN30" s="643"/>
      <c r="AO30" s="644"/>
      <c r="AP30" s="666" t="s">
        <v>286</v>
      </c>
      <c r="AQ30" s="667"/>
      <c r="AR30" s="667"/>
      <c r="AS30" s="667"/>
      <c r="AT30" s="672" t="s">
        <v>287</v>
      </c>
      <c r="AU30" s="182"/>
      <c r="AV30" s="182"/>
      <c r="AW30" s="182"/>
      <c r="AX30" s="675" t="s">
        <v>165</v>
      </c>
      <c r="AY30" s="676"/>
      <c r="AZ30" s="676"/>
      <c r="BA30" s="676"/>
      <c r="BB30" s="676"/>
      <c r="BC30" s="676"/>
      <c r="BD30" s="676"/>
      <c r="BE30" s="676"/>
      <c r="BF30" s="677"/>
      <c r="BG30" s="654">
        <v>98.9</v>
      </c>
      <c r="BH30" s="655"/>
      <c r="BI30" s="655"/>
      <c r="BJ30" s="655"/>
      <c r="BK30" s="655"/>
      <c r="BL30" s="655"/>
      <c r="BM30" s="656">
        <v>95.9</v>
      </c>
      <c r="BN30" s="655"/>
      <c r="BO30" s="655"/>
      <c r="BP30" s="655"/>
      <c r="BQ30" s="657"/>
      <c r="BR30" s="654">
        <v>98.6</v>
      </c>
      <c r="BS30" s="655"/>
      <c r="BT30" s="655"/>
      <c r="BU30" s="655"/>
      <c r="BV30" s="655"/>
      <c r="BW30" s="655"/>
      <c r="BX30" s="656">
        <v>95.4</v>
      </c>
      <c r="BY30" s="655"/>
      <c r="BZ30" s="655"/>
      <c r="CA30" s="655"/>
      <c r="CB30" s="657"/>
      <c r="CD30" s="660"/>
      <c r="CE30" s="661"/>
      <c r="CF30" s="625" t="s">
        <v>288</v>
      </c>
      <c r="CG30" s="622"/>
      <c r="CH30" s="622"/>
      <c r="CI30" s="622"/>
      <c r="CJ30" s="622"/>
      <c r="CK30" s="622"/>
      <c r="CL30" s="622"/>
      <c r="CM30" s="622"/>
      <c r="CN30" s="622"/>
      <c r="CO30" s="622"/>
      <c r="CP30" s="622"/>
      <c r="CQ30" s="623"/>
      <c r="CR30" s="588">
        <v>11488288</v>
      </c>
      <c r="CS30" s="589"/>
      <c r="CT30" s="589"/>
      <c r="CU30" s="589"/>
      <c r="CV30" s="589"/>
      <c r="CW30" s="589"/>
      <c r="CX30" s="589"/>
      <c r="CY30" s="590"/>
      <c r="CZ30" s="591">
        <v>10.199999999999999</v>
      </c>
      <c r="DA30" s="609"/>
      <c r="DB30" s="609"/>
      <c r="DC30" s="610"/>
      <c r="DD30" s="594">
        <v>11239959</v>
      </c>
      <c r="DE30" s="589"/>
      <c r="DF30" s="589"/>
      <c r="DG30" s="589"/>
      <c r="DH30" s="589"/>
      <c r="DI30" s="589"/>
      <c r="DJ30" s="589"/>
      <c r="DK30" s="590"/>
      <c r="DL30" s="594">
        <v>11239959</v>
      </c>
      <c r="DM30" s="589"/>
      <c r="DN30" s="589"/>
      <c r="DO30" s="589"/>
      <c r="DP30" s="589"/>
      <c r="DQ30" s="589"/>
      <c r="DR30" s="589"/>
      <c r="DS30" s="589"/>
      <c r="DT30" s="589"/>
      <c r="DU30" s="589"/>
      <c r="DV30" s="590"/>
      <c r="DW30" s="611">
        <v>17.100000000000001</v>
      </c>
      <c r="DX30" s="612"/>
      <c r="DY30" s="612"/>
      <c r="DZ30" s="612"/>
      <c r="EA30" s="612"/>
      <c r="EB30" s="612"/>
      <c r="EC30" s="613"/>
    </row>
    <row r="31" spans="2:133" ht="11.25" customHeight="1">
      <c r="B31" s="585" t="s">
        <v>289</v>
      </c>
      <c r="C31" s="586"/>
      <c r="D31" s="586"/>
      <c r="E31" s="586"/>
      <c r="F31" s="586"/>
      <c r="G31" s="586"/>
      <c r="H31" s="586"/>
      <c r="I31" s="586"/>
      <c r="J31" s="586"/>
      <c r="K31" s="586"/>
      <c r="L31" s="586"/>
      <c r="M31" s="586"/>
      <c r="N31" s="586"/>
      <c r="O31" s="586"/>
      <c r="P31" s="586"/>
      <c r="Q31" s="587"/>
      <c r="R31" s="588">
        <v>2492129</v>
      </c>
      <c r="S31" s="589"/>
      <c r="T31" s="589"/>
      <c r="U31" s="589"/>
      <c r="V31" s="589"/>
      <c r="W31" s="589"/>
      <c r="X31" s="589"/>
      <c r="Y31" s="590"/>
      <c r="Z31" s="641">
        <v>2.2000000000000002</v>
      </c>
      <c r="AA31" s="641"/>
      <c r="AB31" s="641"/>
      <c r="AC31" s="641"/>
      <c r="AD31" s="642" t="s">
        <v>108</v>
      </c>
      <c r="AE31" s="642"/>
      <c r="AF31" s="642"/>
      <c r="AG31" s="642"/>
      <c r="AH31" s="642"/>
      <c r="AI31" s="642"/>
      <c r="AJ31" s="642"/>
      <c r="AK31" s="642"/>
      <c r="AL31" s="611" t="s">
        <v>108</v>
      </c>
      <c r="AM31" s="643"/>
      <c r="AN31" s="643"/>
      <c r="AO31" s="644"/>
      <c r="AP31" s="668"/>
      <c r="AQ31" s="669"/>
      <c r="AR31" s="669"/>
      <c r="AS31" s="669"/>
      <c r="AT31" s="673"/>
      <c r="AU31" s="181" t="s">
        <v>290</v>
      </c>
      <c r="AV31" s="181"/>
      <c r="AW31" s="181"/>
      <c r="AX31" s="585" t="s">
        <v>291</v>
      </c>
      <c r="AY31" s="586"/>
      <c r="AZ31" s="586"/>
      <c r="BA31" s="586"/>
      <c r="BB31" s="586"/>
      <c r="BC31" s="586"/>
      <c r="BD31" s="586"/>
      <c r="BE31" s="586"/>
      <c r="BF31" s="587"/>
      <c r="BG31" s="652">
        <v>99.1</v>
      </c>
      <c r="BH31" s="607"/>
      <c r="BI31" s="607"/>
      <c r="BJ31" s="607"/>
      <c r="BK31" s="607"/>
      <c r="BL31" s="607"/>
      <c r="BM31" s="643">
        <v>96.6</v>
      </c>
      <c r="BN31" s="653"/>
      <c r="BO31" s="653"/>
      <c r="BP31" s="653"/>
      <c r="BQ31" s="617"/>
      <c r="BR31" s="652">
        <v>98.8</v>
      </c>
      <c r="BS31" s="607"/>
      <c r="BT31" s="607"/>
      <c r="BU31" s="607"/>
      <c r="BV31" s="607"/>
      <c r="BW31" s="607"/>
      <c r="BX31" s="643">
        <v>96.6</v>
      </c>
      <c r="BY31" s="653"/>
      <c r="BZ31" s="653"/>
      <c r="CA31" s="653"/>
      <c r="CB31" s="617"/>
      <c r="CD31" s="660"/>
      <c r="CE31" s="661"/>
      <c r="CF31" s="625" t="s">
        <v>292</v>
      </c>
      <c r="CG31" s="622"/>
      <c r="CH31" s="622"/>
      <c r="CI31" s="622"/>
      <c r="CJ31" s="622"/>
      <c r="CK31" s="622"/>
      <c r="CL31" s="622"/>
      <c r="CM31" s="622"/>
      <c r="CN31" s="622"/>
      <c r="CO31" s="622"/>
      <c r="CP31" s="622"/>
      <c r="CQ31" s="623"/>
      <c r="CR31" s="588">
        <v>1432416</v>
      </c>
      <c r="CS31" s="607"/>
      <c r="CT31" s="607"/>
      <c r="CU31" s="607"/>
      <c r="CV31" s="607"/>
      <c r="CW31" s="607"/>
      <c r="CX31" s="607"/>
      <c r="CY31" s="608"/>
      <c r="CZ31" s="591">
        <v>1.3</v>
      </c>
      <c r="DA31" s="609"/>
      <c r="DB31" s="609"/>
      <c r="DC31" s="610"/>
      <c r="DD31" s="594">
        <v>1394602</v>
      </c>
      <c r="DE31" s="607"/>
      <c r="DF31" s="607"/>
      <c r="DG31" s="607"/>
      <c r="DH31" s="607"/>
      <c r="DI31" s="607"/>
      <c r="DJ31" s="607"/>
      <c r="DK31" s="608"/>
      <c r="DL31" s="594">
        <v>1394602</v>
      </c>
      <c r="DM31" s="607"/>
      <c r="DN31" s="607"/>
      <c r="DO31" s="607"/>
      <c r="DP31" s="607"/>
      <c r="DQ31" s="607"/>
      <c r="DR31" s="607"/>
      <c r="DS31" s="607"/>
      <c r="DT31" s="607"/>
      <c r="DU31" s="607"/>
      <c r="DV31" s="608"/>
      <c r="DW31" s="611">
        <v>2.1</v>
      </c>
      <c r="DX31" s="612"/>
      <c r="DY31" s="612"/>
      <c r="DZ31" s="612"/>
      <c r="EA31" s="612"/>
      <c r="EB31" s="612"/>
      <c r="EC31" s="613"/>
    </row>
    <row r="32" spans="2:133" ht="11.25" customHeight="1">
      <c r="B32" s="585" t="s">
        <v>293</v>
      </c>
      <c r="C32" s="586"/>
      <c r="D32" s="586"/>
      <c r="E32" s="586"/>
      <c r="F32" s="586"/>
      <c r="G32" s="586"/>
      <c r="H32" s="586"/>
      <c r="I32" s="586"/>
      <c r="J32" s="586"/>
      <c r="K32" s="586"/>
      <c r="L32" s="586"/>
      <c r="M32" s="586"/>
      <c r="N32" s="586"/>
      <c r="O32" s="586"/>
      <c r="P32" s="586"/>
      <c r="Q32" s="587"/>
      <c r="R32" s="588">
        <v>1757899</v>
      </c>
      <c r="S32" s="589"/>
      <c r="T32" s="589"/>
      <c r="U32" s="589"/>
      <c r="V32" s="589"/>
      <c r="W32" s="589"/>
      <c r="X32" s="589"/>
      <c r="Y32" s="590"/>
      <c r="Z32" s="641">
        <v>1.5</v>
      </c>
      <c r="AA32" s="641"/>
      <c r="AB32" s="641"/>
      <c r="AC32" s="641"/>
      <c r="AD32" s="642">
        <v>116745</v>
      </c>
      <c r="AE32" s="642"/>
      <c r="AF32" s="642"/>
      <c r="AG32" s="642"/>
      <c r="AH32" s="642"/>
      <c r="AI32" s="642"/>
      <c r="AJ32" s="642"/>
      <c r="AK32" s="642"/>
      <c r="AL32" s="611">
        <v>0.2</v>
      </c>
      <c r="AM32" s="643"/>
      <c r="AN32" s="643"/>
      <c r="AO32" s="644"/>
      <c r="AP32" s="670"/>
      <c r="AQ32" s="671"/>
      <c r="AR32" s="671"/>
      <c r="AS32" s="671"/>
      <c r="AT32" s="674"/>
      <c r="AU32" s="183"/>
      <c r="AV32" s="183"/>
      <c r="AW32" s="183"/>
      <c r="AX32" s="569" t="s">
        <v>294</v>
      </c>
      <c r="AY32" s="570"/>
      <c r="AZ32" s="570"/>
      <c r="BA32" s="570"/>
      <c r="BB32" s="570"/>
      <c r="BC32" s="570"/>
      <c r="BD32" s="570"/>
      <c r="BE32" s="570"/>
      <c r="BF32" s="571"/>
      <c r="BG32" s="651">
        <v>98.6</v>
      </c>
      <c r="BH32" s="573"/>
      <c r="BI32" s="573"/>
      <c r="BJ32" s="573"/>
      <c r="BK32" s="573"/>
      <c r="BL32" s="573"/>
      <c r="BM32" s="636">
        <v>94.7</v>
      </c>
      <c r="BN32" s="573"/>
      <c r="BO32" s="573"/>
      <c r="BP32" s="573"/>
      <c r="BQ32" s="630"/>
      <c r="BR32" s="651">
        <v>98.3</v>
      </c>
      <c r="BS32" s="573"/>
      <c r="BT32" s="573"/>
      <c r="BU32" s="573"/>
      <c r="BV32" s="573"/>
      <c r="BW32" s="573"/>
      <c r="BX32" s="636">
        <v>93.6</v>
      </c>
      <c r="BY32" s="573"/>
      <c r="BZ32" s="573"/>
      <c r="CA32" s="573"/>
      <c r="CB32" s="630"/>
      <c r="CD32" s="662"/>
      <c r="CE32" s="663"/>
      <c r="CF32" s="625" t="s">
        <v>295</v>
      </c>
      <c r="CG32" s="622"/>
      <c r="CH32" s="622"/>
      <c r="CI32" s="622"/>
      <c r="CJ32" s="622"/>
      <c r="CK32" s="622"/>
      <c r="CL32" s="622"/>
      <c r="CM32" s="622"/>
      <c r="CN32" s="622"/>
      <c r="CO32" s="622"/>
      <c r="CP32" s="622"/>
      <c r="CQ32" s="623"/>
      <c r="CR32" s="588">
        <v>8933</v>
      </c>
      <c r="CS32" s="589"/>
      <c r="CT32" s="589"/>
      <c r="CU32" s="589"/>
      <c r="CV32" s="589"/>
      <c r="CW32" s="589"/>
      <c r="CX32" s="589"/>
      <c r="CY32" s="590"/>
      <c r="CZ32" s="591">
        <v>0</v>
      </c>
      <c r="DA32" s="609"/>
      <c r="DB32" s="609"/>
      <c r="DC32" s="610"/>
      <c r="DD32" s="594">
        <v>8933</v>
      </c>
      <c r="DE32" s="589"/>
      <c r="DF32" s="589"/>
      <c r="DG32" s="589"/>
      <c r="DH32" s="589"/>
      <c r="DI32" s="589"/>
      <c r="DJ32" s="589"/>
      <c r="DK32" s="590"/>
      <c r="DL32" s="594">
        <v>8933</v>
      </c>
      <c r="DM32" s="589"/>
      <c r="DN32" s="589"/>
      <c r="DO32" s="589"/>
      <c r="DP32" s="589"/>
      <c r="DQ32" s="589"/>
      <c r="DR32" s="589"/>
      <c r="DS32" s="589"/>
      <c r="DT32" s="589"/>
      <c r="DU32" s="589"/>
      <c r="DV32" s="590"/>
      <c r="DW32" s="611">
        <v>0</v>
      </c>
      <c r="DX32" s="612"/>
      <c r="DY32" s="612"/>
      <c r="DZ32" s="612"/>
      <c r="EA32" s="612"/>
      <c r="EB32" s="612"/>
      <c r="EC32" s="613"/>
    </row>
    <row r="33" spans="2:133" ht="11.25" customHeight="1">
      <c r="B33" s="585" t="s">
        <v>296</v>
      </c>
      <c r="C33" s="586"/>
      <c r="D33" s="586"/>
      <c r="E33" s="586"/>
      <c r="F33" s="586"/>
      <c r="G33" s="586"/>
      <c r="H33" s="586"/>
      <c r="I33" s="586"/>
      <c r="J33" s="586"/>
      <c r="K33" s="586"/>
      <c r="L33" s="586"/>
      <c r="M33" s="586"/>
      <c r="N33" s="586"/>
      <c r="O33" s="586"/>
      <c r="P33" s="586"/>
      <c r="Q33" s="587"/>
      <c r="R33" s="588">
        <v>12843802</v>
      </c>
      <c r="S33" s="589"/>
      <c r="T33" s="589"/>
      <c r="U33" s="589"/>
      <c r="V33" s="589"/>
      <c r="W33" s="589"/>
      <c r="X33" s="589"/>
      <c r="Y33" s="590"/>
      <c r="Z33" s="641">
        <v>11.2</v>
      </c>
      <c r="AA33" s="641"/>
      <c r="AB33" s="641"/>
      <c r="AC33" s="641"/>
      <c r="AD33" s="642" t="s">
        <v>108</v>
      </c>
      <c r="AE33" s="642"/>
      <c r="AF33" s="642"/>
      <c r="AG33" s="642"/>
      <c r="AH33" s="642"/>
      <c r="AI33" s="642"/>
      <c r="AJ33" s="642"/>
      <c r="AK33" s="642"/>
      <c r="AL33" s="611" t="s">
        <v>108</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297</v>
      </c>
      <c r="CE33" s="622"/>
      <c r="CF33" s="622"/>
      <c r="CG33" s="622"/>
      <c r="CH33" s="622"/>
      <c r="CI33" s="622"/>
      <c r="CJ33" s="622"/>
      <c r="CK33" s="622"/>
      <c r="CL33" s="622"/>
      <c r="CM33" s="622"/>
      <c r="CN33" s="622"/>
      <c r="CO33" s="622"/>
      <c r="CP33" s="622"/>
      <c r="CQ33" s="623"/>
      <c r="CR33" s="588">
        <v>39032246</v>
      </c>
      <c r="CS33" s="607"/>
      <c r="CT33" s="607"/>
      <c r="CU33" s="607"/>
      <c r="CV33" s="607"/>
      <c r="CW33" s="607"/>
      <c r="CX33" s="607"/>
      <c r="CY33" s="608"/>
      <c r="CZ33" s="591">
        <v>34.700000000000003</v>
      </c>
      <c r="DA33" s="609"/>
      <c r="DB33" s="609"/>
      <c r="DC33" s="610"/>
      <c r="DD33" s="594">
        <v>33842843</v>
      </c>
      <c r="DE33" s="607"/>
      <c r="DF33" s="607"/>
      <c r="DG33" s="607"/>
      <c r="DH33" s="607"/>
      <c r="DI33" s="607"/>
      <c r="DJ33" s="607"/>
      <c r="DK33" s="608"/>
      <c r="DL33" s="594">
        <v>26174511</v>
      </c>
      <c r="DM33" s="607"/>
      <c r="DN33" s="607"/>
      <c r="DO33" s="607"/>
      <c r="DP33" s="607"/>
      <c r="DQ33" s="607"/>
      <c r="DR33" s="607"/>
      <c r="DS33" s="607"/>
      <c r="DT33" s="607"/>
      <c r="DU33" s="607"/>
      <c r="DV33" s="608"/>
      <c r="DW33" s="611">
        <v>39.700000000000003</v>
      </c>
      <c r="DX33" s="612"/>
      <c r="DY33" s="612"/>
      <c r="DZ33" s="612"/>
      <c r="EA33" s="612"/>
      <c r="EB33" s="612"/>
      <c r="EC33" s="613"/>
    </row>
    <row r="34" spans="2:133" ht="11.25" customHeight="1">
      <c r="B34" s="585" t="s">
        <v>298</v>
      </c>
      <c r="C34" s="586"/>
      <c r="D34" s="586"/>
      <c r="E34" s="586"/>
      <c r="F34" s="586"/>
      <c r="G34" s="586"/>
      <c r="H34" s="586"/>
      <c r="I34" s="586"/>
      <c r="J34" s="586"/>
      <c r="K34" s="586"/>
      <c r="L34" s="586"/>
      <c r="M34" s="586"/>
      <c r="N34" s="586"/>
      <c r="O34" s="586"/>
      <c r="P34" s="586"/>
      <c r="Q34" s="587"/>
      <c r="R34" s="588" t="s">
        <v>108</v>
      </c>
      <c r="S34" s="589"/>
      <c r="T34" s="589"/>
      <c r="U34" s="589"/>
      <c r="V34" s="589"/>
      <c r="W34" s="589"/>
      <c r="X34" s="589"/>
      <c r="Y34" s="590"/>
      <c r="Z34" s="641" t="s">
        <v>108</v>
      </c>
      <c r="AA34" s="641"/>
      <c r="AB34" s="641"/>
      <c r="AC34" s="641"/>
      <c r="AD34" s="642" t="s">
        <v>108</v>
      </c>
      <c r="AE34" s="642"/>
      <c r="AF34" s="642"/>
      <c r="AG34" s="642"/>
      <c r="AH34" s="642"/>
      <c r="AI34" s="642"/>
      <c r="AJ34" s="642"/>
      <c r="AK34" s="642"/>
      <c r="AL34" s="611" t="s">
        <v>108</v>
      </c>
      <c r="AM34" s="643"/>
      <c r="AN34" s="643"/>
      <c r="AO34" s="644"/>
      <c r="AP34" s="186"/>
      <c r="AQ34" s="648" t="s">
        <v>299</v>
      </c>
      <c r="AR34" s="649"/>
      <c r="AS34" s="649"/>
      <c r="AT34" s="649"/>
      <c r="AU34" s="649"/>
      <c r="AV34" s="649"/>
      <c r="AW34" s="649"/>
      <c r="AX34" s="649"/>
      <c r="AY34" s="649"/>
      <c r="AZ34" s="649"/>
      <c r="BA34" s="649"/>
      <c r="BB34" s="649"/>
      <c r="BC34" s="649"/>
      <c r="BD34" s="649"/>
      <c r="BE34" s="649"/>
      <c r="BF34" s="650"/>
      <c r="BG34" s="648" t="s">
        <v>300</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301</v>
      </c>
      <c r="CE34" s="622"/>
      <c r="CF34" s="622"/>
      <c r="CG34" s="622"/>
      <c r="CH34" s="622"/>
      <c r="CI34" s="622"/>
      <c r="CJ34" s="622"/>
      <c r="CK34" s="622"/>
      <c r="CL34" s="622"/>
      <c r="CM34" s="622"/>
      <c r="CN34" s="622"/>
      <c r="CO34" s="622"/>
      <c r="CP34" s="622"/>
      <c r="CQ34" s="623"/>
      <c r="CR34" s="588">
        <v>13431888</v>
      </c>
      <c r="CS34" s="589"/>
      <c r="CT34" s="589"/>
      <c r="CU34" s="589"/>
      <c r="CV34" s="589"/>
      <c r="CW34" s="589"/>
      <c r="CX34" s="589"/>
      <c r="CY34" s="590"/>
      <c r="CZ34" s="591">
        <v>11.9</v>
      </c>
      <c r="DA34" s="609"/>
      <c r="DB34" s="609"/>
      <c r="DC34" s="610"/>
      <c r="DD34" s="594">
        <v>11166439</v>
      </c>
      <c r="DE34" s="589"/>
      <c r="DF34" s="589"/>
      <c r="DG34" s="589"/>
      <c r="DH34" s="589"/>
      <c r="DI34" s="589"/>
      <c r="DJ34" s="589"/>
      <c r="DK34" s="590"/>
      <c r="DL34" s="594">
        <v>9682991</v>
      </c>
      <c r="DM34" s="589"/>
      <c r="DN34" s="589"/>
      <c r="DO34" s="589"/>
      <c r="DP34" s="589"/>
      <c r="DQ34" s="589"/>
      <c r="DR34" s="589"/>
      <c r="DS34" s="589"/>
      <c r="DT34" s="589"/>
      <c r="DU34" s="589"/>
      <c r="DV34" s="590"/>
      <c r="DW34" s="611">
        <v>14.7</v>
      </c>
      <c r="DX34" s="612"/>
      <c r="DY34" s="612"/>
      <c r="DZ34" s="612"/>
      <c r="EA34" s="612"/>
      <c r="EB34" s="612"/>
      <c r="EC34" s="613"/>
    </row>
    <row r="35" spans="2:133" ht="11.25" customHeight="1">
      <c r="B35" s="585" t="s">
        <v>302</v>
      </c>
      <c r="C35" s="586"/>
      <c r="D35" s="586"/>
      <c r="E35" s="586"/>
      <c r="F35" s="586"/>
      <c r="G35" s="586"/>
      <c r="H35" s="586"/>
      <c r="I35" s="586"/>
      <c r="J35" s="586"/>
      <c r="K35" s="586"/>
      <c r="L35" s="586"/>
      <c r="M35" s="586"/>
      <c r="N35" s="586"/>
      <c r="O35" s="586"/>
      <c r="P35" s="586"/>
      <c r="Q35" s="587"/>
      <c r="R35" s="588">
        <v>4777102</v>
      </c>
      <c r="S35" s="589"/>
      <c r="T35" s="589"/>
      <c r="U35" s="589"/>
      <c r="V35" s="589"/>
      <c r="W35" s="589"/>
      <c r="X35" s="589"/>
      <c r="Y35" s="590"/>
      <c r="Z35" s="641">
        <v>4.2</v>
      </c>
      <c r="AA35" s="641"/>
      <c r="AB35" s="641"/>
      <c r="AC35" s="641"/>
      <c r="AD35" s="642" t="s">
        <v>108</v>
      </c>
      <c r="AE35" s="642"/>
      <c r="AF35" s="642"/>
      <c r="AG35" s="642"/>
      <c r="AH35" s="642"/>
      <c r="AI35" s="642"/>
      <c r="AJ35" s="642"/>
      <c r="AK35" s="642"/>
      <c r="AL35" s="611" t="s">
        <v>108</v>
      </c>
      <c r="AM35" s="643"/>
      <c r="AN35" s="643"/>
      <c r="AO35" s="644"/>
      <c r="AP35" s="186"/>
      <c r="AQ35" s="645" t="s">
        <v>303</v>
      </c>
      <c r="AR35" s="646"/>
      <c r="AS35" s="646"/>
      <c r="AT35" s="646"/>
      <c r="AU35" s="646"/>
      <c r="AV35" s="646"/>
      <c r="AW35" s="646"/>
      <c r="AX35" s="646"/>
      <c r="AY35" s="647"/>
      <c r="AZ35" s="638">
        <v>14141318</v>
      </c>
      <c r="BA35" s="639"/>
      <c r="BB35" s="639"/>
      <c r="BC35" s="639"/>
      <c r="BD35" s="639"/>
      <c r="BE35" s="639"/>
      <c r="BF35" s="640"/>
      <c r="BG35" s="645" t="s">
        <v>304</v>
      </c>
      <c r="BH35" s="646"/>
      <c r="BI35" s="646"/>
      <c r="BJ35" s="646"/>
      <c r="BK35" s="646"/>
      <c r="BL35" s="646"/>
      <c r="BM35" s="646"/>
      <c r="BN35" s="646"/>
      <c r="BO35" s="646"/>
      <c r="BP35" s="646"/>
      <c r="BQ35" s="646"/>
      <c r="BR35" s="646"/>
      <c r="BS35" s="646"/>
      <c r="BT35" s="646"/>
      <c r="BU35" s="647"/>
      <c r="BV35" s="638">
        <v>434622</v>
      </c>
      <c r="BW35" s="639"/>
      <c r="BX35" s="639"/>
      <c r="BY35" s="639"/>
      <c r="BZ35" s="639"/>
      <c r="CA35" s="639"/>
      <c r="CB35" s="640"/>
      <c r="CD35" s="625" t="s">
        <v>305</v>
      </c>
      <c r="CE35" s="622"/>
      <c r="CF35" s="622"/>
      <c r="CG35" s="622"/>
      <c r="CH35" s="622"/>
      <c r="CI35" s="622"/>
      <c r="CJ35" s="622"/>
      <c r="CK35" s="622"/>
      <c r="CL35" s="622"/>
      <c r="CM35" s="622"/>
      <c r="CN35" s="622"/>
      <c r="CO35" s="622"/>
      <c r="CP35" s="622"/>
      <c r="CQ35" s="623"/>
      <c r="CR35" s="588">
        <v>832549</v>
      </c>
      <c r="CS35" s="607"/>
      <c r="CT35" s="607"/>
      <c r="CU35" s="607"/>
      <c r="CV35" s="607"/>
      <c r="CW35" s="607"/>
      <c r="CX35" s="607"/>
      <c r="CY35" s="608"/>
      <c r="CZ35" s="591">
        <v>0.7</v>
      </c>
      <c r="DA35" s="609"/>
      <c r="DB35" s="609"/>
      <c r="DC35" s="610"/>
      <c r="DD35" s="594">
        <v>782199</v>
      </c>
      <c r="DE35" s="607"/>
      <c r="DF35" s="607"/>
      <c r="DG35" s="607"/>
      <c r="DH35" s="607"/>
      <c r="DI35" s="607"/>
      <c r="DJ35" s="607"/>
      <c r="DK35" s="608"/>
      <c r="DL35" s="594">
        <v>782199</v>
      </c>
      <c r="DM35" s="607"/>
      <c r="DN35" s="607"/>
      <c r="DO35" s="607"/>
      <c r="DP35" s="607"/>
      <c r="DQ35" s="607"/>
      <c r="DR35" s="607"/>
      <c r="DS35" s="607"/>
      <c r="DT35" s="607"/>
      <c r="DU35" s="607"/>
      <c r="DV35" s="608"/>
      <c r="DW35" s="611">
        <v>1.2</v>
      </c>
      <c r="DX35" s="612"/>
      <c r="DY35" s="612"/>
      <c r="DZ35" s="612"/>
      <c r="EA35" s="612"/>
      <c r="EB35" s="612"/>
      <c r="EC35" s="613"/>
    </row>
    <row r="36" spans="2:133" ht="11.25" customHeight="1">
      <c r="B36" s="569" t="s">
        <v>306</v>
      </c>
      <c r="C36" s="570"/>
      <c r="D36" s="570"/>
      <c r="E36" s="570"/>
      <c r="F36" s="570"/>
      <c r="G36" s="570"/>
      <c r="H36" s="570"/>
      <c r="I36" s="570"/>
      <c r="J36" s="570"/>
      <c r="K36" s="570"/>
      <c r="L36" s="570"/>
      <c r="M36" s="570"/>
      <c r="N36" s="570"/>
      <c r="O36" s="570"/>
      <c r="P36" s="570"/>
      <c r="Q36" s="571"/>
      <c r="R36" s="572">
        <v>114689418</v>
      </c>
      <c r="S36" s="629"/>
      <c r="T36" s="629"/>
      <c r="U36" s="629"/>
      <c r="V36" s="629"/>
      <c r="W36" s="629"/>
      <c r="X36" s="629"/>
      <c r="Y36" s="632"/>
      <c r="Z36" s="633">
        <v>100</v>
      </c>
      <c r="AA36" s="633"/>
      <c r="AB36" s="633"/>
      <c r="AC36" s="633"/>
      <c r="AD36" s="634">
        <v>61144883</v>
      </c>
      <c r="AE36" s="634"/>
      <c r="AF36" s="634"/>
      <c r="AG36" s="634"/>
      <c r="AH36" s="634"/>
      <c r="AI36" s="634"/>
      <c r="AJ36" s="634"/>
      <c r="AK36" s="634"/>
      <c r="AL36" s="635">
        <v>100</v>
      </c>
      <c r="AM36" s="636"/>
      <c r="AN36" s="636"/>
      <c r="AO36" s="637"/>
      <c r="AQ36" s="614" t="s">
        <v>307</v>
      </c>
      <c r="AR36" s="615"/>
      <c r="AS36" s="615"/>
      <c r="AT36" s="615"/>
      <c r="AU36" s="615"/>
      <c r="AV36" s="615"/>
      <c r="AW36" s="615"/>
      <c r="AX36" s="615"/>
      <c r="AY36" s="616"/>
      <c r="AZ36" s="588">
        <v>3852430</v>
      </c>
      <c r="BA36" s="589"/>
      <c r="BB36" s="589"/>
      <c r="BC36" s="589"/>
      <c r="BD36" s="607"/>
      <c r="BE36" s="607"/>
      <c r="BF36" s="617"/>
      <c r="BG36" s="625" t="s">
        <v>308</v>
      </c>
      <c r="BH36" s="622"/>
      <c r="BI36" s="622"/>
      <c r="BJ36" s="622"/>
      <c r="BK36" s="622"/>
      <c r="BL36" s="622"/>
      <c r="BM36" s="622"/>
      <c r="BN36" s="622"/>
      <c r="BO36" s="622"/>
      <c r="BP36" s="622"/>
      <c r="BQ36" s="622"/>
      <c r="BR36" s="622"/>
      <c r="BS36" s="622"/>
      <c r="BT36" s="622"/>
      <c r="BU36" s="623"/>
      <c r="BV36" s="588">
        <v>-165537</v>
      </c>
      <c r="BW36" s="589"/>
      <c r="BX36" s="589"/>
      <c r="BY36" s="589"/>
      <c r="BZ36" s="589"/>
      <c r="CA36" s="589"/>
      <c r="CB36" s="624"/>
      <c r="CD36" s="625" t="s">
        <v>309</v>
      </c>
      <c r="CE36" s="622"/>
      <c r="CF36" s="622"/>
      <c r="CG36" s="622"/>
      <c r="CH36" s="622"/>
      <c r="CI36" s="622"/>
      <c r="CJ36" s="622"/>
      <c r="CK36" s="622"/>
      <c r="CL36" s="622"/>
      <c r="CM36" s="622"/>
      <c r="CN36" s="622"/>
      <c r="CO36" s="622"/>
      <c r="CP36" s="622"/>
      <c r="CQ36" s="623"/>
      <c r="CR36" s="588">
        <v>12724624</v>
      </c>
      <c r="CS36" s="589"/>
      <c r="CT36" s="589"/>
      <c r="CU36" s="589"/>
      <c r="CV36" s="589"/>
      <c r="CW36" s="589"/>
      <c r="CX36" s="589"/>
      <c r="CY36" s="590"/>
      <c r="CZ36" s="591">
        <v>11.3</v>
      </c>
      <c r="DA36" s="609"/>
      <c r="DB36" s="609"/>
      <c r="DC36" s="610"/>
      <c r="DD36" s="594">
        <v>11849810</v>
      </c>
      <c r="DE36" s="589"/>
      <c r="DF36" s="589"/>
      <c r="DG36" s="589"/>
      <c r="DH36" s="589"/>
      <c r="DI36" s="589"/>
      <c r="DJ36" s="589"/>
      <c r="DK36" s="590"/>
      <c r="DL36" s="594">
        <v>9459987</v>
      </c>
      <c r="DM36" s="589"/>
      <c r="DN36" s="589"/>
      <c r="DO36" s="589"/>
      <c r="DP36" s="589"/>
      <c r="DQ36" s="589"/>
      <c r="DR36" s="589"/>
      <c r="DS36" s="589"/>
      <c r="DT36" s="589"/>
      <c r="DU36" s="589"/>
      <c r="DV36" s="590"/>
      <c r="DW36" s="611">
        <v>14.4</v>
      </c>
      <c r="DX36" s="612"/>
      <c r="DY36" s="612"/>
      <c r="DZ36" s="612"/>
      <c r="EA36" s="612"/>
      <c r="EB36" s="612"/>
      <c r="EC36" s="613"/>
    </row>
    <row r="37" spans="2:133" ht="11.25" customHeight="1">
      <c r="AQ37" s="614" t="s">
        <v>310</v>
      </c>
      <c r="AR37" s="615"/>
      <c r="AS37" s="615"/>
      <c r="AT37" s="615"/>
      <c r="AU37" s="615"/>
      <c r="AV37" s="615"/>
      <c r="AW37" s="615"/>
      <c r="AX37" s="615"/>
      <c r="AY37" s="616"/>
      <c r="AZ37" s="588">
        <v>913077</v>
      </c>
      <c r="BA37" s="589"/>
      <c r="BB37" s="589"/>
      <c r="BC37" s="589"/>
      <c r="BD37" s="607"/>
      <c r="BE37" s="607"/>
      <c r="BF37" s="617"/>
      <c r="BG37" s="625" t="s">
        <v>311</v>
      </c>
      <c r="BH37" s="622"/>
      <c r="BI37" s="622"/>
      <c r="BJ37" s="622"/>
      <c r="BK37" s="622"/>
      <c r="BL37" s="622"/>
      <c r="BM37" s="622"/>
      <c r="BN37" s="622"/>
      <c r="BO37" s="622"/>
      <c r="BP37" s="622"/>
      <c r="BQ37" s="622"/>
      <c r="BR37" s="622"/>
      <c r="BS37" s="622"/>
      <c r="BT37" s="622"/>
      <c r="BU37" s="623"/>
      <c r="BV37" s="588">
        <v>38921</v>
      </c>
      <c r="BW37" s="589"/>
      <c r="BX37" s="589"/>
      <c r="BY37" s="589"/>
      <c r="BZ37" s="589"/>
      <c r="CA37" s="589"/>
      <c r="CB37" s="624"/>
      <c r="CD37" s="625" t="s">
        <v>312</v>
      </c>
      <c r="CE37" s="622"/>
      <c r="CF37" s="622"/>
      <c r="CG37" s="622"/>
      <c r="CH37" s="622"/>
      <c r="CI37" s="622"/>
      <c r="CJ37" s="622"/>
      <c r="CK37" s="622"/>
      <c r="CL37" s="622"/>
      <c r="CM37" s="622"/>
      <c r="CN37" s="622"/>
      <c r="CO37" s="622"/>
      <c r="CP37" s="622"/>
      <c r="CQ37" s="623"/>
      <c r="CR37" s="588">
        <v>4364672</v>
      </c>
      <c r="CS37" s="607"/>
      <c r="CT37" s="607"/>
      <c r="CU37" s="607"/>
      <c r="CV37" s="607"/>
      <c r="CW37" s="607"/>
      <c r="CX37" s="607"/>
      <c r="CY37" s="608"/>
      <c r="CZ37" s="591">
        <v>3.9</v>
      </c>
      <c r="DA37" s="609"/>
      <c r="DB37" s="609"/>
      <c r="DC37" s="610"/>
      <c r="DD37" s="594">
        <v>4364672</v>
      </c>
      <c r="DE37" s="607"/>
      <c r="DF37" s="607"/>
      <c r="DG37" s="607"/>
      <c r="DH37" s="607"/>
      <c r="DI37" s="607"/>
      <c r="DJ37" s="607"/>
      <c r="DK37" s="608"/>
      <c r="DL37" s="594">
        <v>4239784</v>
      </c>
      <c r="DM37" s="607"/>
      <c r="DN37" s="607"/>
      <c r="DO37" s="607"/>
      <c r="DP37" s="607"/>
      <c r="DQ37" s="607"/>
      <c r="DR37" s="607"/>
      <c r="DS37" s="607"/>
      <c r="DT37" s="607"/>
      <c r="DU37" s="607"/>
      <c r="DV37" s="608"/>
      <c r="DW37" s="611">
        <v>6.4</v>
      </c>
      <c r="DX37" s="612"/>
      <c r="DY37" s="612"/>
      <c r="DZ37" s="612"/>
      <c r="EA37" s="612"/>
      <c r="EB37" s="612"/>
      <c r="EC37" s="613"/>
    </row>
    <row r="38" spans="2:133" ht="11.25" customHeight="1">
      <c r="AQ38" s="614" t="s">
        <v>313</v>
      </c>
      <c r="AR38" s="615"/>
      <c r="AS38" s="615"/>
      <c r="AT38" s="615"/>
      <c r="AU38" s="615"/>
      <c r="AV38" s="615"/>
      <c r="AW38" s="615"/>
      <c r="AX38" s="615"/>
      <c r="AY38" s="616"/>
      <c r="AZ38" s="588">
        <v>709353</v>
      </c>
      <c r="BA38" s="589"/>
      <c r="BB38" s="589"/>
      <c r="BC38" s="589"/>
      <c r="BD38" s="607"/>
      <c r="BE38" s="607"/>
      <c r="BF38" s="617"/>
      <c r="BG38" s="625" t="s">
        <v>314</v>
      </c>
      <c r="BH38" s="622"/>
      <c r="BI38" s="622"/>
      <c r="BJ38" s="622"/>
      <c r="BK38" s="622"/>
      <c r="BL38" s="622"/>
      <c r="BM38" s="622"/>
      <c r="BN38" s="622"/>
      <c r="BO38" s="622"/>
      <c r="BP38" s="622"/>
      <c r="BQ38" s="622"/>
      <c r="BR38" s="622"/>
      <c r="BS38" s="622"/>
      <c r="BT38" s="622"/>
      <c r="BU38" s="623"/>
      <c r="BV38" s="588">
        <v>60478</v>
      </c>
      <c r="BW38" s="589"/>
      <c r="BX38" s="589"/>
      <c r="BY38" s="589"/>
      <c r="BZ38" s="589"/>
      <c r="CA38" s="589"/>
      <c r="CB38" s="624"/>
      <c r="CD38" s="625" t="s">
        <v>315</v>
      </c>
      <c r="CE38" s="622"/>
      <c r="CF38" s="622"/>
      <c r="CG38" s="622"/>
      <c r="CH38" s="622"/>
      <c r="CI38" s="622"/>
      <c r="CJ38" s="622"/>
      <c r="CK38" s="622"/>
      <c r="CL38" s="622"/>
      <c r="CM38" s="622"/>
      <c r="CN38" s="622"/>
      <c r="CO38" s="622"/>
      <c r="CP38" s="622"/>
      <c r="CQ38" s="623"/>
      <c r="CR38" s="588">
        <v>9708644</v>
      </c>
      <c r="CS38" s="589"/>
      <c r="CT38" s="589"/>
      <c r="CU38" s="589"/>
      <c r="CV38" s="589"/>
      <c r="CW38" s="589"/>
      <c r="CX38" s="589"/>
      <c r="CY38" s="590"/>
      <c r="CZ38" s="591">
        <v>8.6</v>
      </c>
      <c r="DA38" s="609"/>
      <c r="DB38" s="609"/>
      <c r="DC38" s="610"/>
      <c r="DD38" s="594">
        <v>8245860</v>
      </c>
      <c r="DE38" s="589"/>
      <c r="DF38" s="589"/>
      <c r="DG38" s="589"/>
      <c r="DH38" s="589"/>
      <c r="DI38" s="589"/>
      <c r="DJ38" s="589"/>
      <c r="DK38" s="590"/>
      <c r="DL38" s="594">
        <v>6249334</v>
      </c>
      <c r="DM38" s="589"/>
      <c r="DN38" s="589"/>
      <c r="DO38" s="589"/>
      <c r="DP38" s="589"/>
      <c r="DQ38" s="589"/>
      <c r="DR38" s="589"/>
      <c r="DS38" s="589"/>
      <c r="DT38" s="589"/>
      <c r="DU38" s="589"/>
      <c r="DV38" s="590"/>
      <c r="DW38" s="611">
        <v>9.5</v>
      </c>
      <c r="DX38" s="612"/>
      <c r="DY38" s="612"/>
      <c r="DZ38" s="612"/>
      <c r="EA38" s="612"/>
      <c r="EB38" s="612"/>
      <c r="EC38" s="613"/>
    </row>
    <row r="39" spans="2:133" ht="11.25" customHeight="1">
      <c r="AQ39" s="614" t="s">
        <v>316</v>
      </c>
      <c r="AR39" s="615"/>
      <c r="AS39" s="615"/>
      <c r="AT39" s="615"/>
      <c r="AU39" s="615"/>
      <c r="AV39" s="615"/>
      <c r="AW39" s="615"/>
      <c r="AX39" s="615"/>
      <c r="AY39" s="616"/>
      <c r="AZ39" s="588">
        <v>140586</v>
      </c>
      <c r="BA39" s="589"/>
      <c r="BB39" s="589"/>
      <c r="BC39" s="589"/>
      <c r="BD39" s="607"/>
      <c r="BE39" s="607"/>
      <c r="BF39" s="617"/>
      <c r="BG39" s="618" t="s">
        <v>317</v>
      </c>
      <c r="BH39" s="619"/>
      <c r="BI39" s="619"/>
      <c r="BJ39" s="619"/>
      <c r="BK39" s="619"/>
      <c r="BL39" s="187"/>
      <c r="BM39" s="622" t="s">
        <v>318</v>
      </c>
      <c r="BN39" s="622"/>
      <c r="BO39" s="622"/>
      <c r="BP39" s="622"/>
      <c r="BQ39" s="622"/>
      <c r="BR39" s="622"/>
      <c r="BS39" s="622"/>
      <c r="BT39" s="622"/>
      <c r="BU39" s="623"/>
      <c r="BV39" s="588">
        <v>94</v>
      </c>
      <c r="BW39" s="589"/>
      <c r="BX39" s="589"/>
      <c r="BY39" s="589"/>
      <c r="BZ39" s="589"/>
      <c r="CA39" s="589"/>
      <c r="CB39" s="624"/>
      <c r="CD39" s="625" t="s">
        <v>319</v>
      </c>
      <c r="CE39" s="622"/>
      <c r="CF39" s="622"/>
      <c r="CG39" s="622"/>
      <c r="CH39" s="622"/>
      <c r="CI39" s="622"/>
      <c r="CJ39" s="622"/>
      <c r="CK39" s="622"/>
      <c r="CL39" s="622"/>
      <c r="CM39" s="622"/>
      <c r="CN39" s="622"/>
      <c r="CO39" s="622"/>
      <c r="CP39" s="622"/>
      <c r="CQ39" s="623"/>
      <c r="CR39" s="588">
        <v>1660845</v>
      </c>
      <c r="CS39" s="607"/>
      <c r="CT39" s="607"/>
      <c r="CU39" s="607"/>
      <c r="CV39" s="607"/>
      <c r="CW39" s="607"/>
      <c r="CX39" s="607"/>
      <c r="CY39" s="608"/>
      <c r="CZ39" s="591">
        <v>1.5</v>
      </c>
      <c r="DA39" s="609"/>
      <c r="DB39" s="609"/>
      <c r="DC39" s="610"/>
      <c r="DD39" s="594">
        <v>1605280</v>
      </c>
      <c r="DE39" s="607"/>
      <c r="DF39" s="607"/>
      <c r="DG39" s="607"/>
      <c r="DH39" s="607"/>
      <c r="DI39" s="607"/>
      <c r="DJ39" s="607"/>
      <c r="DK39" s="608"/>
      <c r="DL39" s="594" t="s">
        <v>108</v>
      </c>
      <c r="DM39" s="607"/>
      <c r="DN39" s="607"/>
      <c r="DO39" s="607"/>
      <c r="DP39" s="607"/>
      <c r="DQ39" s="607"/>
      <c r="DR39" s="607"/>
      <c r="DS39" s="607"/>
      <c r="DT39" s="607"/>
      <c r="DU39" s="607"/>
      <c r="DV39" s="608"/>
      <c r="DW39" s="611" t="s">
        <v>108</v>
      </c>
      <c r="DX39" s="612"/>
      <c r="DY39" s="612"/>
      <c r="DZ39" s="612"/>
      <c r="EA39" s="612"/>
      <c r="EB39" s="612"/>
      <c r="EC39" s="61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320</v>
      </c>
      <c r="AR40" s="615"/>
      <c r="AS40" s="615"/>
      <c r="AT40" s="615"/>
      <c r="AU40" s="615"/>
      <c r="AV40" s="615"/>
      <c r="AW40" s="615"/>
      <c r="AX40" s="615"/>
      <c r="AY40" s="616"/>
      <c r="AZ40" s="588">
        <v>2089587</v>
      </c>
      <c r="BA40" s="589"/>
      <c r="BB40" s="589"/>
      <c r="BC40" s="589"/>
      <c r="BD40" s="607"/>
      <c r="BE40" s="607"/>
      <c r="BF40" s="617"/>
      <c r="BG40" s="618"/>
      <c r="BH40" s="619"/>
      <c r="BI40" s="619"/>
      <c r="BJ40" s="619"/>
      <c r="BK40" s="619"/>
      <c r="BL40" s="187"/>
      <c r="BM40" s="622" t="s">
        <v>321</v>
      </c>
      <c r="BN40" s="622"/>
      <c r="BO40" s="622"/>
      <c r="BP40" s="622"/>
      <c r="BQ40" s="622"/>
      <c r="BR40" s="622"/>
      <c r="BS40" s="622"/>
      <c r="BT40" s="622"/>
      <c r="BU40" s="623"/>
      <c r="BV40" s="588">
        <v>120</v>
      </c>
      <c r="BW40" s="589"/>
      <c r="BX40" s="589"/>
      <c r="BY40" s="589"/>
      <c r="BZ40" s="589"/>
      <c r="CA40" s="589"/>
      <c r="CB40" s="624"/>
      <c r="CD40" s="625" t="s">
        <v>322</v>
      </c>
      <c r="CE40" s="622"/>
      <c r="CF40" s="622"/>
      <c r="CG40" s="622"/>
      <c r="CH40" s="622"/>
      <c r="CI40" s="622"/>
      <c r="CJ40" s="622"/>
      <c r="CK40" s="622"/>
      <c r="CL40" s="622"/>
      <c r="CM40" s="622"/>
      <c r="CN40" s="622"/>
      <c r="CO40" s="622"/>
      <c r="CP40" s="622"/>
      <c r="CQ40" s="623"/>
      <c r="CR40" s="588">
        <v>673696</v>
      </c>
      <c r="CS40" s="589"/>
      <c r="CT40" s="589"/>
      <c r="CU40" s="589"/>
      <c r="CV40" s="589"/>
      <c r="CW40" s="589"/>
      <c r="CX40" s="589"/>
      <c r="CY40" s="590"/>
      <c r="CZ40" s="591">
        <v>0.6</v>
      </c>
      <c r="DA40" s="609"/>
      <c r="DB40" s="609"/>
      <c r="DC40" s="610"/>
      <c r="DD40" s="594">
        <v>193255</v>
      </c>
      <c r="DE40" s="589"/>
      <c r="DF40" s="589"/>
      <c r="DG40" s="589"/>
      <c r="DH40" s="589"/>
      <c r="DI40" s="589"/>
      <c r="DJ40" s="589"/>
      <c r="DK40" s="590"/>
      <c r="DL40" s="594" t="s">
        <v>108</v>
      </c>
      <c r="DM40" s="589"/>
      <c r="DN40" s="589"/>
      <c r="DO40" s="589"/>
      <c r="DP40" s="589"/>
      <c r="DQ40" s="589"/>
      <c r="DR40" s="589"/>
      <c r="DS40" s="589"/>
      <c r="DT40" s="589"/>
      <c r="DU40" s="589"/>
      <c r="DV40" s="590"/>
      <c r="DW40" s="611" t="s">
        <v>108</v>
      </c>
      <c r="DX40" s="612"/>
      <c r="DY40" s="612"/>
      <c r="DZ40" s="612"/>
      <c r="EA40" s="612"/>
      <c r="EB40" s="612"/>
      <c r="EC40" s="61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323</v>
      </c>
      <c r="AR41" s="627"/>
      <c r="AS41" s="627"/>
      <c r="AT41" s="627"/>
      <c r="AU41" s="627"/>
      <c r="AV41" s="627"/>
      <c r="AW41" s="627"/>
      <c r="AX41" s="627"/>
      <c r="AY41" s="628"/>
      <c r="AZ41" s="572">
        <v>6436285</v>
      </c>
      <c r="BA41" s="629"/>
      <c r="BB41" s="629"/>
      <c r="BC41" s="629"/>
      <c r="BD41" s="573"/>
      <c r="BE41" s="573"/>
      <c r="BF41" s="630"/>
      <c r="BG41" s="620"/>
      <c r="BH41" s="621"/>
      <c r="BI41" s="621"/>
      <c r="BJ41" s="621"/>
      <c r="BK41" s="621"/>
      <c r="BL41" s="189"/>
      <c r="BM41" s="627" t="s">
        <v>324</v>
      </c>
      <c r="BN41" s="627"/>
      <c r="BO41" s="627"/>
      <c r="BP41" s="627"/>
      <c r="BQ41" s="627"/>
      <c r="BR41" s="627"/>
      <c r="BS41" s="627"/>
      <c r="BT41" s="627"/>
      <c r="BU41" s="628"/>
      <c r="BV41" s="572">
        <v>318</v>
      </c>
      <c r="BW41" s="629"/>
      <c r="BX41" s="629"/>
      <c r="BY41" s="629"/>
      <c r="BZ41" s="629"/>
      <c r="CA41" s="629"/>
      <c r="CB41" s="631"/>
      <c r="CD41" s="625" t="s">
        <v>325</v>
      </c>
      <c r="CE41" s="622"/>
      <c r="CF41" s="622"/>
      <c r="CG41" s="622"/>
      <c r="CH41" s="622"/>
      <c r="CI41" s="622"/>
      <c r="CJ41" s="622"/>
      <c r="CK41" s="622"/>
      <c r="CL41" s="622"/>
      <c r="CM41" s="622"/>
      <c r="CN41" s="622"/>
      <c r="CO41" s="622"/>
      <c r="CP41" s="622"/>
      <c r="CQ41" s="623"/>
      <c r="CR41" s="588" t="s">
        <v>211</v>
      </c>
      <c r="CS41" s="607"/>
      <c r="CT41" s="607"/>
      <c r="CU41" s="607"/>
      <c r="CV41" s="607"/>
      <c r="CW41" s="607"/>
      <c r="CX41" s="607"/>
      <c r="CY41" s="608"/>
      <c r="CZ41" s="591" t="s">
        <v>211</v>
      </c>
      <c r="DA41" s="609"/>
      <c r="DB41" s="609"/>
      <c r="DC41" s="610"/>
      <c r="DD41" s="594" t="s">
        <v>211</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c r="B42" s="181" t="s">
        <v>326</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327</v>
      </c>
      <c r="CE42" s="586"/>
      <c r="CF42" s="586"/>
      <c r="CG42" s="586"/>
      <c r="CH42" s="586"/>
      <c r="CI42" s="586"/>
      <c r="CJ42" s="586"/>
      <c r="CK42" s="586"/>
      <c r="CL42" s="586"/>
      <c r="CM42" s="586"/>
      <c r="CN42" s="586"/>
      <c r="CO42" s="586"/>
      <c r="CP42" s="586"/>
      <c r="CQ42" s="587"/>
      <c r="CR42" s="588">
        <v>15463954</v>
      </c>
      <c r="CS42" s="589"/>
      <c r="CT42" s="589"/>
      <c r="CU42" s="589"/>
      <c r="CV42" s="589"/>
      <c r="CW42" s="589"/>
      <c r="CX42" s="589"/>
      <c r="CY42" s="590"/>
      <c r="CZ42" s="591">
        <v>13.7</v>
      </c>
      <c r="DA42" s="592"/>
      <c r="DB42" s="592"/>
      <c r="DC42" s="593"/>
      <c r="DD42" s="594">
        <v>2134828</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c r="B43" s="191" t="s">
        <v>328</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329</v>
      </c>
      <c r="CE43" s="586"/>
      <c r="CF43" s="586"/>
      <c r="CG43" s="586"/>
      <c r="CH43" s="586"/>
      <c r="CI43" s="586"/>
      <c r="CJ43" s="586"/>
      <c r="CK43" s="586"/>
      <c r="CL43" s="586"/>
      <c r="CM43" s="586"/>
      <c r="CN43" s="586"/>
      <c r="CO43" s="586"/>
      <c r="CP43" s="586"/>
      <c r="CQ43" s="587"/>
      <c r="CR43" s="588">
        <v>510767</v>
      </c>
      <c r="CS43" s="607"/>
      <c r="CT43" s="607"/>
      <c r="CU43" s="607"/>
      <c r="CV43" s="607"/>
      <c r="CW43" s="607"/>
      <c r="CX43" s="607"/>
      <c r="CY43" s="608"/>
      <c r="CZ43" s="591">
        <v>0.5</v>
      </c>
      <c r="DA43" s="609"/>
      <c r="DB43" s="609"/>
      <c r="DC43" s="610"/>
      <c r="DD43" s="594">
        <v>428605</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c r="B44" s="192" t="s">
        <v>330</v>
      </c>
      <c r="CD44" s="601" t="s">
        <v>283</v>
      </c>
      <c r="CE44" s="602"/>
      <c r="CF44" s="585" t="s">
        <v>331</v>
      </c>
      <c r="CG44" s="586"/>
      <c r="CH44" s="586"/>
      <c r="CI44" s="586"/>
      <c r="CJ44" s="586"/>
      <c r="CK44" s="586"/>
      <c r="CL44" s="586"/>
      <c r="CM44" s="586"/>
      <c r="CN44" s="586"/>
      <c r="CO44" s="586"/>
      <c r="CP44" s="586"/>
      <c r="CQ44" s="587"/>
      <c r="CR44" s="588">
        <v>15351178</v>
      </c>
      <c r="CS44" s="589"/>
      <c r="CT44" s="589"/>
      <c r="CU44" s="589"/>
      <c r="CV44" s="589"/>
      <c r="CW44" s="589"/>
      <c r="CX44" s="589"/>
      <c r="CY44" s="590"/>
      <c r="CZ44" s="591">
        <v>13.6</v>
      </c>
      <c r="DA44" s="592"/>
      <c r="DB44" s="592"/>
      <c r="DC44" s="593"/>
      <c r="DD44" s="594">
        <v>2064653</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c r="CD45" s="603"/>
      <c r="CE45" s="604"/>
      <c r="CF45" s="585" t="s">
        <v>332</v>
      </c>
      <c r="CG45" s="586"/>
      <c r="CH45" s="586"/>
      <c r="CI45" s="586"/>
      <c r="CJ45" s="586"/>
      <c r="CK45" s="586"/>
      <c r="CL45" s="586"/>
      <c r="CM45" s="586"/>
      <c r="CN45" s="586"/>
      <c r="CO45" s="586"/>
      <c r="CP45" s="586"/>
      <c r="CQ45" s="587"/>
      <c r="CR45" s="588">
        <v>9295621</v>
      </c>
      <c r="CS45" s="607"/>
      <c r="CT45" s="607"/>
      <c r="CU45" s="607"/>
      <c r="CV45" s="607"/>
      <c r="CW45" s="607"/>
      <c r="CX45" s="607"/>
      <c r="CY45" s="608"/>
      <c r="CZ45" s="591">
        <v>8.3000000000000007</v>
      </c>
      <c r="DA45" s="609"/>
      <c r="DB45" s="609"/>
      <c r="DC45" s="610"/>
      <c r="DD45" s="594">
        <v>498902</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c r="CD46" s="603"/>
      <c r="CE46" s="604"/>
      <c r="CF46" s="585" t="s">
        <v>333</v>
      </c>
      <c r="CG46" s="586"/>
      <c r="CH46" s="586"/>
      <c r="CI46" s="586"/>
      <c r="CJ46" s="586"/>
      <c r="CK46" s="586"/>
      <c r="CL46" s="586"/>
      <c r="CM46" s="586"/>
      <c r="CN46" s="586"/>
      <c r="CO46" s="586"/>
      <c r="CP46" s="586"/>
      <c r="CQ46" s="587"/>
      <c r="CR46" s="588">
        <v>6015552</v>
      </c>
      <c r="CS46" s="589"/>
      <c r="CT46" s="589"/>
      <c r="CU46" s="589"/>
      <c r="CV46" s="589"/>
      <c r="CW46" s="589"/>
      <c r="CX46" s="589"/>
      <c r="CY46" s="590"/>
      <c r="CZ46" s="591">
        <v>5.3</v>
      </c>
      <c r="DA46" s="592"/>
      <c r="DB46" s="592"/>
      <c r="DC46" s="593"/>
      <c r="DD46" s="594">
        <v>1560846</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c r="CD47" s="603"/>
      <c r="CE47" s="604"/>
      <c r="CF47" s="585" t="s">
        <v>334</v>
      </c>
      <c r="CG47" s="586"/>
      <c r="CH47" s="586"/>
      <c r="CI47" s="586"/>
      <c r="CJ47" s="586"/>
      <c r="CK47" s="586"/>
      <c r="CL47" s="586"/>
      <c r="CM47" s="586"/>
      <c r="CN47" s="586"/>
      <c r="CO47" s="586"/>
      <c r="CP47" s="586"/>
      <c r="CQ47" s="587"/>
      <c r="CR47" s="588">
        <v>112776</v>
      </c>
      <c r="CS47" s="607"/>
      <c r="CT47" s="607"/>
      <c r="CU47" s="607"/>
      <c r="CV47" s="607"/>
      <c r="CW47" s="607"/>
      <c r="CX47" s="607"/>
      <c r="CY47" s="608"/>
      <c r="CZ47" s="591">
        <v>0.1</v>
      </c>
      <c r="DA47" s="609"/>
      <c r="DB47" s="609"/>
      <c r="DC47" s="610"/>
      <c r="DD47" s="594">
        <v>70175</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c r="CD48" s="605"/>
      <c r="CE48" s="606"/>
      <c r="CF48" s="585" t="s">
        <v>335</v>
      </c>
      <c r="CG48" s="586"/>
      <c r="CH48" s="586"/>
      <c r="CI48" s="586"/>
      <c r="CJ48" s="586"/>
      <c r="CK48" s="586"/>
      <c r="CL48" s="586"/>
      <c r="CM48" s="586"/>
      <c r="CN48" s="586"/>
      <c r="CO48" s="586"/>
      <c r="CP48" s="586"/>
      <c r="CQ48" s="587"/>
      <c r="CR48" s="588" t="s">
        <v>118</v>
      </c>
      <c r="CS48" s="589"/>
      <c r="CT48" s="589"/>
      <c r="CU48" s="589"/>
      <c r="CV48" s="589"/>
      <c r="CW48" s="589"/>
      <c r="CX48" s="589"/>
      <c r="CY48" s="590"/>
      <c r="CZ48" s="591" t="s">
        <v>118</v>
      </c>
      <c r="DA48" s="592"/>
      <c r="DB48" s="592"/>
      <c r="DC48" s="593"/>
      <c r="DD48" s="594" t="s">
        <v>118</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c r="CD49" s="569" t="s">
        <v>336</v>
      </c>
      <c r="CE49" s="570"/>
      <c r="CF49" s="570"/>
      <c r="CG49" s="570"/>
      <c r="CH49" s="570"/>
      <c r="CI49" s="570"/>
      <c r="CJ49" s="570"/>
      <c r="CK49" s="570"/>
      <c r="CL49" s="570"/>
      <c r="CM49" s="570"/>
      <c r="CN49" s="570"/>
      <c r="CO49" s="570"/>
      <c r="CP49" s="570"/>
      <c r="CQ49" s="571"/>
      <c r="CR49" s="572">
        <v>112572210</v>
      </c>
      <c r="CS49" s="573"/>
      <c r="CT49" s="573"/>
      <c r="CU49" s="573"/>
      <c r="CV49" s="573"/>
      <c r="CW49" s="573"/>
      <c r="CX49" s="573"/>
      <c r="CY49" s="574"/>
      <c r="CZ49" s="575">
        <v>100</v>
      </c>
      <c r="DA49" s="576"/>
      <c r="DB49" s="576"/>
      <c r="DC49" s="577"/>
      <c r="DD49" s="578">
        <v>72585965</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row r="51" spans="82:133" hidden="1"/>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Z32:DC32"/>
    <mergeCell ref="DD32:DK32"/>
    <mergeCell ref="B30:Q30"/>
    <mergeCell ref="R30:Y30"/>
    <mergeCell ref="Z30:AC30"/>
    <mergeCell ref="AD30:AK30"/>
    <mergeCell ref="AL30:AO30"/>
    <mergeCell ref="AP30:AS32"/>
    <mergeCell ref="AT30:AT32"/>
    <mergeCell ref="AX30:BF30"/>
    <mergeCell ref="CR29:CY29"/>
    <mergeCell ref="CZ29:DC29"/>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337</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6" t="s">
        <v>338</v>
      </c>
      <c r="DK2" s="1107"/>
      <c r="DL2" s="1107"/>
      <c r="DM2" s="1107"/>
      <c r="DN2" s="1107"/>
      <c r="DO2" s="1108"/>
      <c r="DP2" s="200"/>
      <c r="DQ2" s="1106" t="s">
        <v>339</v>
      </c>
      <c r="DR2" s="1107"/>
      <c r="DS2" s="1107"/>
      <c r="DT2" s="1107"/>
      <c r="DU2" s="1107"/>
      <c r="DV2" s="1107"/>
      <c r="DW2" s="1107"/>
      <c r="DX2" s="1107"/>
      <c r="DY2" s="1107"/>
      <c r="DZ2" s="110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9" t="s">
        <v>340</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341</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91" t="s">
        <v>342</v>
      </c>
      <c r="B5" s="992"/>
      <c r="C5" s="992"/>
      <c r="D5" s="992"/>
      <c r="E5" s="992"/>
      <c r="F5" s="992"/>
      <c r="G5" s="992"/>
      <c r="H5" s="992"/>
      <c r="I5" s="992"/>
      <c r="J5" s="992"/>
      <c r="K5" s="992"/>
      <c r="L5" s="992"/>
      <c r="M5" s="992"/>
      <c r="N5" s="992"/>
      <c r="O5" s="992"/>
      <c r="P5" s="993"/>
      <c r="Q5" s="997" t="s">
        <v>343</v>
      </c>
      <c r="R5" s="998"/>
      <c r="S5" s="998"/>
      <c r="T5" s="998"/>
      <c r="U5" s="999"/>
      <c r="V5" s="997" t="s">
        <v>344</v>
      </c>
      <c r="W5" s="998"/>
      <c r="X5" s="998"/>
      <c r="Y5" s="998"/>
      <c r="Z5" s="999"/>
      <c r="AA5" s="997" t="s">
        <v>345</v>
      </c>
      <c r="AB5" s="998"/>
      <c r="AC5" s="998"/>
      <c r="AD5" s="998"/>
      <c r="AE5" s="998"/>
      <c r="AF5" s="1109" t="s">
        <v>346</v>
      </c>
      <c r="AG5" s="998"/>
      <c r="AH5" s="998"/>
      <c r="AI5" s="998"/>
      <c r="AJ5" s="1013"/>
      <c r="AK5" s="998" t="s">
        <v>347</v>
      </c>
      <c r="AL5" s="998"/>
      <c r="AM5" s="998"/>
      <c r="AN5" s="998"/>
      <c r="AO5" s="999"/>
      <c r="AP5" s="997" t="s">
        <v>348</v>
      </c>
      <c r="AQ5" s="998"/>
      <c r="AR5" s="998"/>
      <c r="AS5" s="998"/>
      <c r="AT5" s="999"/>
      <c r="AU5" s="997" t="s">
        <v>349</v>
      </c>
      <c r="AV5" s="998"/>
      <c r="AW5" s="998"/>
      <c r="AX5" s="998"/>
      <c r="AY5" s="1013"/>
      <c r="AZ5" s="207"/>
      <c r="BA5" s="207"/>
      <c r="BB5" s="207"/>
      <c r="BC5" s="207"/>
      <c r="BD5" s="207"/>
      <c r="BE5" s="208"/>
      <c r="BF5" s="208"/>
      <c r="BG5" s="208"/>
      <c r="BH5" s="208"/>
      <c r="BI5" s="208"/>
      <c r="BJ5" s="208"/>
      <c r="BK5" s="208"/>
      <c r="BL5" s="208"/>
      <c r="BM5" s="208"/>
      <c r="BN5" s="208"/>
      <c r="BO5" s="208"/>
      <c r="BP5" s="208"/>
      <c r="BQ5" s="991" t="s">
        <v>350</v>
      </c>
      <c r="BR5" s="992"/>
      <c r="BS5" s="992"/>
      <c r="BT5" s="992"/>
      <c r="BU5" s="992"/>
      <c r="BV5" s="992"/>
      <c r="BW5" s="992"/>
      <c r="BX5" s="992"/>
      <c r="BY5" s="992"/>
      <c r="BZ5" s="992"/>
      <c r="CA5" s="992"/>
      <c r="CB5" s="992"/>
      <c r="CC5" s="992"/>
      <c r="CD5" s="992"/>
      <c r="CE5" s="992"/>
      <c r="CF5" s="992"/>
      <c r="CG5" s="993"/>
      <c r="CH5" s="997" t="s">
        <v>351</v>
      </c>
      <c r="CI5" s="998"/>
      <c r="CJ5" s="998"/>
      <c r="CK5" s="998"/>
      <c r="CL5" s="999"/>
      <c r="CM5" s="997" t="s">
        <v>352</v>
      </c>
      <c r="CN5" s="998"/>
      <c r="CO5" s="998"/>
      <c r="CP5" s="998"/>
      <c r="CQ5" s="999"/>
      <c r="CR5" s="997" t="s">
        <v>353</v>
      </c>
      <c r="CS5" s="998"/>
      <c r="CT5" s="998"/>
      <c r="CU5" s="998"/>
      <c r="CV5" s="999"/>
      <c r="CW5" s="997" t="s">
        <v>354</v>
      </c>
      <c r="CX5" s="998"/>
      <c r="CY5" s="998"/>
      <c r="CZ5" s="998"/>
      <c r="DA5" s="999"/>
      <c r="DB5" s="997" t="s">
        <v>355</v>
      </c>
      <c r="DC5" s="998"/>
      <c r="DD5" s="998"/>
      <c r="DE5" s="998"/>
      <c r="DF5" s="999"/>
      <c r="DG5" s="1094" t="s">
        <v>356</v>
      </c>
      <c r="DH5" s="1095"/>
      <c r="DI5" s="1095"/>
      <c r="DJ5" s="1095"/>
      <c r="DK5" s="1096"/>
      <c r="DL5" s="1094" t="s">
        <v>357</v>
      </c>
      <c r="DM5" s="1095"/>
      <c r="DN5" s="1095"/>
      <c r="DO5" s="1095"/>
      <c r="DP5" s="1096"/>
      <c r="DQ5" s="997" t="s">
        <v>358</v>
      </c>
      <c r="DR5" s="998"/>
      <c r="DS5" s="998"/>
      <c r="DT5" s="998"/>
      <c r="DU5" s="999"/>
      <c r="DV5" s="997" t="s">
        <v>349</v>
      </c>
      <c r="DW5" s="998"/>
      <c r="DX5" s="998"/>
      <c r="DY5" s="998"/>
      <c r="DZ5" s="1013"/>
      <c r="EA5" s="205"/>
    </row>
    <row r="6" spans="1:131" s="206" customFormat="1" ht="26.25" customHeight="1" thickBot="1">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0"/>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7"/>
      <c r="DH6" s="1098"/>
      <c r="DI6" s="1098"/>
      <c r="DJ6" s="1098"/>
      <c r="DK6" s="1099"/>
      <c r="DL6" s="1097"/>
      <c r="DM6" s="1098"/>
      <c r="DN6" s="1098"/>
      <c r="DO6" s="1098"/>
      <c r="DP6" s="1099"/>
      <c r="DQ6" s="1000"/>
      <c r="DR6" s="1001"/>
      <c r="DS6" s="1001"/>
      <c r="DT6" s="1001"/>
      <c r="DU6" s="1002"/>
      <c r="DV6" s="1000"/>
      <c r="DW6" s="1001"/>
      <c r="DX6" s="1001"/>
      <c r="DY6" s="1001"/>
      <c r="DZ6" s="1014"/>
      <c r="EA6" s="205"/>
    </row>
    <row r="7" spans="1:131" s="206" customFormat="1" ht="26.25" customHeight="1" thickTop="1">
      <c r="A7" s="209">
        <v>1</v>
      </c>
      <c r="B7" s="1046" t="s">
        <v>359</v>
      </c>
      <c r="C7" s="1047"/>
      <c r="D7" s="1047"/>
      <c r="E7" s="1047"/>
      <c r="F7" s="1047"/>
      <c r="G7" s="1047"/>
      <c r="H7" s="1047"/>
      <c r="I7" s="1047"/>
      <c r="J7" s="1047"/>
      <c r="K7" s="1047"/>
      <c r="L7" s="1047"/>
      <c r="M7" s="1047"/>
      <c r="N7" s="1047"/>
      <c r="O7" s="1047"/>
      <c r="P7" s="1048"/>
      <c r="Q7" s="1100">
        <v>114576</v>
      </c>
      <c r="R7" s="1101"/>
      <c r="S7" s="1101"/>
      <c r="T7" s="1101"/>
      <c r="U7" s="1101"/>
      <c r="V7" s="1101">
        <v>112589</v>
      </c>
      <c r="W7" s="1101"/>
      <c r="X7" s="1101"/>
      <c r="Y7" s="1101"/>
      <c r="Z7" s="1101"/>
      <c r="AA7" s="1101">
        <v>1988</v>
      </c>
      <c r="AB7" s="1101"/>
      <c r="AC7" s="1101"/>
      <c r="AD7" s="1101"/>
      <c r="AE7" s="1102"/>
      <c r="AF7" s="1103">
        <v>1690</v>
      </c>
      <c r="AG7" s="1104"/>
      <c r="AH7" s="1104"/>
      <c r="AI7" s="1104"/>
      <c r="AJ7" s="1105"/>
      <c r="AK7" s="1087">
        <v>81</v>
      </c>
      <c r="AL7" s="1088"/>
      <c r="AM7" s="1088"/>
      <c r="AN7" s="1088"/>
      <c r="AO7" s="1088"/>
      <c r="AP7" s="1088">
        <v>132097</v>
      </c>
      <c r="AQ7" s="1088"/>
      <c r="AR7" s="1088"/>
      <c r="AS7" s="1088"/>
      <c r="AT7" s="1088"/>
      <c r="AU7" s="1089"/>
      <c r="AV7" s="1089"/>
      <c r="AW7" s="1089"/>
      <c r="AX7" s="1089"/>
      <c r="AY7" s="1090"/>
      <c r="AZ7" s="203"/>
      <c r="BA7" s="203"/>
      <c r="BB7" s="203"/>
      <c r="BC7" s="203"/>
      <c r="BD7" s="203"/>
      <c r="BE7" s="204"/>
      <c r="BF7" s="204"/>
      <c r="BG7" s="204"/>
      <c r="BH7" s="204"/>
      <c r="BI7" s="204"/>
      <c r="BJ7" s="204"/>
      <c r="BK7" s="204"/>
      <c r="BL7" s="204"/>
      <c r="BM7" s="204"/>
      <c r="BN7" s="204"/>
      <c r="BO7" s="204"/>
      <c r="BP7" s="204"/>
      <c r="BQ7" s="210">
        <v>1</v>
      </c>
      <c r="BR7" s="211"/>
      <c r="BS7" s="1091" t="s">
        <v>536</v>
      </c>
      <c r="BT7" s="1092"/>
      <c r="BU7" s="1092"/>
      <c r="BV7" s="1092"/>
      <c r="BW7" s="1092"/>
      <c r="BX7" s="1092"/>
      <c r="BY7" s="1092"/>
      <c r="BZ7" s="1092"/>
      <c r="CA7" s="1092"/>
      <c r="CB7" s="1092"/>
      <c r="CC7" s="1092"/>
      <c r="CD7" s="1092"/>
      <c r="CE7" s="1092"/>
      <c r="CF7" s="1092"/>
      <c r="CG7" s="1093"/>
      <c r="CH7" s="1084">
        <v>-2</v>
      </c>
      <c r="CI7" s="1085"/>
      <c r="CJ7" s="1085"/>
      <c r="CK7" s="1085"/>
      <c r="CL7" s="1086"/>
      <c r="CM7" s="1084">
        <v>640</v>
      </c>
      <c r="CN7" s="1085"/>
      <c r="CO7" s="1085"/>
      <c r="CP7" s="1085"/>
      <c r="CQ7" s="1086"/>
      <c r="CR7" s="1084">
        <v>27</v>
      </c>
      <c r="CS7" s="1085"/>
      <c r="CT7" s="1085"/>
      <c r="CU7" s="1085"/>
      <c r="CV7" s="1086"/>
      <c r="CW7" s="1084">
        <v>45</v>
      </c>
      <c r="CX7" s="1085"/>
      <c r="CY7" s="1085"/>
      <c r="CZ7" s="1085"/>
      <c r="DA7" s="1086"/>
      <c r="DB7" s="1084"/>
      <c r="DC7" s="1085"/>
      <c r="DD7" s="1085"/>
      <c r="DE7" s="1085"/>
      <c r="DF7" s="1086"/>
      <c r="DG7" s="1084"/>
      <c r="DH7" s="1085"/>
      <c r="DI7" s="1085"/>
      <c r="DJ7" s="1085"/>
      <c r="DK7" s="1086"/>
      <c r="DL7" s="1084"/>
      <c r="DM7" s="1085"/>
      <c r="DN7" s="1085"/>
      <c r="DO7" s="1085"/>
      <c r="DP7" s="1086"/>
      <c r="DQ7" s="1084"/>
      <c r="DR7" s="1085"/>
      <c r="DS7" s="1085"/>
      <c r="DT7" s="1085"/>
      <c r="DU7" s="1086"/>
      <c r="DV7" s="1111"/>
      <c r="DW7" s="1112"/>
      <c r="DX7" s="1112"/>
      <c r="DY7" s="1112"/>
      <c r="DZ7" s="1113"/>
      <c r="EA7" s="205"/>
    </row>
    <row r="8" spans="1:131" s="206" customFormat="1" ht="26.25" customHeight="1">
      <c r="A8" s="212">
        <v>2</v>
      </c>
      <c r="B8" s="1027" t="s">
        <v>360</v>
      </c>
      <c r="C8" s="1028"/>
      <c r="D8" s="1028"/>
      <c r="E8" s="1028"/>
      <c r="F8" s="1028"/>
      <c r="G8" s="1028"/>
      <c r="H8" s="1028"/>
      <c r="I8" s="1028"/>
      <c r="J8" s="1028"/>
      <c r="K8" s="1028"/>
      <c r="L8" s="1028"/>
      <c r="M8" s="1028"/>
      <c r="N8" s="1028"/>
      <c r="O8" s="1028"/>
      <c r="P8" s="1029"/>
      <c r="Q8" s="1039">
        <v>163</v>
      </c>
      <c r="R8" s="1040"/>
      <c r="S8" s="1040"/>
      <c r="T8" s="1040"/>
      <c r="U8" s="1040"/>
      <c r="V8" s="1040">
        <v>35</v>
      </c>
      <c r="W8" s="1040"/>
      <c r="X8" s="1040"/>
      <c r="Y8" s="1040"/>
      <c r="Z8" s="1040"/>
      <c r="AA8" s="1040">
        <v>128</v>
      </c>
      <c r="AB8" s="1040"/>
      <c r="AC8" s="1040"/>
      <c r="AD8" s="1040"/>
      <c r="AE8" s="1041"/>
      <c r="AF8" s="1033">
        <v>128</v>
      </c>
      <c r="AG8" s="1034"/>
      <c r="AH8" s="1034"/>
      <c r="AI8" s="1034"/>
      <c r="AJ8" s="1035"/>
      <c r="AK8" s="1082"/>
      <c r="AL8" s="1083"/>
      <c r="AM8" s="1083"/>
      <c r="AN8" s="1083"/>
      <c r="AO8" s="1083"/>
      <c r="AP8" s="1083">
        <v>86</v>
      </c>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c r="BS8" s="1010" t="s">
        <v>537</v>
      </c>
      <c r="BT8" s="1011"/>
      <c r="BU8" s="1011"/>
      <c r="BV8" s="1011"/>
      <c r="BW8" s="1011"/>
      <c r="BX8" s="1011"/>
      <c r="BY8" s="1011"/>
      <c r="BZ8" s="1011"/>
      <c r="CA8" s="1011"/>
      <c r="CB8" s="1011"/>
      <c r="CC8" s="1011"/>
      <c r="CD8" s="1011"/>
      <c r="CE8" s="1011"/>
      <c r="CF8" s="1011"/>
      <c r="CG8" s="1012"/>
      <c r="CH8" s="985">
        <v>3</v>
      </c>
      <c r="CI8" s="986"/>
      <c r="CJ8" s="986"/>
      <c r="CK8" s="986"/>
      <c r="CL8" s="987"/>
      <c r="CM8" s="985">
        <v>97</v>
      </c>
      <c r="CN8" s="986"/>
      <c r="CO8" s="986"/>
      <c r="CP8" s="986"/>
      <c r="CQ8" s="987"/>
      <c r="CR8" s="985">
        <v>10</v>
      </c>
      <c r="CS8" s="986"/>
      <c r="CT8" s="986"/>
      <c r="CU8" s="986"/>
      <c r="CV8" s="987"/>
      <c r="CW8" s="985">
        <v>1</v>
      </c>
      <c r="CX8" s="986"/>
      <c r="CY8" s="986"/>
      <c r="CZ8" s="986"/>
      <c r="DA8" s="987"/>
      <c r="DB8" s="985"/>
      <c r="DC8" s="986"/>
      <c r="DD8" s="986"/>
      <c r="DE8" s="986"/>
      <c r="DF8" s="987"/>
      <c r="DG8" s="985"/>
      <c r="DH8" s="986"/>
      <c r="DI8" s="986"/>
      <c r="DJ8" s="986"/>
      <c r="DK8" s="987"/>
      <c r="DL8" s="985"/>
      <c r="DM8" s="986"/>
      <c r="DN8" s="986"/>
      <c r="DO8" s="986"/>
      <c r="DP8" s="987"/>
      <c r="DQ8" s="985"/>
      <c r="DR8" s="986"/>
      <c r="DS8" s="986"/>
      <c r="DT8" s="986"/>
      <c r="DU8" s="987"/>
      <c r="DV8" s="988"/>
      <c r="DW8" s="989"/>
      <c r="DX8" s="989"/>
      <c r="DY8" s="989"/>
      <c r="DZ8" s="990"/>
      <c r="EA8" s="205"/>
    </row>
    <row r="9" spans="1:131" s="206" customFormat="1" ht="26.25" customHeight="1">
      <c r="A9" s="212">
        <v>3</v>
      </c>
      <c r="B9" s="1027" t="s">
        <v>361</v>
      </c>
      <c r="C9" s="1028"/>
      <c r="D9" s="1028"/>
      <c r="E9" s="1028"/>
      <c r="F9" s="1028"/>
      <c r="G9" s="1028"/>
      <c r="H9" s="1028"/>
      <c r="I9" s="1028"/>
      <c r="J9" s="1028"/>
      <c r="K9" s="1028"/>
      <c r="L9" s="1028"/>
      <c r="M9" s="1028"/>
      <c r="N9" s="1028"/>
      <c r="O9" s="1028"/>
      <c r="P9" s="1029"/>
      <c r="Q9" s="1039">
        <v>113</v>
      </c>
      <c r="R9" s="1040"/>
      <c r="S9" s="1040"/>
      <c r="T9" s="1040"/>
      <c r="U9" s="1040"/>
      <c r="V9" s="1040">
        <v>113</v>
      </c>
      <c r="W9" s="1040"/>
      <c r="X9" s="1040"/>
      <c r="Y9" s="1040"/>
      <c r="Z9" s="1040"/>
      <c r="AA9" s="1040" t="s">
        <v>562</v>
      </c>
      <c r="AB9" s="1040"/>
      <c r="AC9" s="1040"/>
      <c r="AD9" s="1040"/>
      <c r="AE9" s="1041"/>
      <c r="AF9" s="1033" t="s">
        <v>108</v>
      </c>
      <c r="AG9" s="1034"/>
      <c r="AH9" s="1034"/>
      <c r="AI9" s="1034"/>
      <c r="AJ9" s="1035"/>
      <c r="AK9" s="1082"/>
      <c r="AL9" s="1083"/>
      <c r="AM9" s="1083"/>
      <c r="AN9" s="1083"/>
      <c r="AO9" s="1083"/>
      <c r="AP9" s="1083">
        <v>0</v>
      </c>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c r="BS9" s="1010" t="s">
        <v>538</v>
      </c>
      <c r="BT9" s="1011"/>
      <c r="BU9" s="1011"/>
      <c r="BV9" s="1011"/>
      <c r="BW9" s="1011"/>
      <c r="BX9" s="1011"/>
      <c r="BY9" s="1011"/>
      <c r="BZ9" s="1011"/>
      <c r="CA9" s="1011"/>
      <c r="CB9" s="1011"/>
      <c r="CC9" s="1011"/>
      <c r="CD9" s="1011"/>
      <c r="CE9" s="1011"/>
      <c r="CF9" s="1011"/>
      <c r="CG9" s="1012"/>
      <c r="CH9" s="985">
        <v>1</v>
      </c>
      <c r="CI9" s="986"/>
      <c r="CJ9" s="986"/>
      <c r="CK9" s="986"/>
      <c r="CL9" s="987"/>
      <c r="CM9" s="985">
        <v>358</v>
      </c>
      <c r="CN9" s="986"/>
      <c r="CO9" s="986"/>
      <c r="CP9" s="986"/>
      <c r="CQ9" s="987"/>
      <c r="CR9" s="985">
        <v>95</v>
      </c>
      <c r="CS9" s="986"/>
      <c r="CT9" s="986"/>
      <c r="CU9" s="986"/>
      <c r="CV9" s="987"/>
      <c r="CW9" s="985">
        <v>47</v>
      </c>
      <c r="CX9" s="986"/>
      <c r="CY9" s="986"/>
      <c r="CZ9" s="986"/>
      <c r="DA9" s="987"/>
      <c r="DB9" s="985"/>
      <c r="DC9" s="986"/>
      <c r="DD9" s="986"/>
      <c r="DE9" s="986"/>
      <c r="DF9" s="987"/>
      <c r="DG9" s="985"/>
      <c r="DH9" s="986"/>
      <c r="DI9" s="986"/>
      <c r="DJ9" s="986"/>
      <c r="DK9" s="987"/>
      <c r="DL9" s="985"/>
      <c r="DM9" s="986"/>
      <c r="DN9" s="986"/>
      <c r="DO9" s="986"/>
      <c r="DP9" s="987"/>
      <c r="DQ9" s="985"/>
      <c r="DR9" s="986"/>
      <c r="DS9" s="986"/>
      <c r="DT9" s="986"/>
      <c r="DU9" s="987"/>
      <c r="DV9" s="988"/>
      <c r="DW9" s="989"/>
      <c r="DX9" s="989"/>
      <c r="DY9" s="989"/>
      <c r="DZ9" s="990"/>
      <c r="EA9" s="205"/>
    </row>
    <row r="10" spans="1:131" s="206" customFormat="1" ht="26.25" customHeight="1">
      <c r="A10" s="212">
        <v>4</v>
      </c>
      <c r="B10" s="1027"/>
      <c r="C10" s="1028"/>
      <c r="D10" s="1028"/>
      <c r="E10" s="1028"/>
      <c r="F10" s="1028"/>
      <c r="G10" s="1028"/>
      <c r="H10" s="1028"/>
      <c r="I10" s="1028"/>
      <c r="J10" s="1028"/>
      <c r="K10" s="1028"/>
      <c r="L10" s="1028"/>
      <c r="M10" s="1028"/>
      <c r="N10" s="1028"/>
      <c r="O10" s="1028"/>
      <c r="P10" s="1029"/>
      <c r="Q10" s="1039"/>
      <c r="R10" s="1040"/>
      <c r="S10" s="1040"/>
      <c r="T10" s="1040"/>
      <c r="U10" s="1040"/>
      <c r="V10" s="1040"/>
      <c r="W10" s="1040"/>
      <c r="X10" s="1040"/>
      <c r="Y10" s="1040"/>
      <c r="Z10" s="1040"/>
      <c r="AA10" s="1040"/>
      <c r="AB10" s="1040"/>
      <c r="AC10" s="1040"/>
      <c r="AD10" s="1040"/>
      <c r="AE10" s="1041"/>
      <c r="AF10" s="1033"/>
      <c r="AG10" s="1034"/>
      <c r="AH10" s="1034"/>
      <c r="AI10" s="1034"/>
      <c r="AJ10" s="1035"/>
      <c r="AK10" s="1082"/>
      <c r="AL10" s="1083"/>
      <c r="AM10" s="1083"/>
      <c r="AN10" s="1083"/>
      <c r="AO10" s="1083"/>
      <c r="AP10" s="1083"/>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c r="BS10" s="1010" t="s">
        <v>539</v>
      </c>
      <c r="BT10" s="1011"/>
      <c r="BU10" s="1011"/>
      <c r="BV10" s="1011"/>
      <c r="BW10" s="1011"/>
      <c r="BX10" s="1011"/>
      <c r="BY10" s="1011"/>
      <c r="BZ10" s="1011"/>
      <c r="CA10" s="1011"/>
      <c r="CB10" s="1011"/>
      <c r="CC10" s="1011"/>
      <c r="CD10" s="1011"/>
      <c r="CE10" s="1011"/>
      <c r="CF10" s="1011"/>
      <c r="CG10" s="1012"/>
      <c r="CH10" s="985">
        <v>-11</v>
      </c>
      <c r="CI10" s="986"/>
      <c r="CJ10" s="986"/>
      <c r="CK10" s="986"/>
      <c r="CL10" s="987"/>
      <c r="CM10" s="985">
        <v>22</v>
      </c>
      <c r="CN10" s="986"/>
      <c r="CO10" s="986"/>
      <c r="CP10" s="986"/>
      <c r="CQ10" s="987"/>
      <c r="CR10" s="985">
        <v>55</v>
      </c>
      <c r="CS10" s="986"/>
      <c r="CT10" s="986"/>
      <c r="CU10" s="986"/>
      <c r="CV10" s="987"/>
      <c r="CW10" s="985">
        <v>0</v>
      </c>
      <c r="CX10" s="986"/>
      <c r="CY10" s="986"/>
      <c r="CZ10" s="986"/>
      <c r="DA10" s="987"/>
      <c r="DB10" s="985"/>
      <c r="DC10" s="986"/>
      <c r="DD10" s="986"/>
      <c r="DE10" s="986"/>
      <c r="DF10" s="987"/>
      <c r="DG10" s="985"/>
      <c r="DH10" s="986"/>
      <c r="DI10" s="986"/>
      <c r="DJ10" s="986"/>
      <c r="DK10" s="987"/>
      <c r="DL10" s="985"/>
      <c r="DM10" s="986"/>
      <c r="DN10" s="986"/>
      <c r="DO10" s="986"/>
      <c r="DP10" s="987"/>
      <c r="DQ10" s="985"/>
      <c r="DR10" s="986"/>
      <c r="DS10" s="986"/>
      <c r="DT10" s="986"/>
      <c r="DU10" s="987"/>
      <c r="DV10" s="988"/>
      <c r="DW10" s="989"/>
      <c r="DX10" s="989"/>
      <c r="DY10" s="989"/>
      <c r="DZ10" s="990"/>
      <c r="EA10" s="205"/>
    </row>
    <row r="11" spans="1:131" s="206" customFormat="1" ht="26.25" customHeight="1">
      <c r="A11" s="212">
        <v>5</v>
      </c>
      <c r="B11" s="1027"/>
      <c r="C11" s="1028"/>
      <c r="D11" s="1028"/>
      <c r="E11" s="1028"/>
      <c r="F11" s="1028"/>
      <c r="G11" s="1028"/>
      <c r="H11" s="1028"/>
      <c r="I11" s="1028"/>
      <c r="J11" s="1028"/>
      <c r="K11" s="1028"/>
      <c r="L11" s="1028"/>
      <c r="M11" s="1028"/>
      <c r="N11" s="1028"/>
      <c r="O11" s="1028"/>
      <c r="P11" s="1029"/>
      <c r="Q11" s="1039"/>
      <c r="R11" s="1040"/>
      <c r="S11" s="1040"/>
      <c r="T11" s="1040"/>
      <c r="U11" s="1040"/>
      <c r="V11" s="1040"/>
      <c r="W11" s="1040"/>
      <c r="X11" s="1040"/>
      <c r="Y11" s="1040"/>
      <c r="Z11" s="1040"/>
      <c r="AA11" s="1040"/>
      <c r="AB11" s="1040"/>
      <c r="AC11" s="1040"/>
      <c r="AD11" s="1040"/>
      <c r="AE11" s="1041"/>
      <c r="AF11" s="1033"/>
      <c r="AG11" s="1034"/>
      <c r="AH11" s="1034"/>
      <c r="AI11" s="1034"/>
      <c r="AJ11" s="1035"/>
      <c r="AK11" s="1082"/>
      <c r="AL11" s="1083"/>
      <c r="AM11" s="1083"/>
      <c r="AN11" s="1083"/>
      <c r="AO11" s="1083"/>
      <c r="AP11" s="1083"/>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10" t="s">
        <v>540</v>
      </c>
      <c r="BT11" s="1011"/>
      <c r="BU11" s="1011"/>
      <c r="BV11" s="1011"/>
      <c r="BW11" s="1011"/>
      <c r="BX11" s="1011"/>
      <c r="BY11" s="1011"/>
      <c r="BZ11" s="1011"/>
      <c r="CA11" s="1011"/>
      <c r="CB11" s="1011"/>
      <c r="CC11" s="1011"/>
      <c r="CD11" s="1011"/>
      <c r="CE11" s="1011"/>
      <c r="CF11" s="1011"/>
      <c r="CG11" s="1012"/>
      <c r="CH11" s="985">
        <v>-1</v>
      </c>
      <c r="CI11" s="986"/>
      <c r="CJ11" s="986"/>
      <c r="CK11" s="986"/>
      <c r="CL11" s="987"/>
      <c r="CM11" s="985">
        <v>350</v>
      </c>
      <c r="CN11" s="986"/>
      <c r="CO11" s="986"/>
      <c r="CP11" s="986"/>
      <c r="CQ11" s="987"/>
      <c r="CR11" s="985">
        <v>11</v>
      </c>
      <c r="CS11" s="986"/>
      <c r="CT11" s="986"/>
      <c r="CU11" s="986"/>
      <c r="CV11" s="987"/>
      <c r="CW11" s="985">
        <v>0</v>
      </c>
      <c r="CX11" s="986"/>
      <c r="CY11" s="986"/>
      <c r="CZ11" s="986"/>
      <c r="DA11" s="987"/>
      <c r="DB11" s="985">
        <v>59</v>
      </c>
      <c r="DC11" s="986"/>
      <c r="DD11" s="986"/>
      <c r="DE11" s="986"/>
      <c r="DF11" s="987"/>
      <c r="DG11" s="985"/>
      <c r="DH11" s="986"/>
      <c r="DI11" s="986"/>
      <c r="DJ11" s="986"/>
      <c r="DK11" s="987"/>
      <c r="DL11" s="985"/>
      <c r="DM11" s="986"/>
      <c r="DN11" s="986"/>
      <c r="DO11" s="986"/>
      <c r="DP11" s="987"/>
      <c r="DQ11" s="985"/>
      <c r="DR11" s="986"/>
      <c r="DS11" s="986"/>
      <c r="DT11" s="986"/>
      <c r="DU11" s="987"/>
      <c r="DV11" s="988"/>
      <c r="DW11" s="989"/>
      <c r="DX11" s="989"/>
      <c r="DY11" s="989"/>
      <c r="DZ11" s="990"/>
      <c r="EA11" s="205"/>
    </row>
    <row r="12" spans="1:131" s="206" customFormat="1" ht="26.25" customHeight="1">
      <c r="A12" s="212">
        <v>6</v>
      </c>
      <c r="B12" s="1027"/>
      <c r="C12" s="1028"/>
      <c r="D12" s="1028"/>
      <c r="E12" s="1028"/>
      <c r="F12" s="1028"/>
      <c r="G12" s="1028"/>
      <c r="H12" s="1028"/>
      <c r="I12" s="1028"/>
      <c r="J12" s="1028"/>
      <c r="K12" s="1028"/>
      <c r="L12" s="1028"/>
      <c r="M12" s="1028"/>
      <c r="N12" s="1028"/>
      <c r="O12" s="1028"/>
      <c r="P12" s="1029"/>
      <c r="Q12" s="1039"/>
      <c r="R12" s="1040"/>
      <c r="S12" s="1040"/>
      <c r="T12" s="1040"/>
      <c r="U12" s="1040"/>
      <c r="V12" s="1040"/>
      <c r="W12" s="1040"/>
      <c r="X12" s="1040"/>
      <c r="Y12" s="1040"/>
      <c r="Z12" s="1040"/>
      <c r="AA12" s="1040"/>
      <c r="AB12" s="1040"/>
      <c r="AC12" s="1040"/>
      <c r="AD12" s="1040"/>
      <c r="AE12" s="1041"/>
      <c r="AF12" s="1033"/>
      <c r="AG12" s="1034"/>
      <c r="AH12" s="1034"/>
      <c r="AI12" s="1034"/>
      <c r="AJ12" s="1035"/>
      <c r="AK12" s="1082"/>
      <c r="AL12" s="1083"/>
      <c r="AM12" s="1083"/>
      <c r="AN12" s="1083"/>
      <c r="AO12" s="1083"/>
      <c r="AP12" s="1083"/>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10" t="s">
        <v>541</v>
      </c>
      <c r="BT12" s="1011"/>
      <c r="BU12" s="1011"/>
      <c r="BV12" s="1011"/>
      <c r="BW12" s="1011"/>
      <c r="BX12" s="1011"/>
      <c r="BY12" s="1011"/>
      <c r="BZ12" s="1011"/>
      <c r="CA12" s="1011"/>
      <c r="CB12" s="1011"/>
      <c r="CC12" s="1011"/>
      <c r="CD12" s="1011"/>
      <c r="CE12" s="1011"/>
      <c r="CF12" s="1011"/>
      <c r="CG12" s="1012"/>
      <c r="CH12" s="985">
        <v>252</v>
      </c>
      <c r="CI12" s="986"/>
      <c r="CJ12" s="986"/>
      <c r="CK12" s="986"/>
      <c r="CL12" s="987"/>
      <c r="CM12" s="985">
        <v>4395</v>
      </c>
      <c r="CN12" s="986"/>
      <c r="CO12" s="986"/>
      <c r="CP12" s="986"/>
      <c r="CQ12" s="987"/>
      <c r="CR12" s="985">
        <v>2600</v>
      </c>
      <c r="CS12" s="986"/>
      <c r="CT12" s="986"/>
      <c r="CU12" s="986"/>
      <c r="CV12" s="987"/>
      <c r="CW12" s="985">
        <v>0</v>
      </c>
      <c r="CX12" s="986"/>
      <c r="CY12" s="986"/>
      <c r="CZ12" s="986"/>
      <c r="DA12" s="987"/>
      <c r="DB12" s="985"/>
      <c r="DC12" s="986"/>
      <c r="DD12" s="986"/>
      <c r="DE12" s="986"/>
      <c r="DF12" s="987"/>
      <c r="DG12" s="985"/>
      <c r="DH12" s="986"/>
      <c r="DI12" s="986"/>
      <c r="DJ12" s="986"/>
      <c r="DK12" s="987"/>
      <c r="DL12" s="985">
        <v>219</v>
      </c>
      <c r="DM12" s="986"/>
      <c r="DN12" s="986"/>
      <c r="DO12" s="986"/>
      <c r="DP12" s="987"/>
      <c r="DQ12" s="985">
        <v>22</v>
      </c>
      <c r="DR12" s="986"/>
      <c r="DS12" s="986"/>
      <c r="DT12" s="986"/>
      <c r="DU12" s="987"/>
      <c r="DV12" s="988"/>
      <c r="DW12" s="989"/>
      <c r="DX12" s="989"/>
      <c r="DY12" s="989"/>
      <c r="DZ12" s="990"/>
      <c r="EA12" s="205"/>
    </row>
    <row r="13" spans="1:131" s="206" customFormat="1" ht="26.25" customHeight="1">
      <c r="A13" s="212">
        <v>7</v>
      </c>
      <c r="B13" s="1027"/>
      <c r="C13" s="1028"/>
      <c r="D13" s="1028"/>
      <c r="E13" s="1028"/>
      <c r="F13" s="1028"/>
      <c r="G13" s="1028"/>
      <c r="H13" s="1028"/>
      <c r="I13" s="1028"/>
      <c r="J13" s="1028"/>
      <c r="K13" s="1028"/>
      <c r="L13" s="1028"/>
      <c r="M13" s="1028"/>
      <c r="N13" s="1028"/>
      <c r="O13" s="1028"/>
      <c r="P13" s="1029"/>
      <c r="Q13" s="1039"/>
      <c r="R13" s="1040"/>
      <c r="S13" s="1040"/>
      <c r="T13" s="1040"/>
      <c r="U13" s="1040"/>
      <c r="V13" s="1040"/>
      <c r="W13" s="1040"/>
      <c r="X13" s="1040"/>
      <c r="Y13" s="1040"/>
      <c r="Z13" s="1040"/>
      <c r="AA13" s="1040"/>
      <c r="AB13" s="1040"/>
      <c r="AC13" s="1040"/>
      <c r="AD13" s="1040"/>
      <c r="AE13" s="1041"/>
      <c r="AF13" s="1033"/>
      <c r="AG13" s="1034"/>
      <c r="AH13" s="1034"/>
      <c r="AI13" s="1034"/>
      <c r="AJ13" s="1035"/>
      <c r="AK13" s="1082"/>
      <c r="AL13" s="1083"/>
      <c r="AM13" s="1083"/>
      <c r="AN13" s="1083"/>
      <c r="AO13" s="1083"/>
      <c r="AP13" s="1083"/>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0" t="s">
        <v>542</v>
      </c>
      <c r="BT13" s="1011"/>
      <c r="BU13" s="1011"/>
      <c r="BV13" s="1011"/>
      <c r="BW13" s="1011"/>
      <c r="BX13" s="1011"/>
      <c r="BY13" s="1011"/>
      <c r="BZ13" s="1011"/>
      <c r="CA13" s="1011"/>
      <c r="CB13" s="1011"/>
      <c r="CC13" s="1011"/>
      <c r="CD13" s="1011"/>
      <c r="CE13" s="1011"/>
      <c r="CF13" s="1011"/>
      <c r="CG13" s="1012"/>
      <c r="CH13" s="985">
        <v>-1</v>
      </c>
      <c r="CI13" s="986"/>
      <c r="CJ13" s="986"/>
      <c r="CK13" s="986"/>
      <c r="CL13" s="987"/>
      <c r="CM13" s="985">
        <v>102</v>
      </c>
      <c r="CN13" s="986"/>
      <c r="CO13" s="986"/>
      <c r="CP13" s="986"/>
      <c r="CQ13" s="987"/>
      <c r="CR13" s="985">
        <v>100</v>
      </c>
      <c r="CS13" s="986"/>
      <c r="CT13" s="986"/>
      <c r="CU13" s="986"/>
      <c r="CV13" s="987"/>
      <c r="CW13" s="985">
        <v>5</v>
      </c>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05"/>
    </row>
    <row r="14" spans="1:131" s="206" customFormat="1" ht="26.25" customHeight="1">
      <c r="A14" s="212">
        <v>8</v>
      </c>
      <c r="B14" s="1027"/>
      <c r="C14" s="1028"/>
      <c r="D14" s="1028"/>
      <c r="E14" s="1028"/>
      <c r="F14" s="1028"/>
      <c r="G14" s="1028"/>
      <c r="H14" s="1028"/>
      <c r="I14" s="1028"/>
      <c r="J14" s="1028"/>
      <c r="K14" s="1028"/>
      <c r="L14" s="1028"/>
      <c r="M14" s="1028"/>
      <c r="N14" s="1028"/>
      <c r="O14" s="1028"/>
      <c r="P14" s="1029"/>
      <c r="Q14" s="1039"/>
      <c r="R14" s="1040"/>
      <c r="S14" s="1040"/>
      <c r="T14" s="1040"/>
      <c r="U14" s="1040"/>
      <c r="V14" s="1040"/>
      <c r="W14" s="1040"/>
      <c r="X14" s="1040"/>
      <c r="Y14" s="1040"/>
      <c r="Z14" s="1040"/>
      <c r="AA14" s="1040"/>
      <c r="AB14" s="1040"/>
      <c r="AC14" s="1040"/>
      <c r="AD14" s="1040"/>
      <c r="AE14" s="1041"/>
      <c r="AF14" s="1033"/>
      <c r="AG14" s="1034"/>
      <c r="AH14" s="1034"/>
      <c r="AI14" s="1034"/>
      <c r="AJ14" s="1035"/>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0" t="s">
        <v>543</v>
      </c>
      <c r="BT14" s="1011"/>
      <c r="BU14" s="1011"/>
      <c r="BV14" s="1011"/>
      <c r="BW14" s="1011"/>
      <c r="BX14" s="1011"/>
      <c r="BY14" s="1011"/>
      <c r="BZ14" s="1011"/>
      <c r="CA14" s="1011"/>
      <c r="CB14" s="1011"/>
      <c r="CC14" s="1011"/>
      <c r="CD14" s="1011"/>
      <c r="CE14" s="1011"/>
      <c r="CF14" s="1011"/>
      <c r="CG14" s="1012"/>
      <c r="CH14" s="985">
        <v>-15</v>
      </c>
      <c r="CI14" s="986"/>
      <c r="CJ14" s="986"/>
      <c r="CK14" s="986"/>
      <c r="CL14" s="987"/>
      <c r="CM14" s="985">
        <v>837</v>
      </c>
      <c r="CN14" s="986"/>
      <c r="CO14" s="986"/>
      <c r="CP14" s="986"/>
      <c r="CQ14" s="987"/>
      <c r="CR14" s="985">
        <v>3</v>
      </c>
      <c r="CS14" s="986"/>
      <c r="CT14" s="986"/>
      <c r="CU14" s="986"/>
      <c r="CV14" s="987"/>
      <c r="CW14" s="985">
        <v>62</v>
      </c>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5"/>
    </row>
    <row r="15" spans="1:131" s="206" customFormat="1" ht="26.25" customHeight="1">
      <c r="A15" s="212">
        <v>9</v>
      </c>
      <c r="B15" s="1027"/>
      <c r="C15" s="1028"/>
      <c r="D15" s="1028"/>
      <c r="E15" s="1028"/>
      <c r="F15" s="1028"/>
      <c r="G15" s="1028"/>
      <c r="H15" s="1028"/>
      <c r="I15" s="1028"/>
      <c r="J15" s="1028"/>
      <c r="K15" s="1028"/>
      <c r="L15" s="1028"/>
      <c r="M15" s="1028"/>
      <c r="N15" s="1028"/>
      <c r="O15" s="1028"/>
      <c r="P15" s="1029"/>
      <c r="Q15" s="1039"/>
      <c r="R15" s="1040"/>
      <c r="S15" s="1040"/>
      <c r="T15" s="1040"/>
      <c r="U15" s="1040"/>
      <c r="V15" s="1040"/>
      <c r="W15" s="1040"/>
      <c r="X15" s="1040"/>
      <c r="Y15" s="1040"/>
      <c r="Z15" s="1040"/>
      <c r="AA15" s="1040"/>
      <c r="AB15" s="1040"/>
      <c r="AC15" s="1040"/>
      <c r="AD15" s="1040"/>
      <c r="AE15" s="1041"/>
      <c r="AF15" s="1033"/>
      <c r="AG15" s="1034"/>
      <c r="AH15" s="1034"/>
      <c r="AI15" s="1034"/>
      <c r="AJ15" s="1035"/>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0" t="s">
        <v>544</v>
      </c>
      <c r="BT15" s="1011"/>
      <c r="BU15" s="1011"/>
      <c r="BV15" s="1011"/>
      <c r="BW15" s="1011"/>
      <c r="BX15" s="1011"/>
      <c r="BY15" s="1011"/>
      <c r="BZ15" s="1011"/>
      <c r="CA15" s="1011"/>
      <c r="CB15" s="1011"/>
      <c r="CC15" s="1011"/>
      <c r="CD15" s="1011"/>
      <c r="CE15" s="1011"/>
      <c r="CF15" s="1011"/>
      <c r="CG15" s="1012"/>
      <c r="CH15" s="985">
        <v>1</v>
      </c>
      <c r="CI15" s="986"/>
      <c r="CJ15" s="986"/>
      <c r="CK15" s="986"/>
      <c r="CL15" s="987"/>
      <c r="CM15" s="985">
        <v>162</v>
      </c>
      <c r="CN15" s="986"/>
      <c r="CO15" s="986"/>
      <c r="CP15" s="986"/>
      <c r="CQ15" s="987"/>
      <c r="CR15" s="985">
        <v>100</v>
      </c>
      <c r="CS15" s="986"/>
      <c r="CT15" s="986"/>
      <c r="CU15" s="986"/>
      <c r="CV15" s="987"/>
      <c r="CW15" s="985">
        <v>10</v>
      </c>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customHeight="1">
      <c r="A16" s="212">
        <v>10</v>
      </c>
      <c r="B16" s="1027"/>
      <c r="C16" s="1028"/>
      <c r="D16" s="1028"/>
      <c r="E16" s="1028"/>
      <c r="F16" s="1028"/>
      <c r="G16" s="1028"/>
      <c r="H16" s="1028"/>
      <c r="I16" s="1028"/>
      <c r="J16" s="1028"/>
      <c r="K16" s="1028"/>
      <c r="L16" s="1028"/>
      <c r="M16" s="1028"/>
      <c r="N16" s="1028"/>
      <c r="O16" s="1028"/>
      <c r="P16" s="1029"/>
      <c r="Q16" s="1039"/>
      <c r="R16" s="1040"/>
      <c r="S16" s="1040"/>
      <c r="T16" s="1040"/>
      <c r="U16" s="1040"/>
      <c r="V16" s="1040"/>
      <c r="W16" s="1040"/>
      <c r="X16" s="1040"/>
      <c r="Y16" s="1040"/>
      <c r="Z16" s="1040"/>
      <c r="AA16" s="1040"/>
      <c r="AB16" s="1040"/>
      <c r="AC16" s="1040"/>
      <c r="AD16" s="1040"/>
      <c r="AE16" s="1041"/>
      <c r="AF16" s="1033"/>
      <c r="AG16" s="1034"/>
      <c r="AH16" s="1034"/>
      <c r="AI16" s="1034"/>
      <c r="AJ16" s="1035"/>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0" t="s">
        <v>545</v>
      </c>
      <c r="BT16" s="1011"/>
      <c r="BU16" s="1011"/>
      <c r="BV16" s="1011"/>
      <c r="BW16" s="1011"/>
      <c r="BX16" s="1011"/>
      <c r="BY16" s="1011"/>
      <c r="BZ16" s="1011"/>
      <c r="CA16" s="1011"/>
      <c r="CB16" s="1011"/>
      <c r="CC16" s="1011"/>
      <c r="CD16" s="1011"/>
      <c r="CE16" s="1011"/>
      <c r="CF16" s="1011"/>
      <c r="CG16" s="1012"/>
      <c r="CH16" s="985">
        <v>2</v>
      </c>
      <c r="CI16" s="986"/>
      <c r="CJ16" s="986"/>
      <c r="CK16" s="986"/>
      <c r="CL16" s="987"/>
      <c r="CM16" s="985">
        <v>86</v>
      </c>
      <c r="CN16" s="986"/>
      <c r="CO16" s="986"/>
      <c r="CP16" s="986"/>
      <c r="CQ16" s="987"/>
      <c r="CR16" s="985">
        <v>1</v>
      </c>
      <c r="CS16" s="986"/>
      <c r="CT16" s="986"/>
      <c r="CU16" s="986"/>
      <c r="CV16" s="987"/>
      <c r="CW16" s="985">
        <v>0</v>
      </c>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c r="A17" s="212">
        <v>11</v>
      </c>
      <c r="B17" s="1027"/>
      <c r="C17" s="1028"/>
      <c r="D17" s="1028"/>
      <c r="E17" s="1028"/>
      <c r="F17" s="1028"/>
      <c r="G17" s="1028"/>
      <c r="H17" s="1028"/>
      <c r="I17" s="1028"/>
      <c r="J17" s="1028"/>
      <c r="K17" s="1028"/>
      <c r="L17" s="1028"/>
      <c r="M17" s="1028"/>
      <c r="N17" s="1028"/>
      <c r="O17" s="1028"/>
      <c r="P17" s="1029"/>
      <c r="Q17" s="1039"/>
      <c r="R17" s="1040"/>
      <c r="S17" s="1040"/>
      <c r="T17" s="1040"/>
      <c r="U17" s="1040"/>
      <c r="V17" s="1040"/>
      <c r="W17" s="1040"/>
      <c r="X17" s="1040"/>
      <c r="Y17" s="1040"/>
      <c r="Z17" s="1040"/>
      <c r="AA17" s="1040"/>
      <c r="AB17" s="1040"/>
      <c r="AC17" s="1040"/>
      <c r="AD17" s="1040"/>
      <c r="AE17" s="1041"/>
      <c r="AF17" s="1033"/>
      <c r="AG17" s="1034"/>
      <c r="AH17" s="1034"/>
      <c r="AI17" s="1034"/>
      <c r="AJ17" s="1035"/>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0" t="s">
        <v>546</v>
      </c>
      <c r="BT17" s="1011"/>
      <c r="BU17" s="1011"/>
      <c r="BV17" s="1011"/>
      <c r="BW17" s="1011"/>
      <c r="BX17" s="1011"/>
      <c r="BY17" s="1011"/>
      <c r="BZ17" s="1011"/>
      <c r="CA17" s="1011"/>
      <c r="CB17" s="1011"/>
      <c r="CC17" s="1011"/>
      <c r="CD17" s="1011"/>
      <c r="CE17" s="1011"/>
      <c r="CF17" s="1011"/>
      <c r="CG17" s="1012"/>
      <c r="CH17" s="985">
        <v>2</v>
      </c>
      <c r="CI17" s="986"/>
      <c r="CJ17" s="986"/>
      <c r="CK17" s="986"/>
      <c r="CL17" s="987"/>
      <c r="CM17" s="985">
        <v>73</v>
      </c>
      <c r="CN17" s="986"/>
      <c r="CO17" s="986"/>
      <c r="CP17" s="986"/>
      <c r="CQ17" s="987"/>
      <c r="CR17" s="985">
        <v>5</v>
      </c>
      <c r="CS17" s="986"/>
      <c r="CT17" s="986"/>
      <c r="CU17" s="986"/>
      <c r="CV17" s="987"/>
      <c r="CW17" s="985">
        <v>0</v>
      </c>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c r="A18" s="212">
        <v>12</v>
      </c>
      <c r="B18" s="1027"/>
      <c r="C18" s="1028"/>
      <c r="D18" s="1028"/>
      <c r="E18" s="1028"/>
      <c r="F18" s="1028"/>
      <c r="G18" s="1028"/>
      <c r="H18" s="1028"/>
      <c r="I18" s="1028"/>
      <c r="J18" s="1028"/>
      <c r="K18" s="1028"/>
      <c r="L18" s="1028"/>
      <c r="M18" s="1028"/>
      <c r="N18" s="1028"/>
      <c r="O18" s="1028"/>
      <c r="P18" s="1029"/>
      <c r="Q18" s="1039"/>
      <c r="R18" s="1040"/>
      <c r="S18" s="1040"/>
      <c r="T18" s="1040"/>
      <c r="U18" s="1040"/>
      <c r="V18" s="1040"/>
      <c r="W18" s="1040"/>
      <c r="X18" s="1040"/>
      <c r="Y18" s="1040"/>
      <c r="Z18" s="1040"/>
      <c r="AA18" s="1040"/>
      <c r="AB18" s="1040"/>
      <c r="AC18" s="1040"/>
      <c r="AD18" s="1040"/>
      <c r="AE18" s="1041"/>
      <c r="AF18" s="1033"/>
      <c r="AG18" s="1034"/>
      <c r="AH18" s="1034"/>
      <c r="AI18" s="1034"/>
      <c r="AJ18" s="1035"/>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0" t="s">
        <v>547</v>
      </c>
      <c r="BT18" s="1011"/>
      <c r="BU18" s="1011"/>
      <c r="BV18" s="1011"/>
      <c r="BW18" s="1011"/>
      <c r="BX18" s="1011"/>
      <c r="BY18" s="1011"/>
      <c r="BZ18" s="1011"/>
      <c r="CA18" s="1011"/>
      <c r="CB18" s="1011"/>
      <c r="CC18" s="1011"/>
      <c r="CD18" s="1011"/>
      <c r="CE18" s="1011"/>
      <c r="CF18" s="1011"/>
      <c r="CG18" s="1012"/>
      <c r="CH18" s="985">
        <v>3</v>
      </c>
      <c r="CI18" s="986"/>
      <c r="CJ18" s="986"/>
      <c r="CK18" s="986"/>
      <c r="CL18" s="987"/>
      <c r="CM18" s="985">
        <v>21</v>
      </c>
      <c r="CN18" s="986"/>
      <c r="CO18" s="986"/>
      <c r="CP18" s="986"/>
      <c r="CQ18" s="987"/>
      <c r="CR18" s="985">
        <v>3</v>
      </c>
      <c r="CS18" s="986"/>
      <c r="CT18" s="986"/>
      <c r="CU18" s="986"/>
      <c r="CV18" s="987"/>
      <c r="CW18" s="985">
        <v>0</v>
      </c>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c r="A19" s="212">
        <v>13</v>
      </c>
      <c r="B19" s="1027"/>
      <c r="C19" s="1028"/>
      <c r="D19" s="1028"/>
      <c r="E19" s="1028"/>
      <c r="F19" s="1028"/>
      <c r="G19" s="1028"/>
      <c r="H19" s="1028"/>
      <c r="I19" s="1028"/>
      <c r="J19" s="1028"/>
      <c r="K19" s="1028"/>
      <c r="L19" s="1028"/>
      <c r="M19" s="1028"/>
      <c r="N19" s="1028"/>
      <c r="O19" s="1028"/>
      <c r="P19" s="1029"/>
      <c r="Q19" s="1039"/>
      <c r="R19" s="1040"/>
      <c r="S19" s="1040"/>
      <c r="T19" s="1040"/>
      <c r="U19" s="1040"/>
      <c r="V19" s="1040"/>
      <c r="W19" s="1040"/>
      <c r="X19" s="1040"/>
      <c r="Y19" s="1040"/>
      <c r="Z19" s="1040"/>
      <c r="AA19" s="1040"/>
      <c r="AB19" s="1040"/>
      <c r="AC19" s="1040"/>
      <c r="AD19" s="1040"/>
      <c r="AE19" s="1041"/>
      <c r="AF19" s="1033"/>
      <c r="AG19" s="1034"/>
      <c r="AH19" s="1034"/>
      <c r="AI19" s="1034"/>
      <c r="AJ19" s="1035"/>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0" t="s">
        <v>548</v>
      </c>
      <c r="BT19" s="1011"/>
      <c r="BU19" s="1011"/>
      <c r="BV19" s="1011"/>
      <c r="BW19" s="1011"/>
      <c r="BX19" s="1011"/>
      <c r="BY19" s="1011"/>
      <c r="BZ19" s="1011"/>
      <c r="CA19" s="1011"/>
      <c r="CB19" s="1011"/>
      <c r="CC19" s="1011"/>
      <c r="CD19" s="1011"/>
      <c r="CE19" s="1011"/>
      <c r="CF19" s="1011"/>
      <c r="CG19" s="1012"/>
      <c r="CH19" s="985">
        <v>19</v>
      </c>
      <c r="CI19" s="986"/>
      <c r="CJ19" s="986"/>
      <c r="CK19" s="986"/>
      <c r="CL19" s="987"/>
      <c r="CM19" s="985">
        <v>110</v>
      </c>
      <c r="CN19" s="986"/>
      <c r="CO19" s="986"/>
      <c r="CP19" s="986"/>
      <c r="CQ19" s="987"/>
      <c r="CR19" s="985">
        <v>30</v>
      </c>
      <c r="CS19" s="986"/>
      <c r="CT19" s="986"/>
      <c r="CU19" s="986"/>
      <c r="CV19" s="987"/>
      <c r="CW19" s="985">
        <v>23</v>
      </c>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c r="A20" s="212">
        <v>14</v>
      </c>
      <c r="B20" s="1027"/>
      <c r="C20" s="1028"/>
      <c r="D20" s="1028"/>
      <c r="E20" s="1028"/>
      <c r="F20" s="1028"/>
      <c r="G20" s="1028"/>
      <c r="H20" s="1028"/>
      <c r="I20" s="1028"/>
      <c r="J20" s="1028"/>
      <c r="K20" s="1028"/>
      <c r="L20" s="1028"/>
      <c r="M20" s="1028"/>
      <c r="N20" s="1028"/>
      <c r="O20" s="1028"/>
      <c r="P20" s="1029"/>
      <c r="Q20" s="1039"/>
      <c r="R20" s="1040"/>
      <c r="S20" s="1040"/>
      <c r="T20" s="1040"/>
      <c r="U20" s="1040"/>
      <c r="V20" s="1040"/>
      <c r="W20" s="1040"/>
      <c r="X20" s="1040"/>
      <c r="Y20" s="1040"/>
      <c r="Z20" s="1040"/>
      <c r="AA20" s="1040"/>
      <c r="AB20" s="1040"/>
      <c r="AC20" s="1040"/>
      <c r="AD20" s="1040"/>
      <c r="AE20" s="1041"/>
      <c r="AF20" s="1033"/>
      <c r="AG20" s="1034"/>
      <c r="AH20" s="1034"/>
      <c r="AI20" s="1034"/>
      <c r="AJ20" s="1035"/>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0" t="s">
        <v>549</v>
      </c>
      <c r="BT20" s="1011"/>
      <c r="BU20" s="1011"/>
      <c r="BV20" s="1011"/>
      <c r="BW20" s="1011"/>
      <c r="BX20" s="1011"/>
      <c r="BY20" s="1011"/>
      <c r="BZ20" s="1011"/>
      <c r="CA20" s="1011"/>
      <c r="CB20" s="1011"/>
      <c r="CC20" s="1011"/>
      <c r="CD20" s="1011"/>
      <c r="CE20" s="1011"/>
      <c r="CF20" s="1011"/>
      <c r="CG20" s="1012"/>
      <c r="CH20" s="985">
        <v>0</v>
      </c>
      <c r="CI20" s="986"/>
      <c r="CJ20" s="986"/>
      <c r="CK20" s="986"/>
      <c r="CL20" s="987"/>
      <c r="CM20" s="985">
        <v>139</v>
      </c>
      <c r="CN20" s="986"/>
      <c r="CO20" s="986"/>
      <c r="CP20" s="986"/>
      <c r="CQ20" s="987"/>
      <c r="CR20" s="985">
        <v>99</v>
      </c>
      <c r="CS20" s="986"/>
      <c r="CT20" s="986"/>
      <c r="CU20" s="986"/>
      <c r="CV20" s="987"/>
      <c r="CW20" s="985">
        <v>1</v>
      </c>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c r="A21" s="212">
        <v>15</v>
      </c>
      <c r="B21" s="1027"/>
      <c r="C21" s="1028"/>
      <c r="D21" s="1028"/>
      <c r="E21" s="1028"/>
      <c r="F21" s="1028"/>
      <c r="G21" s="1028"/>
      <c r="H21" s="1028"/>
      <c r="I21" s="1028"/>
      <c r="J21" s="1028"/>
      <c r="K21" s="1028"/>
      <c r="L21" s="1028"/>
      <c r="M21" s="1028"/>
      <c r="N21" s="1028"/>
      <c r="O21" s="1028"/>
      <c r="P21" s="1029"/>
      <c r="Q21" s="1039"/>
      <c r="R21" s="1040"/>
      <c r="S21" s="1040"/>
      <c r="T21" s="1040"/>
      <c r="U21" s="1040"/>
      <c r="V21" s="1040"/>
      <c r="W21" s="1040"/>
      <c r="X21" s="1040"/>
      <c r="Y21" s="1040"/>
      <c r="Z21" s="1040"/>
      <c r="AA21" s="1040"/>
      <c r="AB21" s="1040"/>
      <c r="AC21" s="1040"/>
      <c r="AD21" s="1040"/>
      <c r="AE21" s="1041"/>
      <c r="AF21" s="1033"/>
      <c r="AG21" s="1034"/>
      <c r="AH21" s="1034"/>
      <c r="AI21" s="1034"/>
      <c r="AJ21" s="1035"/>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0" t="s">
        <v>550</v>
      </c>
      <c r="BT21" s="1011"/>
      <c r="BU21" s="1011"/>
      <c r="BV21" s="1011"/>
      <c r="BW21" s="1011"/>
      <c r="BX21" s="1011"/>
      <c r="BY21" s="1011"/>
      <c r="BZ21" s="1011"/>
      <c r="CA21" s="1011"/>
      <c r="CB21" s="1011"/>
      <c r="CC21" s="1011"/>
      <c r="CD21" s="1011"/>
      <c r="CE21" s="1011"/>
      <c r="CF21" s="1011"/>
      <c r="CG21" s="1012"/>
      <c r="CH21" s="985">
        <v>-4</v>
      </c>
      <c r="CI21" s="986"/>
      <c r="CJ21" s="986"/>
      <c r="CK21" s="986"/>
      <c r="CL21" s="987"/>
      <c r="CM21" s="985">
        <v>342</v>
      </c>
      <c r="CN21" s="986"/>
      <c r="CO21" s="986"/>
      <c r="CP21" s="986"/>
      <c r="CQ21" s="987"/>
      <c r="CR21" s="985">
        <v>100</v>
      </c>
      <c r="CS21" s="986"/>
      <c r="CT21" s="986"/>
      <c r="CU21" s="986"/>
      <c r="CV21" s="987"/>
      <c r="CW21" s="985">
        <v>113</v>
      </c>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c r="A22" s="212">
        <v>16</v>
      </c>
      <c r="B22" s="1027"/>
      <c r="C22" s="1028"/>
      <c r="D22" s="1028"/>
      <c r="E22" s="1028"/>
      <c r="F22" s="1028"/>
      <c r="G22" s="1028"/>
      <c r="H22" s="1028"/>
      <c r="I22" s="1028"/>
      <c r="J22" s="1028"/>
      <c r="K22" s="1028"/>
      <c r="L22" s="1028"/>
      <c r="M22" s="1028"/>
      <c r="N22" s="1028"/>
      <c r="O22" s="1028"/>
      <c r="P22" s="1029"/>
      <c r="Q22" s="1077"/>
      <c r="R22" s="1078"/>
      <c r="S22" s="1078"/>
      <c r="T22" s="1078"/>
      <c r="U22" s="1078"/>
      <c r="V22" s="1078"/>
      <c r="W22" s="1078"/>
      <c r="X22" s="1078"/>
      <c r="Y22" s="1078"/>
      <c r="Z22" s="1078"/>
      <c r="AA22" s="1078"/>
      <c r="AB22" s="1078"/>
      <c r="AC22" s="1078"/>
      <c r="AD22" s="1078"/>
      <c r="AE22" s="1079"/>
      <c r="AF22" s="1033"/>
      <c r="AG22" s="1034"/>
      <c r="AH22" s="1034"/>
      <c r="AI22" s="1034"/>
      <c r="AJ22" s="1035"/>
      <c r="AK22" s="1073"/>
      <c r="AL22" s="1074"/>
      <c r="AM22" s="1074"/>
      <c r="AN22" s="1074"/>
      <c r="AO22" s="1074"/>
      <c r="AP22" s="1074"/>
      <c r="AQ22" s="1074"/>
      <c r="AR22" s="1074"/>
      <c r="AS22" s="1074"/>
      <c r="AT22" s="1074"/>
      <c r="AU22" s="1075"/>
      <c r="AV22" s="1075"/>
      <c r="AW22" s="1075"/>
      <c r="AX22" s="1075"/>
      <c r="AY22" s="1076"/>
      <c r="AZ22" s="1025" t="s">
        <v>362</v>
      </c>
      <c r="BA22" s="1025"/>
      <c r="BB22" s="1025"/>
      <c r="BC22" s="1025"/>
      <c r="BD22" s="1026"/>
      <c r="BE22" s="204"/>
      <c r="BF22" s="204"/>
      <c r="BG22" s="204"/>
      <c r="BH22" s="204"/>
      <c r="BI22" s="204"/>
      <c r="BJ22" s="204"/>
      <c r="BK22" s="204"/>
      <c r="BL22" s="204"/>
      <c r="BM22" s="204"/>
      <c r="BN22" s="204"/>
      <c r="BO22" s="204"/>
      <c r="BP22" s="204"/>
      <c r="BQ22" s="213">
        <v>16</v>
      </c>
      <c r="BR22" s="214"/>
      <c r="BS22" s="1010" t="s">
        <v>551</v>
      </c>
      <c r="BT22" s="1011"/>
      <c r="BU22" s="1011"/>
      <c r="BV22" s="1011"/>
      <c r="BW22" s="1011"/>
      <c r="BX22" s="1011"/>
      <c r="BY22" s="1011"/>
      <c r="BZ22" s="1011"/>
      <c r="CA22" s="1011"/>
      <c r="CB22" s="1011"/>
      <c r="CC22" s="1011"/>
      <c r="CD22" s="1011"/>
      <c r="CE22" s="1011"/>
      <c r="CF22" s="1011"/>
      <c r="CG22" s="1012"/>
      <c r="CH22" s="985">
        <v>12</v>
      </c>
      <c r="CI22" s="986"/>
      <c r="CJ22" s="986"/>
      <c r="CK22" s="986"/>
      <c r="CL22" s="987"/>
      <c r="CM22" s="985">
        <v>293</v>
      </c>
      <c r="CN22" s="986"/>
      <c r="CO22" s="986"/>
      <c r="CP22" s="986"/>
      <c r="CQ22" s="987"/>
      <c r="CR22" s="985">
        <v>101</v>
      </c>
      <c r="CS22" s="986"/>
      <c r="CT22" s="986"/>
      <c r="CU22" s="986"/>
      <c r="CV22" s="987"/>
      <c r="CW22" s="985">
        <v>41</v>
      </c>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c r="A23" s="215" t="s">
        <v>363</v>
      </c>
      <c r="B23" s="940" t="s">
        <v>364</v>
      </c>
      <c r="C23" s="941"/>
      <c r="D23" s="941"/>
      <c r="E23" s="941"/>
      <c r="F23" s="941"/>
      <c r="G23" s="941"/>
      <c r="H23" s="941"/>
      <c r="I23" s="941"/>
      <c r="J23" s="941"/>
      <c r="K23" s="941"/>
      <c r="L23" s="941"/>
      <c r="M23" s="941"/>
      <c r="N23" s="941"/>
      <c r="O23" s="941"/>
      <c r="P23" s="942"/>
      <c r="Q23" s="1064">
        <v>114852</v>
      </c>
      <c r="R23" s="1065"/>
      <c r="S23" s="1065"/>
      <c r="T23" s="1065"/>
      <c r="U23" s="1065"/>
      <c r="V23" s="1065">
        <v>112737</v>
      </c>
      <c r="W23" s="1065"/>
      <c r="X23" s="1065"/>
      <c r="Y23" s="1065"/>
      <c r="Z23" s="1065"/>
      <c r="AA23" s="1065">
        <v>2116</v>
      </c>
      <c r="AB23" s="1065"/>
      <c r="AC23" s="1065"/>
      <c r="AD23" s="1065"/>
      <c r="AE23" s="1066"/>
      <c r="AF23" s="1067">
        <v>1819</v>
      </c>
      <c r="AG23" s="1065"/>
      <c r="AH23" s="1065"/>
      <c r="AI23" s="1065"/>
      <c r="AJ23" s="1068"/>
      <c r="AK23" s="1069"/>
      <c r="AL23" s="1070"/>
      <c r="AM23" s="1070"/>
      <c r="AN23" s="1070"/>
      <c r="AO23" s="1070"/>
      <c r="AP23" s="1065">
        <v>132183</v>
      </c>
      <c r="AQ23" s="1065"/>
      <c r="AR23" s="1065"/>
      <c r="AS23" s="1065"/>
      <c r="AT23" s="1065"/>
      <c r="AU23" s="1071"/>
      <c r="AV23" s="1071"/>
      <c r="AW23" s="1071"/>
      <c r="AX23" s="1071"/>
      <c r="AY23" s="1072"/>
      <c r="AZ23" s="1061" t="s">
        <v>108</v>
      </c>
      <c r="BA23" s="1062"/>
      <c r="BB23" s="1062"/>
      <c r="BC23" s="1062"/>
      <c r="BD23" s="1063"/>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c r="A24" s="1060" t="s">
        <v>365</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c r="A25" s="1059" t="s">
        <v>366</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c r="A26" s="991" t="s">
        <v>342</v>
      </c>
      <c r="B26" s="992"/>
      <c r="C26" s="992"/>
      <c r="D26" s="992"/>
      <c r="E26" s="992"/>
      <c r="F26" s="992"/>
      <c r="G26" s="992"/>
      <c r="H26" s="992"/>
      <c r="I26" s="992"/>
      <c r="J26" s="992"/>
      <c r="K26" s="992"/>
      <c r="L26" s="992"/>
      <c r="M26" s="992"/>
      <c r="N26" s="992"/>
      <c r="O26" s="992"/>
      <c r="P26" s="993"/>
      <c r="Q26" s="997" t="s">
        <v>367</v>
      </c>
      <c r="R26" s="998"/>
      <c r="S26" s="998"/>
      <c r="T26" s="998"/>
      <c r="U26" s="999"/>
      <c r="V26" s="997" t="s">
        <v>368</v>
      </c>
      <c r="W26" s="998"/>
      <c r="X26" s="998"/>
      <c r="Y26" s="998"/>
      <c r="Z26" s="999"/>
      <c r="AA26" s="997" t="s">
        <v>369</v>
      </c>
      <c r="AB26" s="998"/>
      <c r="AC26" s="998"/>
      <c r="AD26" s="998"/>
      <c r="AE26" s="998"/>
      <c r="AF26" s="1055" t="s">
        <v>370</v>
      </c>
      <c r="AG26" s="1004"/>
      <c r="AH26" s="1004"/>
      <c r="AI26" s="1004"/>
      <c r="AJ26" s="1056"/>
      <c r="AK26" s="998" t="s">
        <v>371</v>
      </c>
      <c r="AL26" s="998"/>
      <c r="AM26" s="998"/>
      <c r="AN26" s="998"/>
      <c r="AO26" s="999"/>
      <c r="AP26" s="997" t="s">
        <v>372</v>
      </c>
      <c r="AQ26" s="998"/>
      <c r="AR26" s="998"/>
      <c r="AS26" s="998"/>
      <c r="AT26" s="999"/>
      <c r="AU26" s="997" t="s">
        <v>373</v>
      </c>
      <c r="AV26" s="998"/>
      <c r="AW26" s="998"/>
      <c r="AX26" s="998"/>
      <c r="AY26" s="999"/>
      <c r="AZ26" s="997" t="s">
        <v>374</v>
      </c>
      <c r="BA26" s="998"/>
      <c r="BB26" s="998"/>
      <c r="BC26" s="998"/>
      <c r="BD26" s="999"/>
      <c r="BE26" s="997" t="s">
        <v>349</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7"/>
      <c r="AG27" s="1007"/>
      <c r="AH27" s="1007"/>
      <c r="AI27" s="1007"/>
      <c r="AJ27" s="1058"/>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c r="A28" s="217">
        <v>1</v>
      </c>
      <c r="B28" s="1046" t="s">
        <v>375</v>
      </c>
      <c r="C28" s="1047"/>
      <c r="D28" s="1047"/>
      <c r="E28" s="1047"/>
      <c r="F28" s="1047"/>
      <c r="G28" s="1047"/>
      <c r="H28" s="1047"/>
      <c r="I28" s="1047"/>
      <c r="J28" s="1047"/>
      <c r="K28" s="1047"/>
      <c r="L28" s="1047"/>
      <c r="M28" s="1047"/>
      <c r="N28" s="1047"/>
      <c r="O28" s="1047"/>
      <c r="P28" s="1048"/>
      <c r="Q28" s="1049">
        <v>32267</v>
      </c>
      <c r="R28" s="1050"/>
      <c r="S28" s="1050"/>
      <c r="T28" s="1050"/>
      <c r="U28" s="1050"/>
      <c r="V28" s="1050">
        <v>31832</v>
      </c>
      <c r="W28" s="1050"/>
      <c r="X28" s="1050"/>
      <c r="Y28" s="1050"/>
      <c r="Z28" s="1050"/>
      <c r="AA28" s="1050">
        <v>435</v>
      </c>
      <c r="AB28" s="1050"/>
      <c r="AC28" s="1050"/>
      <c r="AD28" s="1050"/>
      <c r="AE28" s="1051"/>
      <c r="AF28" s="1052">
        <v>435</v>
      </c>
      <c r="AG28" s="1050"/>
      <c r="AH28" s="1050"/>
      <c r="AI28" s="1050"/>
      <c r="AJ28" s="1053"/>
      <c r="AK28" s="1054">
        <v>2090</v>
      </c>
      <c r="AL28" s="1042"/>
      <c r="AM28" s="1042"/>
      <c r="AN28" s="1042"/>
      <c r="AO28" s="1042"/>
      <c r="AP28" s="1042"/>
      <c r="AQ28" s="1042"/>
      <c r="AR28" s="1042"/>
      <c r="AS28" s="1042"/>
      <c r="AT28" s="1042"/>
      <c r="AU28" s="1042"/>
      <c r="AV28" s="1042"/>
      <c r="AW28" s="1042"/>
      <c r="AX28" s="1042"/>
      <c r="AY28" s="1042"/>
      <c r="AZ28" s="1043"/>
      <c r="BA28" s="1043"/>
      <c r="BB28" s="1043"/>
      <c r="BC28" s="1043"/>
      <c r="BD28" s="1043"/>
      <c r="BE28" s="1044"/>
      <c r="BF28" s="1044"/>
      <c r="BG28" s="1044"/>
      <c r="BH28" s="1044"/>
      <c r="BI28" s="1045"/>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c r="A29" s="217">
        <v>2</v>
      </c>
      <c r="B29" s="1027" t="s">
        <v>376</v>
      </c>
      <c r="C29" s="1028"/>
      <c r="D29" s="1028"/>
      <c r="E29" s="1028"/>
      <c r="F29" s="1028"/>
      <c r="G29" s="1028"/>
      <c r="H29" s="1028"/>
      <c r="I29" s="1028"/>
      <c r="J29" s="1028"/>
      <c r="K29" s="1028"/>
      <c r="L29" s="1028"/>
      <c r="M29" s="1028"/>
      <c r="N29" s="1028"/>
      <c r="O29" s="1028"/>
      <c r="P29" s="1029"/>
      <c r="Q29" s="1039">
        <v>23436</v>
      </c>
      <c r="R29" s="1040"/>
      <c r="S29" s="1040"/>
      <c r="T29" s="1040"/>
      <c r="U29" s="1040"/>
      <c r="V29" s="1040">
        <v>23422</v>
      </c>
      <c r="W29" s="1040"/>
      <c r="X29" s="1040"/>
      <c r="Y29" s="1040"/>
      <c r="Z29" s="1040"/>
      <c r="AA29" s="1040">
        <v>14</v>
      </c>
      <c r="AB29" s="1040"/>
      <c r="AC29" s="1040"/>
      <c r="AD29" s="1040"/>
      <c r="AE29" s="1041"/>
      <c r="AF29" s="1033">
        <v>14</v>
      </c>
      <c r="AG29" s="1034"/>
      <c r="AH29" s="1034"/>
      <c r="AI29" s="1034"/>
      <c r="AJ29" s="1035"/>
      <c r="AK29" s="976">
        <v>3308</v>
      </c>
      <c r="AL29" s="967"/>
      <c r="AM29" s="967"/>
      <c r="AN29" s="967"/>
      <c r="AO29" s="967"/>
      <c r="AP29" s="967"/>
      <c r="AQ29" s="967"/>
      <c r="AR29" s="967"/>
      <c r="AS29" s="967"/>
      <c r="AT29" s="967"/>
      <c r="AU29" s="967"/>
      <c r="AV29" s="967"/>
      <c r="AW29" s="967"/>
      <c r="AX29" s="967"/>
      <c r="AY29" s="967"/>
      <c r="AZ29" s="1038"/>
      <c r="BA29" s="1038"/>
      <c r="BB29" s="1038"/>
      <c r="BC29" s="1038"/>
      <c r="BD29" s="1038"/>
      <c r="BE29" s="1022"/>
      <c r="BF29" s="1022"/>
      <c r="BG29" s="1022"/>
      <c r="BH29" s="1022"/>
      <c r="BI29" s="1023"/>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c r="A30" s="217">
        <v>3</v>
      </c>
      <c r="B30" s="1027" t="s">
        <v>377</v>
      </c>
      <c r="C30" s="1028"/>
      <c r="D30" s="1028"/>
      <c r="E30" s="1028"/>
      <c r="F30" s="1028"/>
      <c r="G30" s="1028"/>
      <c r="H30" s="1028"/>
      <c r="I30" s="1028"/>
      <c r="J30" s="1028"/>
      <c r="K30" s="1028"/>
      <c r="L30" s="1028"/>
      <c r="M30" s="1028"/>
      <c r="N30" s="1028"/>
      <c r="O30" s="1028"/>
      <c r="P30" s="1029"/>
      <c r="Q30" s="1039">
        <v>2784</v>
      </c>
      <c r="R30" s="1040"/>
      <c r="S30" s="1040"/>
      <c r="T30" s="1040"/>
      <c r="U30" s="1040"/>
      <c r="V30" s="1040">
        <v>2776</v>
      </c>
      <c r="W30" s="1040"/>
      <c r="X30" s="1040"/>
      <c r="Y30" s="1040"/>
      <c r="Z30" s="1040"/>
      <c r="AA30" s="1040">
        <v>8</v>
      </c>
      <c r="AB30" s="1040"/>
      <c r="AC30" s="1040"/>
      <c r="AD30" s="1040"/>
      <c r="AE30" s="1041"/>
      <c r="AF30" s="1033">
        <v>8</v>
      </c>
      <c r="AG30" s="1034"/>
      <c r="AH30" s="1034"/>
      <c r="AI30" s="1034"/>
      <c r="AJ30" s="1035"/>
      <c r="AK30" s="976">
        <v>3081</v>
      </c>
      <c r="AL30" s="967"/>
      <c r="AM30" s="967"/>
      <c r="AN30" s="967"/>
      <c r="AO30" s="967"/>
      <c r="AP30" s="967"/>
      <c r="AQ30" s="967"/>
      <c r="AR30" s="967"/>
      <c r="AS30" s="967"/>
      <c r="AT30" s="967"/>
      <c r="AU30" s="967"/>
      <c r="AV30" s="967"/>
      <c r="AW30" s="967"/>
      <c r="AX30" s="967"/>
      <c r="AY30" s="967"/>
      <c r="AZ30" s="1038"/>
      <c r="BA30" s="1038"/>
      <c r="BB30" s="1038"/>
      <c r="BC30" s="1038"/>
      <c r="BD30" s="1038"/>
      <c r="BE30" s="1022"/>
      <c r="BF30" s="1022"/>
      <c r="BG30" s="1022"/>
      <c r="BH30" s="1022"/>
      <c r="BI30" s="1023"/>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c r="A31" s="217">
        <v>4</v>
      </c>
      <c r="B31" s="1027" t="s">
        <v>378</v>
      </c>
      <c r="C31" s="1028"/>
      <c r="D31" s="1028"/>
      <c r="E31" s="1028"/>
      <c r="F31" s="1028"/>
      <c r="G31" s="1028"/>
      <c r="H31" s="1028"/>
      <c r="I31" s="1028"/>
      <c r="J31" s="1028"/>
      <c r="K31" s="1028"/>
      <c r="L31" s="1028"/>
      <c r="M31" s="1028"/>
      <c r="N31" s="1028"/>
      <c r="O31" s="1028"/>
      <c r="P31" s="1029"/>
      <c r="Q31" s="1039">
        <v>7520</v>
      </c>
      <c r="R31" s="1040"/>
      <c r="S31" s="1040"/>
      <c r="T31" s="1040"/>
      <c r="U31" s="1040"/>
      <c r="V31" s="1040">
        <v>5561</v>
      </c>
      <c r="W31" s="1040"/>
      <c r="X31" s="1040"/>
      <c r="Y31" s="1040"/>
      <c r="Z31" s="1040"/>
      <c r="AA31" s="1040">
        <v>1959</v>
      </c>
      <c r="AB31" s="1040"/>
      <c r="AC31" s="1040"/>
      <c r="AD31" s="1040"/>
      <c r="AE31" s="1041"/>
      <c r="AF31" s="1033">
        <v>10993</v>
      </c>
      <c r="AG31" s="1034"/>
      <c r="AH31" s="1034"/>
      <c r="AI31" s="1034"/>
      <c r="AJ31" s="1035"/>
      <c r="AK31" s="976">
        <v>141</v>
      </c>
      <c r="AL31" s="967"/>
      <c r="AM31" s="967"/>
      <c r="AN31" s="967"/>
      <c r="AO31" s="967"/>
      <c r="AP31" s="967">
        <v>13702</v>
      </c>
      <c r="AQ31" s="967"/>
      <c r="AR31" s="967"/>
      <c r="AS31" s="967"/>
      <c r="AT31" s="967"/>
      <c r="AU31" s="967">
        <v>219</v>
      </c>
      <c r="AV31" s="967"/>
      <c r="AW31" s="967"/>
      <c r="AX31" s="967"/>
      <c r="AY31" s="967"/>
      <c r="AZ31" s="1038"/>
      <c r="BA31" s="1038"/>
      <c r="BB31" s="1038"/>
      <c r="BC31" s="1038"/>
      <c r="BD31" s="1038"/>
      <c r="BE31" s="1022" t="s">
        <v>379</v>
      </c>
      <c r="BF31" s="1022"/>
      <c r="BG31" s="1022"/>
      <c r="BH31" s="1022"/>
      <c r="BI31" s="1023"/>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c r="A32" s="217">
        <v>5</v>
      </c>
      <c r="B32" s="1027" t="s">
        <v>380</v>
      </c>
      <c r="C32" s="1028"/>
      <c r="D32" s="1028"/>
      <c r="E32" s="1028"/>
      <c r="F32" s="1028"/>
      <c r="G32" s="1028"/>
      <c r="H32" s="1028"/>
      <c r="I32" s="1028"/>
      <c r="J32" s="1028"/>
      <c r="K32" s="1028"/>
      <c r="L32" s="1028"/>
      <c r="M32" s="1028"/>
      <c r="N32" s="1028"/>
      <c r="O32" s="1028"/>
      <c r="P32" s="1029"/>
      <c r="Q32" s="1039">
        <v>8278</v>
      </c>
      <c r="R32" s="1040"/>
      <c r="S32" s="1040"/>
      <c r="T32" s="1040"/>
      <c r="U32" s="1040"/>
      <c r="V32" s="1040">
        <v>7574</v>
      </c>
      <c r="W32" s="1040"/>
      <c r="X32" s="1040"/>
      <c r="Y32" s="1040"/>
      <c r="Z32" s="1040"/>
      <c r="AA32" s="1040">
        <v>704</v>
      </c>
      <c r="AB32" s="1040"/>
      <c r="AC32" s="1040"/>
      <c r="AD32" s="1040"/>
      <c r="AE32" s="1041"/>
      <c r="AF32" s="1033">
        <v>1881</v>
      </c>
      <c r="AG32" s="1034"/>
      <c r="AH32" s="1034"/>
      <c r="AI32" s="1034"/>
      <c r="AJ32" s="1035"/>
      <c r="AK32" s="976">
        <v>3379</v>
      </c>
      <c r="AL32" s="967"/>
      <c r="AM32" s="967"/>
      <c r="AN32" s="967"/>
      <c r="AO32" s="967"/>
      <c r="AP32" s="967">
        <v>44609</v>
      </c>
      <c r="AQ32" s="967"/>
      <c r="AR32" s="967"/>
      <c r="AS32" s="967"/>
      <c r="AT32" s="967"/>
      <c r="AU32" s="967">
        <v>21903</v>
      </c>
      <c r="AV32" s="967"/>
      <c r="AW32" s="967"/>
      <c r="AX32" s="967"/>
      <c r="AY32" s="967"/>
      <c r="AZ32" s="1038"/>
      <c r="BA32" s="1038"/>
      <c r="BB32" s="1038"/>
      <c r="BC32" s="1038"/>
      <c r="BD32" s="1038"/>
      <c r="BE32" s="1022" t="s">
        <v>379</v>
      </c>
      <c r="BF32" s="1022"/>
      <c r="BG32" s="1022"/>
      <c r="BH32" s="1022"/>
      <c r="BI32" s="1023"/>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c r="A33" s="217">
        <v>6</v>
      </c>
      <c r="B33" s="1027" t="s">
        <v>381</v>
      </c>
      <c r="C33" s="1028"/>
      <c r="D33" s="1028"/>
      <c r="E33" s="1028"/>
      <c r="F33" s="1028"/>
      <c r="G33" s="1028"/>
      <c r="H33" s="1028"/>
      <c r="I33" s="1028"/>
      <c r="J33" s="1028"/>
      <c r="K33" s="1028"/>
      <c r="L33" s="1028"/>
      <c r="M33" s="1028"/>
      <c r="N33" s="1028"/>
      <c r="O33" s="1028"/>
      <c r="P33" s="1029"/>
      <c r="Q33" s="1039">
        <v>3996</v>
      </c>
      <c r="R33" s="1040"/>
      <c r="S33" s="1040"/>
      <c r="T33" s="1040"/>
      <c r="U33" s="1040"/>
      <c r="V33" s="1040">
        <v>3833</v>
      </c>
      <c r="W33" s="1040"/>
      <c r="X33" s="1040"/>
      <c r="Y33" s="1040"/>
      <c r="Z33" s="1040"/>
      <c r="AA33" s="1040">
        <v>113</v>
      </c>
      <c r="AB33" s="1040"/>
      <c r="AC33" s="1040"/>
      <c r="AD33" s="1040"/>
      <c r="AE33" s="1041"/>
      <c r="AF33" s="1033">
        <v>230</v>
      </c>
      <c r="AG33" s="1034"/>
      <c r="AH33" s="1034"/>
      <c r="AI33" s="1034"/>
      <c r="AJ33" s="1035"/>
      <c r="AK33" s="976">
        <v>913</v>
      </c>
      <c r="AL33" s="967"/>
      <c r="AM33" s="967"/>
      <c r="AN33" s="967"/>
      <c r="AO33" s="967"/>
      <c r="AP33" s="967">
        <v>5744</v>
      </c>
      <c r="AQ33" s="967"/>
      <c r="AR33" s="967"/>
      <c r="AS33" s="967"/>
      <c r="AT33" s="967"/>
      <c r="AU33" s="967">
        <v>3837</v>
      </c>
      <c r="AV33" s="967"/>
      <c r="AW33" s="967"/>
      <c r="AX33" s="967"/>
      <c r="AY33" s="967"/>
      <c r="AZ33" s="1038"/>
      <c r="BA33" s="1038"/>
      <c r="BB33" s="1038"/>
      <c r="BC33" s="1038"/>
      <c r="BD33" s="1038"/>
      <c r="BE33" s="1022" t="s">
        <v>379</v>
      </c>
      <c r="BF33" s="1022"/>
      <c r="BG33" s="1022"/>
      <c r="BH33" s="1022"/>
      <c r="BI33" s="1023"/>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c r="A34" s="217">
        <v>7</v>
      </c>
      <c r="B34" s="1027" t="s">
        <v>382</v>
      </c>
      <c r="C34" s="1028"/>
      <c r="D34" s="1028"/>
      <c r="E34" s="1028"/>
      <c r="F34" s="1028"/>
      <c r="G34" s="1028"/>
      <c r="H34" s="1028"/>
      <c r="I34" s="1028"/>
      <c r="J34" s="1028"/>
      <c r="K34" s="1028"/>
      <c r="L34" s="1028"/>
      <c r="M34" s="1028"/>
      <c r="N34" s="1028"/>
      <c r="O34" s="1028"/>
      <c r="P34" s="1029"/>
      <c r="Q34" s="1039">
        <v>534</v>
      </c>
      <c r="R34" s="1040"/>
      <c r="S34" s="1040"/>
      <c r="T34" s="1040"/>
      <c r="U34" s="1040"/>
      <c r="V34" s="1040">
        <v>525</v>
      </c>
      <c r="W34" s="1040"/>
      <c r="X34" s="1040"/>
      <c r="Y34" s="1040"/>
      <c r="Z34" s="1040"/>
      <c r="AA34" s="1040">
        <v>9</v>
      </c>
      <c r="AB34" s="1040"/>
      <c r="AC34" s="1040"/>
      <c r="AD34" s="1040"/>
      <c r="AE34" s="1041"/>
      <c r="AF34" s="1033">
        <v>9</v>
      </c>
      <c r="AG34" s="1034"/>
      <c r="AH34" s="1034"/>
      <c r="AI34" s="1034"/>
      <c r="AJ34" s="1035"/>
      <c r="AK34" s="976">
        <v>473</v>
      </c>
      <c r="AL34" s="967"/>
      <c r="AM34" s="967"/>
      <c r="AN34" s="967"/>
      <c r="AO34" s="967"/>
      <c r="AP34" s="967">
        <v>3802</v>
      </c>
      <c r="AQ34" s="967"/>
      <c r="AR34" s="967"/>
      <c r="AS34" s="967"/>
      <c r="AT34" s="967"/>
      <c r="AU34" s="967">
        <v>3433</v>
      </c>
      <c r="AV34" s="967"/>
      <c r="AW34" s="967"/>
      <c r="AX34" s="967"/>
      <c r="AY34" s="967"/>
      <c r="AZ34" s="1038"/>
      <c r="BA34" s="1038"/>
      <c r="BB34" s="1038"/>
      <c r="BC34" s="1038"/>
      <c r="BD34" s="1038"/>
      <c r="BE34" s="1022" t="s">
        <v>383</v>
      </c>
      <c r="BF34" s="1022"/>
      <c r="BG34" s="1022"/>
      <c r="BH34" s="1022"/>
      <c r="BI34" s="1023"/>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c r="A35" s="217">
        <v>8</v>
      </c>
      <c r="B35" s="1027" t="s">
        <v>384</v>
      </c>
      <c r="C35" s="1028"/>
      <c r="D35" s="1028"/>
      <c r="E35" s="1028"/>
      <c r="F35" s="1028"/>
      <c r="G35" s="1028"/>
      <c r="H35" s="1028"/>
      <c r="I35" s="1028"/>
      <c r="J35" s="1028"/>
      <c r="K35" s="1028"/>
      <c r="L35" s="1028"/>
      <c r="M35" s="1028"/>
      <c r="N35" s="1028"/>
      <c r="O35" s="1028"/>
      <c r="P35" s="1029"/>
      <c r="Q35" s="1039">
        <v>23</v>
      </c>
      <c r="R35" s="1040"/>
      <c r="S35" s="1040"/>
      <c r="T35" s="1040"/>
      <c r="U35" s="1040"/>
      <c r="V35" s="1040">
        <v>23</v>
      </c>
      <c r="W35" s="1040"/>
      <c r="X35" s="1040"/>
      <c r="Y35" s="1040"/>
      <c r="Z35" s="1040"/>
      <c r="AA35" s="1040">
        <v>0</v>
      </c>
      <c r="AB35" s="1040"/>
      <c r="AC35" s="1040"/>
      <c r="AD35" s="1040"/>
      <c r="AE35" s="1041"/>
      <c r="AF35" s="1033">
        <v>0</v>
      </c>
      <c r="AG35" s="1034"/>
      <c r="AH35" s="1034"/>
      <c r="AI35" s="1034"/>
      <c r="AJ35" s="1035"/>
      <c r="AK35" s="976">
        <v>0</v>
      </c>
      <c r="AL35" s="967"/>
      <c r="AM35" s="967"/>
      <c r="AN35" s="967"/>
      <c r="AO35" s="967"/>
      <c r="AP35" s="967">
        <v>75</v>
      </c>
      <c r="AQ35" s="967"/>
      <c r="AR35" s="967"/>
      <c r="AS35" s="967"/>
      <c r="AT35" s="967"/>
      <c r="AU35" s="967">
        <v>27</v>
      </c>
      <c r="AV35" s="967"/>
      <c r="AW35" s="967"/>
      <c r="AX35" s="967"/>
      <c r="AY35" s="967"/>
      <c r="AZ35" s="1038"/>
      <c r="BA35" s="1038"/>
      <c r="BB35" s="1038"/>
      <c r="BC35" s="1038"/>
      <c r="BD35" s="1038"/>
      <c r="BE35" s="1022" t="s">
        <v>383</v>
      </c>
      <c r="BF35" s="1022"/>
      <c r="BG35" s="1022"/>
      <c r="BH35" s="1022"/>
      <c r="BI35" s="1023"/>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c r="A36" s="217">
        <v>9</v>
      </c>
      <c r="B36" s="1027" t="s">
        <v>385</v>
      </c>
      <c r="C36" s="1028"/>
      <c r="D36" s="1028"/>
      <c r="E36" s="1028"/>
      <c r="F36" s="1028"/>
      <c r="G36" s="1028"/>
      <c r="H36" s="1028"/>
      <c r="I36" s="1028"/>
      <c r="J36" s="1028"/>
      <c r="K36" s="1028"/>
      <c r="L36" s="1028"/>
      <c r="M36" s="1028"/>
      <c r="N36" s="1028"/>
      <c r="O36" s="1028"/>
      <c r="P36" s="1029"/>
      <c r="Q36" s="1039">
        <v>1601</v>
      </c>
      <c r="R36" s="1040"/>
      <c r="S36" s="1040"/>
      <c r="T36" s="1040"/>
      <c r="U36" s="1040"/>
      <c r="V36" s="1040">
        <v>1560</v>
      </c>
      <c r="W36" s="1040"/>
      <c r="X36" s="1040"/>
      <c r="Y36" s="1040"/>
      <c r="Z36" s="1040"/>
      <c r="AA36" s="1040">
        <v>1</v>
      </c>
      <c r="AB36" s="1040"/>
      <c r="AC36" s="1040"/>
      <c r="AD36" s="1040"/>
      <c r="AE36" s="1041"/>
      <c r="AF36" s="1033">
        <v>1</v>
      </c>
      <c r="AG36" s="1034"/>
      <c r="AH36" s="1034"/>
      <c r="AI36" s="1034"/>
      <c r="AJ36" s="1035"/>
      <c r="AK36" s="976">
        <v>709</v>
      </c>
      <c r="AL36" s="967"/>
      <c r="AM36" s="967"/>
      <c r="AN36" s="967"/>
      <c r="AO36" s="967"/>
      <c r="AP36" s="967">
        <v>6593</v>
      </c>
      <c r="AQ36" s="967"/>
      <c r="AR36" s="967"/>
      <c r="AS36" s="967"/>
      <c r="AT36" s="967"/>
      <c r="AU36" s="967">
        <v>2936</v>
      </c>
      <c r="AV36" s="967"/>
      <c r="AW36" s="967"/>
      <c r="AX36" s="967"/>
      <c r="AY36" s="967"/>
      <c r="AZ36" s="1038"/>
      <c r="BA36" s="1038"/>
      <c r="BB36" s="1038"/>
      <c r="BC36" s="1038"/>
      <c r="BD36" s="1038"/>
      <c r="BE36" s="1022" t="s">
        <v>383</v>
      </c>
      <c r="BF36" s="1022"/>
      <c r="BG36" s="1022"/>
      <c r="BH36" s="1022"/>
      <c r="BI36" s="1023"/>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c r="A37" s="217">
        <v>10</v>
      </c>
      <c r="B37" s="1027"/>
      <c r="C37" s="1028"/>
      <c r="D37" s="1028"/>
      <c r="E37" s="1028"/>
      <c r="F37" s="1028"/>
      <c r="G37" s="1028"/>
      <c r="H37" s="1028"/>
      <c r="I37" s="1028"/>
      <c r="J37" s="1028"/>
      <c r="K37" s="1028"/>
      <c r="L37" s="1028"/>
      <c r="M37" s="1028"/>
      <c r="N37" s="1028"/>
      <c r="O37" s="1028"/>
      <c r="P37" s="1029"/>
      <c r="Q37" s="1039"/>
      <c r="R37" s="1040"/>
      <c r="S37" s="1040"/>
      <c r="T37" s="1040"/>
      <c r="U37" s="1040"/>
      <c r="V37" s="1040"/>
      <c r="W37" s="1040"/>
      <c r="X37" s="1040"/>
      <c r="Y37" s="1040"/>
      <c r="Z37" s="1040"/>
      <c r="AA37" s="1040"/>
      <c r="AB37" s="1040"/>
      <c r="AC37" s="1040"/>
      <c r="AD37" s="1040"/>
      <c r="AE37" s="1041"/>
      <c r="AF37" s="1033"/>
      <c r="AG37" s="1034"/>
      <c r="AH37" s="1034"/>
      <c r="AI37" s="1034"/>
      <c r="AJ37" s="1035"/>
      <c r="AK37" s="976"/>
      <c r="AL37" s="967"/>
      <c r="AM37" s="967"/>
      <c r="AN37" s="967"/>
      <c r="AO37" s="967"/>
      <c r="AP37" s="967"/>
      <c r="AQ37" s="967"/>
      <c r="AR37" s="967"/>
      <c r="AS37" s="967"/>
      <c r="AT37" s="967"/>
      <c r="AU37" s="967"/>
      <c r="AV37" s="967"/>
      <c r="AW37" s="967"/>
      <c r="AX37" s="967"/>
      <c r="AY37" s="967"/>
      <c r="AZ37" s="1038"/>
      <c r="BA37" s="1038"/>
      <c r="BB37" s="1038"/>
      <c r="BC37" s="1038"/>
      <c r="BD37" s="1038"/>
      <c r="BE37" s="1022"/>
      <c r="BF37" s="1022"/>
      <c r="BG37" s="1022"/>
      <c r="BH37" s="1022"/>
      <c r="BI37" s="1023"/>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c r="A38" s="217">
        <v>11</v>
      </c>
      <c r="B38" s="1027"/>
      <c r="C38" s="1028"/>
      <c r="D38" s="1028"/>
      <c r="E38" s="1028"/>
      <c r="F38" s="1028"/>
      <c r="G38" s="1028"/>
      <c r="H38" s="1028"/>
      <c r="I38" s="1028"/>
      <c r="J38" s="1028"/>
      <c r="K38" s="1028"/>
      <c r="L38" s="1028"/>
      <c r="M38" s="1028"/>
      <c r="N38" s="1028"/>
      <c r="O38" s="1028"/>
      <c r="P38" s="1029"/>
      <c r="Q38" s="1039"/>
      <c r="R38" s="1040"/>
      <c r="S38" s="1040"/>
      <c r="T38" s="1040"/>
      <c r="U38" s="1040"/>
      <c r="V38" s="1040"/>
      <c r="W38" s="1040"/>
      <c r="X38" s="1040"/>
      <c r="Y38" s="1040"/>
      <c r="Z38" s="1040"/>
      <c r="AA38" s="1040"/>
      <c r="AB38" s="1040"/>
      <c r="AC38" s="1040"/>
      <c r="AD38" s="1040"/>
      <c r="AE38" s="1041"/>
      <c r="AF38" s="1033"/>
      <c r="AG38" s="1034"/>
      <c r="AH38" s="1034"/>
      <c r="AI38" s="1034"/>
      <c r="AJ38" s="1035"/>
      <c r="AK38" s="976"/>
      <c r="AL38" s="967"/>
      <c r="AM38" s="967"/>
      <c r="AN38" s="967"/>
      <c r="AO38" s="967"/>
      <c r="AP38" s="967"/>
      <c r="AQ38" s="967"/>
      <c r="AR38" s="967"/>
      <c r="AS38" s="967"/>
      <c r="AT38" s="967"/>
      <c r="AU38" s="967"/>
      <c r="AV38" s="967"/>
      <c r="AW38" s="967"/>
      <c r="AX38" s="967"/>
      <c r="AY38" s="967"/>
      <c r="AZ38" s="1038"/>
      <c r="BA38" s="1038"/>
      <c r="BB38" s="1038"/>
      <c r="BC38" s="1038"/>
      <c r="BD38" s="1038"/>
      <c r="BE38" s="1022"/>
      <c r="BF38" s="1022"/>
      <c r="BG38" s="1022"/>
      <c r="BH38" s="1022"/>
      <c r="BI38" s="1023"/>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c r="A39" s="217">
        <v>12</v>
      </c>
      <c r="B39" s="1027"/>
      <c r="C39" s="1028"/>
      <c r="D39" s="1028"/>
      <c r="E39" s="1028"/>
      <c r="F39" s="1028"/>
      <c r="G39" s="1028"/>
      <c r="H39" s="1028"/>
      <c r="I39" s="1028"/>
      <c r="J39" s="1028"/>
      <c r="K39" s="1028"/>
      <c r="L39" s="1028"/>
      <c r="M39" s="1028"/>
      <c r="N39" s="1028"/>
      <c r="O39" s="1028"/>
      <c r="P39" s="1029"/>
      <c r="Q39" s="1039"/>
      <c r="R39" s="1040"/>
      <c r="S39" s="1040"/>
      <c r="T39" s="1040"/>
      <c r="U39" s="1040"/>
      <c r="V39" s="1040"/>
      <c r="W39" s="1040"/>
      <c r="X39" s="1040"/>
      <c r="Y39" s="1040"/>
      <c r="Z39" s="1040"/>
      <c r="AA39" s="1040"/>
      <c r="AB39" s="1040"/>
      <c r="AC39" s="1040"/>
      <c r="AD39" s="1040"/>
      <c r="AE39" s="1041"/>
      <c r="AF39" s="1033"/>
      <c r="AG39" s="1034"/>
      <c r="AH39" s="1034"/>
      <c r="AI39" s="1034"/>
      <c r="AJ39" s="1035"/>
      <c r="AK39" s="976"/>
      <c r="AL39" s="967"/>
      <c r="AM39" s="967"/>
      <c r="AN39" s="967"/>
      <c r="AO39" s="967"/>
      <c r="AP39" s="967"/>
      <c r="AQ39" s="967"/>
      <c r="AR39" s="967"/>
      <c r="AS39" s="967"/>
      <c r="AT39" s="967"/>
      <c r="AU39" s="967"/>
      <c r="AV39" s="967"/>
      <c r="AW39" s="967"/>
      <c r="AX39" s="967"/>
      <c r="AY39" s="967"/>
      <c r="AZ39" s="1038"/>
      <c r="BA39" s="1038"/>
      <c r="BB39" s="1038"/>
      <c r="BC39" s="1038"/>
      <c r="BD39" s="1038"/>
      <c r="BE39" s="1022"/>
      <c r="BF39" s="1022"/>
      <c r="BG39" s="1022"/>
      <c r="BH39" s="1022"/>
      <c r="BI39" s="1023"/>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c r="A40" s="212">
        <v>13</v>
      </c>
      <c r="B40" s="1027"/>
      <c r="C40" s="1028"/>
      <c r="D40" s="1028"/>
      <c r="E40" s="1028"/>
      <c r="F40" s="1028"/>
      <c r="G40" s="1028"/>
      <c r="H40" s="1028"/>
      <c r="I40" s="1028"/>
      <c r="J40" s="1028"/>
      <c r="K40" s="1028"/>
      <c r="L40" s="1028"/>
      <c r="M40" s="1028"/>
      <c r="N40" s="1028"/>
      <c r="O40" s="1028"/>
      <c r="P40" s="1029"/>
      <c r="Q40" s="1039"/>
      <c r="R40" s="1040"/>
      <c r="S40" s="1040"/>
      <c r="T40" s="1040"/>
      <c r="U40" s="1040"/>
      <c r="V40" s="1040"/>
      <c r="W40" s="1040"/>
      <c r="X40" s="1040"/>
      <c r="Y40" s="1040"/>
      <c r="Z40" s="1040"/>
      <c r="AA40" s="1040"/>
      <c r="AB40" s="1040"/>
      <c r="AC40" s="1040"/>
      <c r="AD40" s="1040"/>
      <c r="AE40" s="1041"/>
      <c r="AF40" s="1033"/>
      <c r="AG40" s="1034"/>
      <c r="AH40" s="1034"/>
      <c r="AI40" s="1034"/>
      <c r="AJ40" s="1035"/>
      <c r="AK40" s="976"/>
      <c r="AL40" s="967"/>
      <c r="AM40" s="967"/>
      <c r="AN40" s="967"/>
      <c r="AO40" s="967"/>
      <c r="AP40" s="967"/>
      <c r="AQ40" s="967"/>
      <c r="AR40" s="967"/>
      <c r="AS40" s="967"/>
      <c r="AT40" s="967"/>
      <c r="AU40" s="967"/>
      <c r="AV40" s="967"/>
      <c r="AW40" s="967"/>
      <c r="AX40" s="967"/>
      <c r="AY40" s="967"/>
      <c r="AZ40" s="1038"/>
      <c r="BA40" s="1038"/>
      <c r="BB40" s="1038"/>
      <c r="BC40" s="1038"/>
      <c r="BD40" s="1038"/>
      <c r="BE40" s="1022"/>
      <c r="BF40" s="1022"/>
      <c r="BG40" s="1022"/>
      <c r="BH40" s="1022"/>
      <c r="BI40" s="1023"/>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c r="A41" s="212">
        <v>14</v>
      </c>
      <c r="B41" s="1027"/>
      <c r="C41" s="1028"/>
      <c r="D41" s="1028"/>
      <c r="E41" s="1028"/>
      <c r="F41" s="1028"/>
      <c r="G41" s="1028"/>
      <c r="H41" s="1028"/>
      <c r="I41" s="1028"/>
      <c r="J41" s="1028"/>
      <c r="K41" s="1028"/>
      <c r="L41" s="1028"/>
      <c r="M41" s="1028"/>
      <c r="N41" s="1028"/>
      <c r="O41" s="1028"/>
      <c r="P41" s="1029"/>
      <c r="Q41" s="1039"/>
      <c r="R41" s="1040"/>
      <c r="S41" s="1040"/>
      <c r="T41" s="1040"/>
      <c r="U41" s="1040"/>
      <c r="V41" s="1040"/>
      <c r="W41" s="1040"/>
      <c r="X41" s="1040"/>
      <c r="Y41" s="1040"/>
      <c r="Z41" s="1040"/>
      <c r="AA41" s="1040"/>
      <c r="AB41" s="1040"/>
      <c r="AC41" s="1040"/>
      <c r="AD41" s="1040"/>
      <c r="AE41" s="1041"/>
      <c r="AF41" s="1033"/>
      <c r="AG41" s="1034"/>
      <c r="AH41" s="1034"/>
      <c r="AI41" s="1034"/>
      <c r="AJ41" s="1035"/>
      <c r="AK41" s="976"/>
      <c r="AL41" s="967"/>
      <c r="AM41" s="967"/>
      <c r="AN41" s="967"/>
      <c r="AO41" s="967"/>
      <c r="AP41" s="967"/>
      <c r="AQ41" s="967"/>
      <c r="AR41" s="967"/>
      <c r="AS41" s="967"/>
      <c r="AT41" s="967"/>
      <c r="AU41" s="967"/>
      <c r="AV41" s="967"/>
      <c r="AW41" s="967"/>
      <c r="AX41" s="967"/>
      <c r="AY41" s="967"/>
      <c r="AZ41" s="1038"/>
      <c r="BA41" s="1038"/>
      <c r="BB41" s="1038"/>
      <c r="BC41" s="1038"/>
      <c r="BD41" s="1038"/>
      <c r="BE41" s="1022"/>
      <c r="BF41" s="1022"/>
      <c r="BG41" s="1022"/>
      <c r="BH41" s="1022"/>
      <c r="BI41" s="1023"/>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c r="A42" s="212">
        <v>15</v>
      </c>
      <c r="B42" s="1027"/>
      <c r="C42" s="1028"/>
      <c r="D42" s="1028"/>
      <c r="E42" s="1028"/>
      <c r="F42" s="1028"/>
      <c r="G42" s="1028"/>
      <c r="H42" s="1028"/>
      <c r="I42" s="1028"/>
      <c r="J42" s="1028"/>
      <c r="K42" s="1028"/>
      <c r="L42" s="1028"/>
      <c r="M42" s="1028"/>
      <c r="N42" s="1028"/>
      <c r="O42" s="1028"/>
      <c r="P42" s="1029"/>
      <c r="Q42" s="1039"/>
      <c r="R42" s="1040"/>
      <c r="S42" s="1040"/>
      <c r="T42" s="1040"/>
      <c r="U42" s="1040"/>
      <c r="V42" s="1040"/>
      <c r="W42" s="1040"/>
      <c r="X42" s="1040"/>
      <c r="Y42" s="1040"/>
      <c r="Z42" s="1040"/>
      <c r="AA42" s="1040"/>
      <c r="AB42" s="1040"/>
      <c r="AC42" s="1040"/>
      <c r="AD42" s="1040"/>
      <c r="AE42" s="1041"/>
      <c r="AF42" s="1033"/>
      <c r="AG42" s="1034"/>
      <c r="AH42" s="1034"/>
      <c r="AI42" s="1034"/>
      <c r="AJ42" s="1035"/>
      <c r="AK42" s="976"/>
      <c r="AL42" s="967"/>
      <c r="AM42" s="967"/>
      <c r="AN42" s="967"/>
      <c r="AO42" s="967"/>
      <c r="AP42" s="967"/>
      <c r="AQ42" s="967"/>
      <c r="AR42" s="967"/>
      <c r="AS42" s="967"/>
      <c r="AT42" s="967"/>
      <c r="AU42" s="967"/>
      <c r="AV42" s="967"/>
      <c r="AW42" s="967"/>
      <c r="AX42" s="967"/>
      <c r="AY42" s="967"/>
      <c r="AZ42" s="1038"/>
      <c r="BA42" s="1038"/>
      <c r="BB42" s="1038"/>
      <c r="BC42" s="1038"/>
      <c r="BD42" s="1038"/>
      <c r="BE42" s="1022"/>
      <c r="BF42" s="1022"/>
      <c r="BG42" s="1022"/>
      <c r="BH42" s="1022"/>
      <c r="BI42" s="1023"/>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c r="A43" s="212">
        <v>16</v>
      </c>
      <c r="B43" s="1027"/>
      <c r="C43" s="1028"/>
      <c r="D43" s="1028"/>
      <c r="E43" s="1028"/>
      <c r="F43" s="1028"/>
      <c r="G43" s="1028"/>
      <c r="H43" s="1028"/>
      <c r="I43" s="1028"/>
      <c r="J43" s="1028"/>
      <c r="K43" s="1028"/>
      <c r="L43" s="1028"/>
      <c r="M43" s="1028"/>
      <c r="N43" s="1028"/>
      <c r="O43" s="1028"/>
      <c r="P43" s="1029"/>
      <c r="Q43" s="1039"/>
      <c r="R43" s="1040"/>
      <c r="S43" s="1040"/>
      <c r="T43" s="1040"/>
      <c r="U43" s="1040"/>
      <c r="V43" s="1040"/>
      <c r="W43" s="1040"/>
      <c r="X43" s="1040"/>
      <c r="Y43" s="1040"/>
      <c r="Z43" s="1040"/>
      <c r="AA43" s="1040"/>
      <c r="AB43" s="1040"/>
      <c r="AC43" s="1040"/>
      <c r="AD43" s="1040"/>
      <c r="AE43" s="1041"/>
      <c r="AF43" s="1033"/>
      <c r="AG43" s="1034"/>
      <c r="AH43" s="1034"/>
      <c r="AI43" s="1034"/>
      <c r="AJ43" s="1035"/>
      <c r="AK43" s="976"/>
      <c r="AL43" s="967"/>
      <c r="AM43" s="967"/>
      <c r="AN43" s="967"/>
      <c r="AO43" s="967"/>
      <c r="AP43" s="967"/>
      <c r="AQ43" s="967"/>
      <c r="AR43" s="967"/>
      <c r="AS43" s="967"/>
      <c r="AT43" s="967"/>
      <c r="AU43" s="967"/>
      <c r="AV43" s="967"/>
      <c r="AW43" s="967"/>
      <c r="AX43" s="967"/>
      <c r="AY43" s="967"/>
      <c r="AZ43" s="1038"/>
      <c r="BA43" s="1038"/>
      <c r="BB43" s="1038"/>
      <c r="BC43" s="1038"/>
      <c r="BD43" s="1038"/>
      <c r="BE43" s="1022"/>
      <c r="BF43" s="1022"/>
      <c r="BG43" s="1022"/>
      <c r="BH43" s="1022"/>
      <c r="BI43" s="1023"/>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c r="A44" s="212">
        <v>17</v>
      </c>
      <c r="B44" s="1027"/>
      <c r="C44" s="1028"/>
      <c r="D44" s="1028"/>
      <c r="E44" s="1028"/>
      <c r="F44" s="1028"/>
      <c r="G44" s="1028"/>
      <c r="H44" s="1028"/>
      <c r="I44" s="1028"/>
      <c r="J44" s="1028"/>
      <c r="K44" s="1028"/>
      <c r="L44" s="1028"/>
      <c r="M44" s="1028"/>
      <c r="N44" s="1028"/>
      <c r="O44" s="1028"/>
      <c r="P44" s="1029"/>
      <c r="Q44" s="1039"/>
      <c r="R44" s="1040"/>
      <c r="S44" s="1040"/>
      <c r="T44" s="1040"/>
      <c r="U44" s="1040"/>
      <c r="V44" s="1040"/>
      <c r="W44" s="1040"/>
      <c r="X44" s="1040"/>
      <c r="Y44" s="1040"/>
      <c r="Z44" s="1040"/>
      <c r="AA44" s="1040"/>
      <c r="AB44" s="1040"/>
      <c r="AC44" s="1040"/>
      <c r="AD44" s="1040"/>
      <c r="AE44" s="1041"/>
      <c r="AF44" s="1033"/>
      <c r="AG44" s="1034"/>
      <c r="AH44" s="1034"/>
      <c r="AI44" s="1034"/>
      <c r="AJ44" s="1035"/>
      <c r="AK44" s="976"/>
      <c r="AL44" s="967"/>
      <c r="AM44" s="967"/>
      <c r="AN44" s="967"/>
      <c r="AO44" s="967"/>
      <c r="AP44" s="967"/>
      <c r="AQ44" s="967"/>
      <c r="AR44" s="967"/>
      <c r="AS44" s="967"/>
      <c r="AT44" s="967"/>
      <c r="AU44" s="967"/>
      <c r="AV44" s="967"/>
      <c r="AW44" s="967"/>
      <c r="AX44" s="967"/>
      <c r="AY44" s="967"/>
      <c r="AZ44" s="1038"/>
      <c r="BA44" s="1038"/>
      <c r="BB44" s="1038"/>
      <c r="BC44" s="1038"/>
      <c r="BD44" s="1038"/>
      <c r="BE44" s="1022"/>
      <c r="BF44" s="1022"/>
      <c r="BG44" s="1022"/>
      <c r="BH44" s="1022"/>
      <c r="BI44" s="1023"/>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c r="A45" s="212">
        <v>18</v>
      </c>
      <c r="B45" s="1027"/>
      <c r="C45" s="1028"/>
      <c r="D45" s="1028"/>
      <c r="E45" s="1028"/>
      <c r="F45" s="1028"/>
      <c r="G45" s="1028"/>
      <c r="H45" s="1028"/>
      <c r="I45" s="1028"/>
      <c r="J45" s="1028"/>
      <c r="K45" s="1028"/>
      <c r="L45" s="1028"/>
      <c r="M45" s="1028"/>
      <c r="N45" s="1028"/>
      <c r="O45" s="1028"/>
      <c r="P45" s="1029"/>
      <c r="Q45" s="1039"/>
      <c r="R45" s="1040"/>
      <c r="S45" s="1040"/>
      <c r="T45" s="1040"/>
      <c r="U45" s="1040"/>
      <c r="V45" s="1040"/>
      <c r="W45" s="1040"/>
      <c r="X45" s="1040"/>
      <c r="Y45" s="1040"/>
      <c r="Z45" s="1040"/>
      <c r="AA45" s="1040"/>
      <c r="AB45" s="1040"/>
      <c r="AC45" s="1040"/>
      <c r="AD45" s="1040"/>
      <c r="AE45" s="1041"/>
      <c r="AF45" s="1033"/>
      <c r="AG45" s="1034"/>
      <c r="AH45" s="1034"/>
      <c r="AI45" s="1034"/>
      <c r="AJ45" s="1035"/>
      <c r="AK45" s="976"/>
      <c r="AL45" s="967"/>
      <c r="AM45" s="967"/>
      <c r="AN45" s="967"/>
      <c r="AO45" s="967"/>
      <c r="AP45" s="967"/>
      <c r="AQ45" s="967"/>
      <c r="AR45" s="967"/>
      <c r="AS45" s="967"/>
      <c r="AT45" s="967"/>
      <c r="AU45" s="967"/>
      <c r="AV45" s="967"/>
      <c r="AW45" s="967"/>
      <c r="AX45" s="967"/>
      <c r="AY45" s="967"/>
      <c r="AZ45" s="1038"/>
      <c r="BA45" s="1038"/>
      <c r="BB45" s="1038"/>
      <c r="BC45" s="1038"/>
      <c r="BD45" s="1038"/>
      <c r="BE45" s="1022"/>
      <c r="BF45" s="1022"/>
      <c r="BG45" s="1022"/>
      <c r="BH45" s="1022"/>
      <c r="BI45" s="1023"/>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c r="A46" s="212">
        <v>19</v>
      </c>
      <c r="B46" s="1027"/>
      <c r="C46" s="1028"/>
      <c r="D46" s="1028"/>
      <c r="E46" s="1028"/>
      <c r="F46" s="1028"/>
      <c r="G46" s="1028"/>
      <c r="H46" s="1028"/>
      <c r="I46" s="1028"/>
      <c r="J46" s="1028"/>
      <c r="K46" s="1028"/>
      <c r="L46" s="1028"/>
      <c r="M46" s="1028"/>
      <c r="N46" s="1028"/>
      <c r="O46" s="1028"/>
      <c r="P46" s="1029"/>
      <c r="Q46" s="1039"/>
      <c r="R46" s="1040"/>
      <c r="S46" s="1040"/>
      <c r="T46" s="1040"/>
      <c r="U46" s="1040"/>
      <c r="V46" s="1040"/>
      <c r="W46" s="1040"/>
      <c r="X46" s="1040"/>
      <c r="Y46" s="1040"/>
      <c r="Z46" s="1040"/>
      <c r="AA46" s="1040"/>
      <c r="AB46" s="1040"/>
      <c r="AC46" s="1040"/>
      <c r="AD46" s="1040"/>
      <c r="AE46" s="1041"/>
      <c r="AF46" s="1033"/>
      <c r="AG46" s="1034"/>
      <c r="AH46" s="1034"/>
      <c r="AI46" s="1034"/>
      <c r="AJ46" s="1035"/>
      <c r="AK46" s="976"/>
      <c r="AL46" s="967"/>
      <c r="AM46" s="967"/>
      <c r="AN46" s="967"/>
      <c r="AO46" s="967"/>
      <c r="AP46" s="967"/>
      <c r="AQ46" s="967"/>
      <c r="AR46" s="967"/>
      <c r="AS46" s="967"/>
      <c r="AT46" s="967"/>
      <c r="AU46" s="967"/>
      <c r="AV46" s="967"/>
      <c r="AW46" s="967"/>
      <c r="AX46" s="967"/>
      <c r="AY46" s="967"/>
      <c r="AZ46" s="1038"/>
      <c r="BA46" s="1038"/>
      <c r="BB46" s="1038"/>
      <c r="BC46" s="1038"/>
      <c r="BD46" s="1038"/>
      <c r="BE46" s="1022"/>
      <c r="BF46" s="1022"/>
      <c r="BG46" s="1022"/>
      <c r="BH46" s="1022"/>
      <c r="BI46" s="1023"/>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c r="A47" s="212">
        <v>20</v>
      </c>
      <c r="B47" s="1027"/>
      <c r="C47" s="1028"/>
      <c r="D47" s="1028"/>
      <c r="E47" s="1028"/>
      <c r="F47" s="1028"/>
      <c r="G47" s="1028"/>
      <c r="H47" s="1028"/>
      <c r="I47" s="1028"/>
      <c r="J47" s="1028"/>
      <c r="K47" s="1028"/>
      <c r="L47" s="1028"/>
      <c r="M47" s="1028"/>
      <c r="N47" s="1028"/>
      <c r="O47" s="1028"/>
      <c r="P47" s="1029"/>
      <c r="Q47" s="1039"/>
      <c r="R47" s="1040"/>
      <c r="S47" s="1040"/>
      <c r="T47" s="1040"/>
      <c r="U47" s="1040"/>
      <c r="V47" s="1040"/>
      <c r="W47" s="1040"/>
      <c r="X47" s="1040"/>
      <c r="Y47" s="1040"/>
      <c r="Z47" s="1040"/>
      <c r="AA47" s="1040"/>
      <c r="AB47" s="1040"/>
      <c r="AC47" s="1040"/>
      <c r="AD47" s="1040"/>
      <c r="AE47" s="1041"/>
      <c r="AF47" s="1033"/>
      <c r="AG47" s="1034"/>
      <c r="AH47" s="1034"/>
      <c r="AI47" s="1034"/>
      <c r="AJ47" s="1035"/>
      <c r="AK47" s="976"/>
      <c r="AL47" s="967"/>
      <c r="AM47" s="967"/>
      <c r="AN47" s="967"/>
      <c r="AO47" s="967"/>
      <c r="AP47" s="967"/>
      <c r="AQ47" s="967"/>
      <c r="AR47" s="967"/>
      <c r="AS47" s="967"/>
      <c r="AT47" s="967"/>
      <c r="AU47" s="967"/>
      <c r="AV47" s="967"/>
      <c r="AW47" s="967"/>
      <c r="AX47" s="967"/>
      <c r="AY47" s="967"/>
      <c r="AZ47" s="1038"/>
      <c r="BA47" s="1038"/>
      <c r="BB47" s="1038"/>
      <c r="BC47" s="1038"/>
      <c r="BD47" s="1038"/>
      <c r="BE47" s="1022"/>
      <c r="BF47" s="1022"/>
      <c r="BG47" s="1022"/>
      <c r="BH47" s="1022"/>
      <c r="BI47" s="1023"/>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c r="A48" s="212">
        <v>21</v>
      </c>
      <c r="B48" s="1027"/>
      <c r="C48" s="1028"/>
      <c r="D48" s="1028"/>
      <c r="E48" s="1028"/>
      <c r="F48" s="1028"/>
      <c r="G48" s="1028"/>
      <c r="H48" s="1028"/>
      <c r="I48" s="1028"/>
      <c r="J48" s="1028"/>
      <c r="K48" s="1028"/>
      <c r="L48" s="1028"/>
      <c r="M48" s="1028"/>
      <c r="N48" s="1028"/>
      <c r="O48" s="1028"/>
      <c r="P48" s="1029"/>
      <c r="Q48" s="1039"/>
      <c r="R48" s="1040"/>
      <c r="S48" s="1040"/>
      <c r="T48" s="1040"/>
      <c r="U48" s="1040"/>
      <c r="V48" s="1040"/>
      <c r="W48" s="1040"/>
      <c r="X48" s="1040"/>
      <c r="Y48" s="1040"/>
      <c r="Z48" s="1040"/>
      <c r="AA48" s="1040"/>
      <c r="AB48" s="1040"/>
      <c r="AC48" s="1040"/>
      <c r="AD48" s="1040"/>
      <c r="AE48" s="1041"/>
      <c r="AF48" s="1033"/>
      <c r="AG48" s="1034"/>
      <c r="AH48" s="1034"/>
      <c r="AI48" s="1034"/>
      <c r="AJ48" s="1035"/>
      <c r="AK48" s="976"/>
      <c r="AL48" s="967"/>
      <c r="AM48" s="967"/>
      <c r="AN48" s="967"/>
      <c r="AO48" s="967"/>
      <c r="AP48" s="967"/>
      <c r="AQ48" s="967"/>
      <c r="AR48" s="967"/>
      <c r="AS48" s="967"/>
      <c r="AT48" s="967"/>
      <c r="AU48" s="967"/>
      <c r="AV48" s="967"/>
      <c r="AW48" s="967"/>
      <c r="AX48" s="967"/>
      <c r="AY48" s="967"/>
      <c r="AZ48" s="1038"/>
      <c r="BA48" s="1038"/>
      <c r="BB48" s="1038"/>
      <c r="BC48" s="1038"/>
      <c r="BD48" s="1038"/>
      <c r="BE48" s="1022"/>
      <c r="BF48" s="1022"/>
      <c r="BG48" s="1022"/>
      <c r="BH48" s="1022"/>
      <c r="BI48" s="1023"/>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c r="A49" s="212">
        <v>22</v>
      </c>
      <c r="B49" s="1027"/>
      <c r="C49" s="1028"/>
      <c r="D49" s="1028"/>
      <c r="E49" s="1028"/>
      <c r="F49" s="1028"/>
      <c r="G49" s="1028"/>
      <c r="H49" s="1028"/>
      <c r="I49" s="1028"/>
      <c r="J49" s="1028"/>
      <c r="K49" s="1028"/>
      <c r="L49" s="1028"/>
      <c r="M49" s="1028"/>
      <c r="N49" s="1028"/>
      <c r="O49" s="1028"/>
      <c r="P49" s="1029"/>
      <c r="Q49" s="1039"/>
      <c r="R49" s="1040"/>
      <c r="S49" s="1040"/>
      <c r="T49" s="1040"/>
      <c r="U49" s="1040"/>
      <c r="V49" s="1040"/>
      <c r="W49" s="1040"/>
      <c r="X49" s="1040"/>
      <c r="Y49" s="1040"/>
      <c r="Z49" s="1040"/>
      <c r="AA49" s="1040"/>
      <c r="AB49" s="1040"/>
      <c r="AC49" s="1040"/>
      <c r="AD49" s="1040"/>
      <c r="AE49" s="1041"/>
      <c r="AF49" s="1033"/>
      <c r="AG49" s="1034"/>
      <c r="AH49" s="1034"/>
      <c r="AI49" s="1034"/>
      <c r="AJ49" s="1035"/>
      <c r="AK49" s="976"/>
      <c r="AL49" s="967"/>
      <c r="AM49" s="967"/>
      <c r="AN49" s="967"/>
      <c r="AO49" s="967"/>
      <c r="AP49" s="967"/>
      <c r="AQ49" s="967"/>
      <c r="AR49" s="967"/>
      <c r="AS49" s="967"/>
      <c r="AT49" s="967"/>
      <c r="AU49" s="967"/>
      <c r="AV49" s="967"/>
      <c r="AW49" s="967"/>
      <c r="AX49" s="967"/>
      <c r="AY49" s="967"/>
      <c r="AZ49" s="1038"/>
      <c r="BA49" s="1038"/>
      <c r="BB49" s="1038"/>
      <c r="BC49" s="1038"/>
      <c r="BD49" s="1038"/>
      <c r="BE49" s="1022"/>
      <c r="BF49" s="1022"/>
      <c r="BG49" s="1022"/>
      <c r="BH49" s="1022"/>
      <c r="BI49" s="1023"/>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c r="A50" s="212">
        <v>23</v>
      </c>
      <c r="B50" s="1027"/>
      <c r="C50" s="1028"/>
      <c r="D50" s="1028"/>
      <c r="E50" s="1028"/>
      <c r="F50" s="1028"/>
      <c r="G50" s="1028"/>
      <c r="H50" s="1028"/>
      <c r="I50" s="1028"/>
      <c r="J50" s="1028"/>
      <c r="K50" s="1028"/>
      <c r="L50" s="1028"/>
      <c r="M50" s="1028"/>
      <c r="N50" s="1028"/>
      <c r="O50" s="1028"/>
      <c r="P50" s="1029"/>
      <c r="Q50" s="1030"/>
      <c r="R50" s="1031"/>
      <c r="S50" s="1031"/>
      <c r="T50" s="1031"/>
      <c r="U50" s="1031"/>
      <c r="V50" s="1031"/>
      <c r="W50" s="1031"/>
      <c r="X50" s="1031"/>
      <c r="Y50" s="1031"/>
      <c r="Z50" s="1031"/>
      <c r="AA50" s="1031"/>
      <c r="AB50" s="1031"/>
      <c r="AC50" s="1031"/>
      <c r="AD50" s="1031"/>
      <c r="AE50" s="1032"/>
      <c r="AF50" s="1033"/>
      <c r="AG50" s="1034"/>
      <c r="AH50" s="1034"/>
      <c r="AI50" s="1034"/>
      <c r="AJ50" s="1035"/>
      <c r="AK50" s="1036"/>
      <c r="AL50" s="1031"/>
      <c r="AM50" s="1031"/>
      <c r="AN50" s="1031"/>
      <c r="AO50" s="1031"/>
      <c r="AP50" s="1031"/>
      <c r="AQ50" s="1031"/>
      <c r="AR50" s="1031"/>
      <c r="AS50" s="1031"/>
      <c r="AT50" s="1031"/>
      <c r="AU50" s="1031"/>
      <c r="AV50" s="1031"/>
      <c r="AW50" s="1031"/>
      <c r="AX50" s="1031"/>
      <c r="AY50" s="1031"/>
      <c r="AZ50" s="1037"/>
      <c r="BA50" s="1037"/>
      <c r="BB50" s="1037"/>
      <c r="BC50" s="1037"/>
      <c r="BD50" s="1037"/>
      <c r="BE50" s="1022"/>
      <c r="BF50" s="1022"/>
      <c r="BG50" s="1022"/>
      <c r="BH50" s="1022"/>
      <c r="BI50" s="1023"/>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c r="A51" s="212">
        <v>24</v>
      </c>
      <c r="B51" s="1027"/>
      <c r="C51" s="1028"/>
      <c r="D51" s="1028"/>
      <c r="E51" s="1028"/>
      <c r="F51" s="1028"/>
      <c r="G51" s="1028"/>
      <c r="H51" s="1028"/>
      <c r="I51" s="1028"/>
      <c r="J51" s="1028"/>
      <c r="K51" s="1028"/>
      <c r="L51" s="1028"/>
      <c r="M51" s="1028"/>
      <c r="N51" s="1028"/>
      <c r="O51" s="1028"/>
      <c r="P51" s="1029"/>
      <c r="Q51" s="1030"/>
      <c r="R51" s="1031"/>
      <c r="S51" s="1031"/>
      <c r="T51" s="1031"/>
      <c r="U51" s="1031"/>
      <c r="V51" s="1031"/>
      <c r="W51" s="1031"/>
      <c r="X51" s="1031"/>
      <c r="Y51" s="1031"/>
      <c r="Z51" s="1031"/>
      <c r="AA51" s="1031"/>
      <c r="AB51" s="1031"/>
      <c r="AC51" s="1031"/>
      <c r="AD51" s="1031"/>
      <c r="AE51" s="1032"/>
      <c r="AF51" s="1033"/>
      <c r="AG51" s="1034"/>
      <c r="AH51" s="1034"/>
      <c r="AI51" s="1034"/>
      <c r="AJ51" s="1035"/>
      <c r="AK51" s="1036"/>
      <c r="AL51" s="1031"/>
      <c r="AM51" s="1031"/>
      <c r="AN51" s="1031"/>
      <c r="AO51" s="1031"/>
      <c r="AP51" s="1031"/>
      <c r="AQ51" s="1031"/>
      <c r="AR51" s="1031"/>
      <c r="AS51" s="1031"/>
      <c r="AT51" s="1031"/>
      <c r="AU51" s="1031"/>
      <c r="AV51" s="1031"/>
      <c r="AW51" s="1031"/>
      <c r="AX51" s="1031"/>
      <c r="AY51" s="1031"/>
      <c r="AZ51" s="1037"/>
      <c r="BA51" s="1037"/>
      <c r="BB51" s="1037"/>
      <c r="BC51" s="1037"/>
      <c r="BD51" s="1037"/>
      <c r="BE51" s="1022"/>
      <c r="BF51" s="1022"/>
      <c r="BG51" s="1022"/>
      <c r="BH51" s="1022"/>
      <c r="BI51" s="1023"/>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c r="A52" s="212">
        <v>25</v>
      </c>
      <c r="B52" s="1027"/>
      <c r="C52" s="1028"/>
      <c r="D52" s="1028"/>
      <c r="E52" s="1028"/>
      <c r="F52" s="1028"/>
      <c r="G52" s="1028"/>
      <c r="H52" s="1028"/>
      <c r="I52" s="1028"/>
      <c r="J52" s="1028"/>
      <c r="K52" s="1028"/>
      <c r="L52" s="1028"/>
      <c r="M52" s="1028"/>
      <c r="N52" s="1028"/>
      <c r="O52" s="1028"/>
      <c r="P52" s="1029"/>
      <c r="Q52" s="1030"/>
      <c r="R52" s="1031"/>
      <c r="S52" s="1031"/>
      <c r="T52" s="1031"/>
      <c r="U52" s="1031"/>
      <c r="V52" s="1031"/>
      <c r="W52" s="1031"/>
      <c r="X52" s="1031"/>
      <c r="Y52" s="1031"/>
      <c r="Z52" s="1031"/>
      <c r="AA52" s="1031"/>
      <c r="AB52" s="1031"/>
      <c r="AC52" s="1031"/>
      <c r="AD52" s="1031"/>
      <c r="AE52" s="1032"/>
      <c r="AF52" s="1033"/>
      <c r="AG52" s="1034"/>
      <c r="AH52" s="1034"/>
      <c r="AI52" s="1034"/>
      <c r="AJ52" s="1035"/>
      <c r="AK52" s="1036"/>
      <c r="AL52" s="1031"/>
      <c r="AM52" s="1031"/>
      <c r="AN52" s="1031"/>
      <c r="AO52" s="1031"/>
      <c r="AP52" s="1031"/>
      <c r="AQ52" s="1031"/>
      <c r="AR52" s="1031"/>
      <c r="AS52" s="1031"/>
      <c r="AT52" s="1031"/>
      <c r="AU52" s="1031"/>
      <c r="AV52" s="1031"/>
      <c r="AW52" s="1031"/>
      <c r="AX52" s="1031"/>
      <c r="AY52" s="1031"/>
      <c r="AZ52" s="1037"/>
      <c r="BA52" s="1037"/>
      <c r="BB52" s="1037"/>
      <c r="BC52" s="1037"/>
      <c r="BD52" s="1037"/>
      <c r="BE52" s="1022"/>
      <c r="BF52" s="1022"/>
      <c r="BG52" s="1022"/>
      <c r="BH52" s="1022"/>
      <c r="BI52" s="1023"/>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c r="A53" s="212">
        <v>26</v>
      </c>
      <c r="B53" s="1027"/>
      <c r="C53" s="1028"/>
      <c r="D53" s="1028"/>
      <c r="E53" s="1028"/>
      <c r="F53" s="1028"/>
      <c r="G53" s="1028"/>
      <c r="H53" s="1028"/>
      <c r="I53" s="1028"/>
      <c r="J53" s="1028"/>
      <c r="K53" s="1028"/>
      <c r="L53" s="1028"/>
      <c r="M53" s="1028"/>
      <c r="N53" s="1028"/>
      <c r="O53" s="1028"/>
      <c r="P53" s="1029"/>
      <c r="Q53" s="1030"/>
      <c r="R53" s="1031"/>
      <c r="S53" s="1031"/>
      <c r="T53" s="1031"/>
      <c r="U53" s="1031"/>
      <c r="V53" s="1031"/>
      <c r="W53" s="1031"/>
      <c r="X53" s="1031"/>
      <c r="Y53" s="1031"/>
      <c r="Z53" s="1031"/>
      <c r="AA53" s="1031"/>
      <c r="AB53" s="1031"/>
      <c r="AC53" s="1031"/>
      <c r="AD53" s="1031"/>
      <c r="AE53" s="1032"/>
      <c r="AF53" s="1033"/>
      <c r="AG53" s="1034"/>
      <c r="AH53" s="1034"/>
      <c r="AI53" s="1034"/>
      <c r="AJ53" s="1035"/>
      <c r="AK53" s="1036"/>
      <c r="AL53" s="1031"/>
      <c r="AM53" s="1031"/>
      <c r="AN53" s="1031"/>
      <c r="AO53" s="1031"/>
      <c r="AP53" s="1031"/>
      <c r="AQ53" s="1031"/>
      <c r="AR53" s="1031"/>
      <c r="AS53" s="1031"/>
      <c r="AT53" s="1031"/>
      <c r="AU53" s="1031"/>
      <c r="AV53" s="1031"/>
      <c r="AW53" s="1031"/>
      <c r="AX53" s="1031"/>
      <c r="AY53" s="1031"/>
      <c r="AZ53" s="1037"/>
      <c r="BA53" s="1037"/>
      <c r="BB53" s="1037"/>
      <c r="BC53" s="1037"/>
      <c r="BD53" s="1037"/>
      <c r="BE53" s="1022"/>
      <c r="BF53" s="1022"/>
      <c r="BG53" s="1022"/>
      <c r="BH53" s="1022"/>
      <c r="BI53" s="1023"/>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c r="A54" s="212">
        <v>27</v>
      </c>
      <c r="B54" s="1027"/>
      <c r="C54" s="1028"/>
      <c r="D54" s="1028"/>
      <c r="E54" s="1028"/>
      <c r="F54" s="1028"/>
      <c r="G54" s="1028"/>
      <c r="H54" s="1028"/>
      <c r="I54" s="1028"/>
      <c r="J54" s="1028"/>
      <c r="K54" s="1028"/>
      <c r="L54" s="1028"/>
      <c r="M54" s="1028"/>
      <c r="N54" s="1028"/>
      <c r="O54" s="1028"/>
      <c r="P54" s="1029"/>
      <c r="Q54" s="1030"/>
      <c r="R54" s="1031"/>
      <c r="S54" s="1031"/>
      <c r="T54" s="1031"/>
      <c r="U54" s="1031"/>
      <c r="V54" s="1031"/>
      <c r="W54" s="1031"/>
      <c r="X54" s="1031"/>
      <c r="Y54" s="1031"/>
      <c r="Z54" s="1031"/>
      <c r="AA54" s="1031"/>
      <c r="AB54" s="1031"/>
      <c r="AC54" s="1031"/>
      <c r="AD54" s="1031"/>
      <c r="AE54" s="1032"/>
      <c r="AF54" s="1033"/>
      <c r="AG54" s="1034"/>
      <c r="AH54" s="1034"/>
      <c r="AI54" s="1034"/>
      <c r="AJ54" s="1035"/>
      <c r="AK54" s="1036"/>
      <c r="AL54" s="1031"/>
      <c r="AM54" s="1031"/>
      <c r="AN54" s="1031"/>
      <c r="AO54" s="1031"/>
      <c r="AP54" s="1031"/>
      <c r="AQ54" s="1031"/>
      <c r="AR54" s="1031"/>
      <c r="AS54" s="1031"/>
      <c r="AT54" s="1031"/>
      <c r="AU54" s="1031"/>
      <c r="AV54" s="1031"/>
      <c r="AW54" s="1031"/>
      <c r="AX54" s="1031"/>
      <c r="AY54" s="1031"/>
      <c r="AZ54" s="1037"/>
      <c r="BA54" s="1037"/>
      <c r="BB54" s="1037"/>
      <c r="BC54" s="1037"/>
      <c r="BD54" s="1037"/>
      <c r="BE54" s="1022"/>
      <c r="BF54" s="1022"/>
      <c r="BG54" s="1022"/>
      <c r="BH54" s="1022"/>
      <c r="BI54" s="1023"/>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c r="A55" s="212">
        <v>28</v>
      </c>
      <c r="B55" s="1027"/>
      <c r="C55" s="1028"/>
      <c r="D55" s="1028"/>
      <c r="E55" s="1028"/>
      <c r="F55" s="1028"/>
      <c r="G55" s="1028"/>
      <c r="H55" s="1028"/>
      <c r="I55" s="1028"/>
      <c r="J55" s="1028"/>
      <c r="K55" s="1028"/>
      <c r="L55" s="1028"/>
      <c r="M55" s="1028"/>
      <c r="N55" s="1028"/>
      <c r="O55" s="1028"/>
      <c r="P55" s="1029"/>
      <c r="Q55" s="1030"/>
      <c r="R55" s="1031"/>
      <c r="S55" s="1031"/>
      <c r="T55" s="1031"/>
      <c r="U55" s="1031"/>
      <c r="V55" s="1031"/>
      <c r="W55" s="1031"/>
      <c r="X55" s="1031"/>
      <c r="Y55" s="1031"/>
      <c r="Z55" s="1031"/>
      <c r="AA55" s="1031"/>
      <c r="AB55" s="1031"/>
      <c r="AC55" s="1031"/>
      <c r="AD55" s="1031"/>
      <c r="AE55" s="1032"/>
      <c r="AF55" s="1033"/>
      <c r="AG55" s="1034"/>
      <c r="AH55" s="1034"/>
      <c r="AI55" s="1034"/>
      <c r="AJ55" s="1035"/>
      <c r="AK55" s="1036"/>
      <c r="AL55" s="1031"/>
      <c r="AM55" s="1031"/>
      <c r="AN55" s="1031"/>
      <c r="AO55" s="1031"/>
      <c r="AP55" s="1031"/>
      <c r="AQ55" s="1031"/>
      <c r="AR55" s="1031"/>
      <c r="AS55" s="1031"/>
      <c r="AT55" s="1031"/>
      <c r="AU55" s="1031"/>
      <c r="AV55" s="1031"/>
      <c r="AW55" s="1031"/>
      <c r="AX55" s="1031"/>
      <c r="AY55" s="1031"/>
      <c r="AZ55" s="1037"/>
      <c r="BA55" s="1037"/>
      <c r="BB55" s="1037"/>
      <c r="BC55" s="1037"/>
      <c r="BD55" s="1037"/>
      <c r="BE55" s="1022"/>
      <c r="BF55" s="1022"/>
      <c r="BG55" s="1022"/>
      <c r="BH55" s="1022"/>
      <c r="BI55" s="1023"/>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c r="A56" s="212">
        <v>29</v>
      </c>
      <c r="B56" s="1027"/>
      <c r="C56" s="1028"/>
      <c r="D56" s="1028"/>
      <c r="E56" s="1028"/>
      <c r="F56" s="1028"/>
      <c r="G56" s="1028"/>
      <c r="H56" s="1028"/>
      <c r="I56" s="1028"/>
      <c r="J56" s="1028"/>
      <c r="K56" s="1028"/>
      <c r="L56" s="1028"/>
      <c r="M56" s="1028"/>
      <c r="N56" s="1028"/>
      <c r="O56" s="1028"/>
      <c r="P56" s="1029"/>
      <c r="Q56" s="1030"/>
      <c r="R56" s="1031"/>
      <c r="S56" s="1031"/>
      <c r="T56" s="1031"/>
      <c r="U56" s="1031"/>
      <c r="V56" s="1031"/>
      <c r="W56" s="1031"/>
      <c r="X56" s="1031"/>
      <c r="Y56" s="1031"/>
      <c r="Z56" s="1031"/>
      <c r="AA56" s="1031"/>
      <c r="AB56" s="1031"/>
      <c r="AC56" s="1031"/>
      <c r="AD56" s="1031"/>
      <c r="AE56" s="1032"/>
      <c r="AF56" s="1033"/>
      <c r="AG56" s="1034"/>
      <c r="AH56" s="1034"/>
      <c r="AI56" s="1034"/>
      <c r="AJ56" s="1035"/>
      <c r="AK56" s="1036"/>
      <c r="AL56" s="1031"/>
      <c r="AM56" s="1031"/>
      <c r="AN56" s="1031"/>
      <c r="AO56" s="1031"/>
      <c r="AP56" s="1031"/>
      <c r="AQ56" s="1031"/>
      <c r="AR56" s="1031"/>
      <c r="AS56" s="1031"/>
      <c r="AT56" s="1031"/>
      <c r="AU56" s="1031"/>
      <c r="AV56" s="1031"/>
      <c r="AW56" s="1031"/>
      <c r="AX56" s="1031"/>
      <c r="AY56" s="1031"/>
      <c r="AZ56" s="1037"/>
      <c r="BA56" s="1037"/>
      <c r="BB56" s="1037"/>
      <c r="BC56" s="1037"/>
      <c r="BD56" s="1037"/>
      <c r="BE56" s="1022"/>
      <c r="BF56" s="1022"/>
      <c r="BG56" s="1022"/>
      <c r="BH56" s="1022"/>
      <c r="BI56" s="1023"/>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c r="A57" s="212">
        <v>30</v>
      </c>
      <c r="B57" s="1027"/>
      <c r="C57" s="1028"/>
      <c r="D57" s="1028"/>
      <c r="E57" s="1028"/>
      <c r="F57" s="1028"/>
      <c r="G57" s="1028"/>
      <c r="H57" s="1028"/>
      <c r="I57" s="1028"/>
      <c r="J57" s="1028"/>
      <c r="K57" s="1028"/>
      <c r="L57" s="1028"/>
      <c r="M57" s="1028"/>
      <c r="N57" s="1028"/>
      <c r="O57" s="1028"/>
      <c r="P57" s="1029"/>
      <c r="Q57" s="1030"/>
      <c r="R57" s="1031"/>
      <c r="S57" s="1031"/>
      <c r="T57" s="1031"/>
      <c r="U57" s="1031"/>
      <c r="V57" s="1031"/>
      <c r="W57" s="1031"/>
      <c r="X57" s="1031"/>
      <c r="Y57" s="1031"/>
      <c r="Z57" s="1031"/>
      <c r="AA57" s="1031"/>
      <c r="AB57" s="1031"/>
      <c r="AC57" s="1031"/>
      <c r="AD57" s="1031"/>
      <c r="AE57" s="1032"/>
      <c r="AF57" s="1033"/>
      <c r="AG57" s="1034"/>
      <c r="AH57" s="1034"/>
      <c r="AI57" s="1034"/>
      <c r="AJ57" s="1035"/>
      <c r="AK57" s="1036"/>
      <c r="AL57" s="1031"/>
      <c r="AM57" s="1031"/>
      <c r="AN57" s="1031"/>
      <c r="AO57" s="1031"/>
      <c r="AP57" s="1031"/>
      <c r="AQ57" s="1031"/>
      <c r="AR57" s="1031"/>
      <c r="AS57" s="1031"/>
      <c r="AT57" s="1031"/>
      <c r="AU57" s="1031"/>
      <c r="AV57" s="1031"/>
      <c r="AW57" s="1031"/>
      <c r="AX57" s="1031"/>
      <c r="AY57" s="1031"/>
      <c r="AZ57" s="1037"/>
      <c r="BA57" s="1037"/>
      <c r="BB57" s="1037"/>
      <c r="BC57" s="1037"/>
      <c r="BD57" s="1037"/>
      <c r="BE57" s="1022"/>
      <c r="BF57" s="1022"/>
      <c r="BG57" s="1022"/>
      <c r="BH57" s="1022"/>
      <c r="BI57" s="1023"/>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c r="A58" s="212">
        <v>31</v>
      </c>
      <c r="B58" s="1027"/>
      <c r="C58" s="1028"/>
      <c r="D58" s="1028"/>
      <c r="E58" s="1028"/>
      <c r="F58" s="1028"/>
      <c r="G58" s="1028"/>
      <c r="H58" s="1028"/>
      <c r="I58" s="1028"/>
      <c r="J58" s="1028"/>
      <c r="K58" s="1028"/>
      <c r="L58" s="1028"/>
      <c r="M58" s="1028"/>
      <c r="N58" s="1028"/>
      <c r="O58" s="1028"/>
      <c r="P58" s="1029"/>
      <c r="Q58" s="1030"/>
      <c r="R58" s="1031"/>
      <c r="S58" s="1031"/>
      <c r="T58" s="1031"/>
      <c r="U58" s="1031"/>
      <c r="V58" s="1031"/>
      <c r="W58" s="1031"/>
      <c r="X58" s="1031"/>
      <c r="Y58" s="1031"/>
      <c r="Z58" s="1031"/>
      <c r="AA58" s="1031"/>
      <c r="AB58" s="1031"/>
      <c r="AC58" s="1031"/>
      <c r="AD58" s="1031"/>
      <c r="AE58" s="1032"/>
      <c r="AF58" s="1033"/>
      <c r="AG58" s="1034"/>
      <c r="AH58" s="1034"/>
      <c r="AI58" s="1034"/>
      <c r="AJ58" s="1035"/>
      <c r="AK58" s="1036"/>
      <c r="AL58" s="1031"/>
      <c r="AM58" s="1031"/>
      <c r="AN58" s="1031"/>
      <c r="AO58" s="1031"/>
      <c r="AP58" s="1031"/>
      <c r="AQ58" s="1031"/>
      <c r="AR58" s="1031"/>
      <c r="AS58" s="1031"/>
      <c r="AT58" s="1031"/>
      <c r="AU58" s="1031"/>
      <c r="AV58" s="1031"/>
      <c r="AW58" s="1031"/>
      <c r="AX58" s="1031"/>
      <c r="AY58" s="1031"/>
      <c r="AZ58" s="1037"/>
      <c r="BA58" s="1037"/>
      <c r="BB58" s="1037"/>
      <c r="BC58" s="1037"/>
      <c r="BD58" s="1037"/>
      <c r="BE58" s="1022"/>
      <c r="BF58" s="1022"/>
      <c r="BG58" s="1022"/>
      <c r="BH58" s="1022"/>
      <c r="BI58" s="1023"/>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c r="A59" s="212">
        <v>32</v>
      </c>
      <c r="B59" s="1027"/>
      <c r="C59" s="1028"/>
      <c r="D59" s="1028"/>
      <c r="E59" s="1028"/>
      <c r="F59" s="1028"/>
      <c r="G59" s="1028"/>
      <c r="H59" s="1028"/>
      <c r="I59" s="1028"/>
      <c r="J59" s="1028"/>
      <c r="K59" s="1028"/>
      <c r="L59" s="1028"/>
      <c r="M59" s="1028"/>
      <c r="N59" s="1028"/>
      <c r="O59" s="1028"/>
      <c r="P59" s="1029"/>
      <c r="Q59" s="1030"/>
      <c r="R59" s="1031"/>
      <c r="S59" s="1031"/>
      <c r="T59" s="1031"/>
      <c r="U59" s="1031"/>
      <c r="V59" s="1031"/>
      <c r="W59" s="1031"/>
      <c r="X59" s="1031"/>
      <c r="Y59" s="1031"/>
      <c r="Z59" s="1031"/>
      <c r="AA59" s="1031"/>
      <c r="AB59" s="1031"/>
      <c r="AC59" s="1031"/>
      <c r="AD59" s="1031"/>
      <c r="AE59" s="1032"/>
      <c r="AF59" s="1033"/>
      <c r="AG59" s="1034"/>
      <c r="AH59" s="1034"/>
      <c r="AI59" s="1034"/>
      <c r="AJ59" s="1035"/>
      <c r="AK59" s="1036"/>
      <c r="AL59" s="1031"/>
      <c r="AM59" s="1031"/>
      <c r="AN59" s="1031"/>
      <c r="AO59" s="1031"/>
      <c r="AP59" s="1031"/>
      <c r="AQ59" s="1031"/>
      <c r="AR59" s="1031"/>
      <c r="AS59" s="1031"/>
      <c r="AT59" s="1031"/>
      <c r="AU59" s="1031"/>
      <c r="AV59" s="1031"/>
      <c r="AW59" s="1031"/>
      <c r="AX59" s="1031"/>
      <c r="AY59" s="1031"/>
      <c r="AZ59" s="1037"/>
      <c r="BA59" s="1037"/>
      <c r="BB59" s="1037"/>
      <c r="BC59" s="1037"/>
      <c r="BD59" s="1037"/>
      <c r="BE59" s="1022"/>
      <c r="BF59" s="1022"/>
      <c r="BG59" s="1022"/>
      <c r="BH59" s="1022"/>
      <c r="BI59" s="1023"/>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c r="A60" s="212">
        <v>33</v>
      </c>
      <c r="B60" s="1027"/>
      <c r="C60" s="1028"/>
      <c r="D60" s="1028"/>
      <c r="E60" s="1028"/>
      <c r="F60" s="1028"/>
      <c r="G60" s="1028"/>
      <c r="H60" s="1028"/>
      <c r="I60" s="1028"/>
      <c r="J60" s="1028"/>
      <c r="K60" s="1028"/>
      <c r="L60" s="1028"/>
      <c r="M60" s="1028"/>
      <c r="N60" s="1028"/>
      <c r="O60" s="1028"/>
      <c r="P60" s="1029"/>
      <c r="Q60" s="1030"/>
      <c r="R60" s="1031"/>
      <c r="S60" s="1031"/>
      <c r="T60" s="1031"/>
      <c r="U60" s="1031"/>
      <c r="V60" s="1031"/>
      <c r="W60" s="1031"/>
      <c r="X60" s="1031"/>
      <c r="Y60" s="1031"/>
      <c r="Z60" s="1031"/>
      <c r="AA60" s="1031"/>
      <c r="AB60" s="1031"/>
      <c r="AC60" s="1031"/>
      <c r="AD60" s="1031"/>
      <c r="AE60" s="1032"/>
      <c r="AF60" s="1033"/>
      <c r="AG60" s="1034"/>
      <c r="AH60" s="1034"/>
      <c r="AI60" s="1034"/>
      <c r="AJ60" s="1035"/>
      <c r="AK60" s="1036"/>
      <c r="AL60" s="1031"/>
      <c r="AM60" s="1031"/>
      <c r="AN60" s="1031"/>
      <c r="AO60" s="1031"/>
      <c r="AP60" s="1031"/>
      <c r="AQ60" s="1031"/>
      <c r="AR60" s="1031"/>
      <c r="AS60" s="1031"/>
      <c r="AT60" s="1031"/>
      <c r="AU60" s="1031"/>
      <c r="AV60" s="1031"/>
      <c r="AW60" s="1031"/>
      <c r="AX60" s="1031"/>
      <c r="AY60" s="1031"/>
      <c r="AZ60" s="1037"/>
      <c r="BA60" s="1037"/>
      <c r="BB60" s="1037"/>
      <c r="BC60" s="1037"/>
      <c r="BD60" s="1037"/>
      <c r="BE60" s="1022"/>
      <c r="BF60" s="1022"/>
      <c r="BG60" s="1022"/>
      <c r="BH60" s="1022"/>
      <c r="BI60" s="1023"/>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c r="A61" s="212">
        <v>34</v>
      </c>
      <c r="B61" s="1027"/>
      <c r="C61" s="1028"/>
      <c r="D61" s="1028"/>
      <c r="E61" s="1028"/>
      <c r="F61" s="1028"/>
      <c r="G61" s="1028"/>
      <c r="H61" s="1028"/>
      <c r="I61" s="1028"/>
      <c r="J61" s="1028"/>
      <c r="K61" s="1028"/>
      <c r="L61" s="1028"/>
      <c r="M61" s="1028"/>
      <c r="N61" s="1028"/>
      <c r="O61" s="1028"/>
      <c r="P61" s="1029"/>
      <c r="Q61" s="1030"/>
      <c r="R61" s="1031"/>
      <c r="S61" s="1031"/>
      <c r="T61" s="1031"/>
      <c r="U61" s="1031"/>
      <c r="V61" s="1031"/>
      <c r="W61" s="1031"/>
      <c r="X61" s="1031"/>
      <c r="Y61" s="1031"/>
      <c r="Z61" s="1031"/>
      <c r="AA61" s="1031"/>
      <c r="AB61" s="1031"/>
      <c r="AC61" s="1031"/>
      <c r="AD61" s="1031"/>
      <c r="AE61" s="1032"/>
      <c r="AF61" s="1033"/>
      <c r="AG61" s="1034"/>
      <c r="AH61" s="1034"/>
      <c r="AI61" s="1034"/>
      <c r="AJ61" s="1035"/>
      <c r="AK61" s="1036"/>
      <c r="AL61" s="1031"/>
      <c r="AM61" s="1031"/>
      <c r="AN61" s="1031"/>
      <c r="AO61" s="1031"/>
      <c r="AP61" s="1031"/>
      <c r="AQ61" s="1031"/>
      <c r="AR61" s="1031"/>
      <c r="AS61" s="1031"/>
      <c r="AT61" s="1031"/>
      <c r="AU61" s="1031"/>
      <c r="AV61" s="1031"/>
      <c r="AW61" s="1031"/>
      <c r="AX61" s="1031"/>
      <c r="AY61" s="1031"/>
      <c r="AZ61" s="1037"/>
      <c r="BA61" s="1037"/>
      <c r="BB61" s="1037"/>
      <c r="BC61" s="1037"/>
      <c r="BD61" s="1037"/>
      <c r="BE61" s="1022"/>
      <c r="BF61" s="1022"/>
      <c r="BG61" s="1022"/>
      <c r="BH61" s="1022"/>
      <c r="BI61" s="1023"/>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c r="A62" s="212">
        <v>35</v>
      </c>
      <c r="B62" s="1027"/>
      <c r="C62" s="1028"/>
      <c r="D62" s="1028"/>
      <c r="E62" s="1028"/>
      <c r="F62" s="1028"/>
      <c r="G62" s="1028"/>
      <c r="H62" s="1028"/>
      <c r="I62" s="1028"/>
      <c r="J62" s="1028"/>
      <c r="K62" s="1028"/>
      <c r="L62" s="1028"/>
      <c r="M62" s="1028"/>
      <c r="N62" s="1028"/>
      <c r="O62" s="1028"/>
      <c r="P62" s="1029"/>
      <c r="Q62" s="1030"/>
      <c r="R62" s="1031"/>
      <c r="S62" s="1031"/>
      <c r="T62" s="1031"/>
      <c r="U62" s="1031"/>
      <c r="V62" s="1031"/>
      <c r="W62" s="1031"/>
      <c r="X62" s="1031"/>
      <c r="Y62" s="1031"/>
      <c r="Z62" s="1031"/>
      <c r="AA62" s="1031"/>
      <c r="AB62" s="1031"/>
      <c r="AC62" s="1031"/>
      <c r="AD62" s="1031"/>
      <c r="AE62" s="1032"/>
      <c r="AF62" s="1033"/>
      <c r="AG62" s="1034"/>
      <c r="AH62" s="1034"/>
      <c r="AI62" s="1034"/>
      <c r="AJ62" s="1035"/>
      <c r="AK62" s="1036"/>
      <c r="AL62" s="1031"/>
      <c r="AM62" s="1031"/>
      <c r="AN62" s="1031"/>
      <c r="AO62" s="1031"/>
      <c r="AP62" s="1031"/>
      <c r="AQ62" s="1031"/>
      <c r="AR62" s="1031"/>
      <c r="AS62" s="1031"/>
      <c r="AT62" s="1031"/>
      <c r="AU62" s="1031"/>
      <c r="AV62" s="1031"/>
      <c r="AW62" s="1031"/>
      <c r="AX62" s="1031"/>
      <c r="AY62" s="1031"/>
      <c r="AZ62" s="1037"/>
      <c r="BA62" s="1037"/>
      <c r="BB62" s="1037"/>
      <c r="BC62" s="1037"/>
      <c r="BD62" s="1037"/>
      <c r="BE62" s="1022"/>
      <c r="BF62" s="1022"/>
      <c r="BG62" s="1022"/>
      <c r="BH62" s="1022"/>
      <c r="BI62" s="1023"/>
      <c r="BJ62" s="1024" t="s">
        <v>386</v>
      </c>
      <c r="BK62" s="1025"/>
      <c r="BL62" s="1025"/>
      <c r="BM62" s="1025"/>
      <c r="BN62" s="1026"/>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c r="A63" s="215" t="s">
        <v>363</v>
      </c>
      <c r="B63" s="940" t="s">
        <v>387</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18"/>
      <c r="AF63" s="1019">
        <v>13572</v>
      </c>
      <c r="AG63" s="955"/>
      <c r="AH63" s="955"/>
      <c r="AI63" s="955"/>
      <c r="AJ63" s="1020"/>
      <c r="AK63" s="1021"/>
      <c r="AL63" s="959"/>
      <c r="AM63" s="959"/>
      <c r="AN63" s="959"/>
      <c r="AO63" s="959"/>
      <c r="AP63" s="955">
        <v>74525</v>
      </c>
      <c r="AQ63" s="955"/>
      <c r="AR63" s="955"/>
      <c r="AS63" s="955"/>
      <c r="AT63" s="955"/>
      <c r="AU63" s="955">
        <v>32355</v>
      </c>
      <c r="AV63" s="955"/>
      <c r="AW63" s="955"/>
      <c r="AX63" s="955"/>
      <c r="AY63" s="955"/>
      <c r="AZ63" s="1015"/>
      <c r="BA63" s="1015"/>
      <c r="BB63" s="1015"/>
      <c r="BC63" s="1015"/>
      <c r="BD63" s="1015"/>
      <c r="BE63" s="956"/>
      <c r="BF63" s="956"/>
      <c r="BG63" s="956"/>
      <c r="BH63" s="956"/>
      <c r="BI63" s="957"/>
      <c r="BJ63" s="1016" t="s">
        <v>108</v>
      </c>
      <c r="BK63" s="947"/>
      <c r="BL63" s="947"/>
      <c r="BM63" s="947"/>
      <c r="BN63" s="1017"/>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c r="A65" s="203" t="s">
        <v>388</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c r="A66" s="991" t="s">
        <v>389</v>
      </c>
      <c r="B66" s="992"/>
      <c r="C66" s="992"/>
      <c r="D66" s="992"/>
      <c r="E66" s="992"/>
      <c r="F66" s="992"/>
      <c r="G66" s="992"/>
      <c r="H66" s="992"/>
      <c r="I66" s="992"/>
      <c r="J66" s="992"/>
      <c r="K66" s="992"/>
      <c r="L66" s="992"/>
      <c r="M66" s="992"/>
      <c r="N66" s="992"/>
      <c r="O66" s="992"/>
      <c r="P66" s="993"/>
      <c r="Q66" s="997" t="s">
        <v>367</v>
      </c>
      <c r="R66" s="998"/>
      <c r="S66" s="998"/>
      <c r="T66" s="998"/>
      <c r="U66" s="999"/>
      <c r="V66" s="997" t="s">
        <v>368</v>
      </c>
      <c r="W66" s="998"/>
      <c r="X66" s="998"/>
      <c r="Y66" s="998"/>
      <c r="Z66" s="999"/>
      <c r="AA66" s="997" t="s">
        <v>369</v>
      </c>
      <c r="AB66" s="998"/>
      <c r="AC66" s="998"/>
      <c r="AD66" s="998"/>
      <c r="AE66" s="999"/>
      <c r="AF66" s="1003" t="s">
        <v>370</v>
      </c>
      <c r="AG66" s="1004"/>
      <c r="AH66" s="1004"/>
      <c r="AI66" s="1004"/>
      <c r="AJ66" s="1005"/>
      <c r="AK66" s="997" t="s">
        <v>371</v>
      </c>
      <c r="AL66" s="992"/>
      <c r="AM66" s="992"/>
      <c r="AN66" s="992"/>
      <c r="AO66" s="993"/>
      <c r="AP66" s="997" t="s">
        <v>372</v>
      </c>
      <c r="AQ66" s="998"/>
      <c r="AR66" s="998"/>
      <c r="AS66" s="998"/>
      <c r="AT66" s="999"/>
      <c r="AU66" s="997" t="s">
        <v>390</v>
      </c>
      <c r="AV66" s="998"/>
      <c r="AW66" s="998"/>
      <c r="AX66" s="998"/>
      <c r="AY66" s="999"/>
      <c r="AZ66" s="997" t="s">
        <v>349</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c r="A68" s="209">
        <v>1</v>
      </c>
      <c r="B68" s="981" t="s">
        <v>552</v>
      </c>
      <c r="C68" s="982"/>
      <c r="D68" s="982"/>
      <c r="E68" s="982"/>
      <c r="F68" s="982"/>
      <c r="G68" s="982"/>
      <c r="H68" s="982"/>
      <c r="I68" s="982"/>
      <c r="J68" s="982"/>
      <c r="K68" s="982"/>
      <c r="L68" s="982"/>
      <c r="M68" s="982"/>
      <c r="N68" s="982"/>
      <c r="O68" s="982"/>
      <c r="P68" s="983"/>
      <c r="Q68" s="984">
        <v>8939</v>
      </c>
      <c r="R68" s="978"/>
      <c r="S68" s="978"/>
      <c r="T68" s="978"/>
      <c r="U68" s="978"/>
      <c r="V68" s="978">
        <v>8879</v>
      </c>
      <c r="W68" s="978"/>
      <c r="X68" s="978"/>
      <c r="Y68" s="978"/>
      <c r="Z68" s="978"/>
      <c r="AA68" s="978">
        <v>60</v>
      </c>
      <c r="AB68" s="978"/>
      <c r="AC68" s="978"/>
      <c r="AD68" s="978"/>
      <c r="AE68" s="978"/>
      <c r="AF68" s="978">
        <v>60</v>
      </c>
      <c r="AG68" s="978"/>
      <c r="AH68" s="978"/>
      <c r="AI68" s="978"/>
      <c r="AJ68" s="978"/>
      <c r="AK68" s="978"/>
      <c r="AL68" s="978"/>
      <c r="AM68" s="978"/>
      <c r="AN68" s="978"/>
      <c r="AO68" s="978"/>
      <c r="AP68" s="978">
        <v>3643</v>
      </c>
      <c r="AQ68" s="978"/>
      <c r="AR68" s="978"/>
      <c r="AS68" s="978"/>
      <c r="AT68" s="978"/>
      <c r="AU68" s="978">
        <v>1451</v>
      </c>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c r="A69" s="212">
        <v>2</v>
      </c>
      <c r="B69" s="970" t="s">
        <v>553</v>
      </c>
      <c r="C69" s="971"/>
      <c r="D69" s="971"/>
      <c r="E69" s="971"/>
      <c r="F69" s="971"/>
      <c r="G69" s="971"/>
      <c r="H69" s="971"/>
      <c r="I69" s="971"/>
      <c r="J69" s="971"/>
      <c r="K69" s="971"/>
      <c r="L69" s="971"/>
      <c r="M69" s="971"/>
      <c r="N69" s="971"/>
      <c r="O69" s="971"/>
      <c r="P69" s="972"/>
      <c r="Q69" s="973">
        <v>2032</v>
      </c>
      <c r="R69" s="967"/>
      <c r="S69" s="967"/>
      <c r="T69" s="967"/>
      <c r="U69" s="967"/>
      <c r="V69" s="967">
        <v>1973</v>
      </c>
      <c r="W69" s="967"/>
      <c r="X69" s="967"/>
      <c r="Y69" s="967"/>
      <c r="Z69" s="967"/>
      <c r="AA69" s="967">
        <v>59</v>
      </c>
      <c r="AB69" s="967"/>
      <c r="AC69" s="967"/>
      <c r="AD69" s="967"/>
      <c r="AE69" s="967"/>
      <c r="AF69" s="967">
        <v>59</v>
      </c>
      <c r="AG69" s="967"/>
      <c r="AH69" s="967"/>
      <c r="AI69" s="967"/>
      <c r="AJ69" s="967"/>
      <c r="AK69" s="967"/>
      <c r="AL69" s="967"/>
      <c r="AM69" s="967"/>
      <c r="AN69" s="967"/>
      <c r="AO69" s="967"/>
      <c r="AP69" s="967">
        <v>1604</v>
      </c>
      <c r="AQ69" s="967"/>
      <c r="AR69" s="967"/>
      <c r="AS69" s="967"/>
      <c r="AT69" s="967"/>
      <c r="AU69" s="967">
        <v>415</v>
      </c>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c r="A70" s="212">
        <v>3</v>
      </c>
      <c r="B70" s="970" t="s">
        <v>554</v>
      </c>
      <c r="C70" s="971"/>
      <c r="D70" s="971"/>
      <c r="E70" s="971"/>
      <c r="F70" s="971"/>
      <c r="G70" s="971"/>
      <c r="H70" s="971"/>
      <c r="I70" s="971"/>
      <c r="J70" s="971"/>
      <c r="K70" s="971"/>
      <c r="L70" s="971"/>
      <c r="M70" s="971"/>
      <c r="N70" s="971"/>
      <c r="O70" s="971"/>
      <c r="P70" s="972"/>
      <c r="Q70" s="973">
        <v>431</v>
      </c>
      <c r="R70" s="967"/>
      <c r="S70" s="967"/>
      <c r="T70" s="967"/>
      <c r="U70" s="967"/>
      <c r="V70" s="967">
        <v>416</v>
      </c>
      <c r="W70" s="967"/>
      <c r="X70" s="967"/>
      <c r="Y70" s="967"/>
      <c r="Z70" s="967"/>
      <c r="AA70" s="967">
        <v>15</v>
      </c>
      <c r="AB70" s="967"/>
      <c r="AC70" s="967"/>
      <c r="AD70" s="967"/>
      <c r="AE70" s="967"/>
      <c r="AF70" s="967">
        <v>15</v>
      </c>
      <c r="AG70" s="967"/>
      <c r="AH70" s="967"/>
      <c r="AI70" s="967"/>
      <c r="AJ70" s="967"/>
      <c r="AK70" s="967"/>
      <c r="AL70" s="967"/>
      <c r="AM70" s="967"/>
      <c r="AN70" s="967"/>
      <c r="AO70" s="967"/>
      <c r="AP70" s="967"/>
      <c r="AQ70" s="967"/>
      <c r="AR70" s="967"/>
      <c r="AS70" s="967"/>
      <c r="AT70" s="967"/>
      <c r="AU70" s="967"/>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c r="A71" s="212">
        <v>4</v>
      </c>
      <c r="B71" s="970" t="s">
        <v>555</v>
      </c>
      <c r="C71" s="971"/>
      <c r="D71" s="971"/>
      <c r="E71" s="971"/>
      <c r="F71" s="971"/>
      <c r="G71" s="971"/>
      <c r="H71" s="971"/>
      <c r="I71" s="971"/>
      <c r="J71" s="971"/>
      <c r="K71" s="971"/>
      <c r="L71" s="971"/>
      <c r="M71" s="971"/>
      <c r="N71" s="971"/>
      <c r="O71" s="971"/>
      <c r="P71" s="972"/>
      <c r="Q71" s="973">
        <v>664</v>
      </c>
      <c r="R71" s="967"/>
      <c r="S71" s="967"/>
      <c r="T71" s="967"/>
      <c r="U71" s="967"/>
      <c r="V71" s="967">
        <v>663</v>
      </c>
      <c r="W71" s="967"/>
      <c r="X71" s="967"/>
      <c r="Y71" s="967"/>
      <c r="Z71" s="967"/>
      <c r="AA71" s="967">
        <v>1</v>
      </c>
      <c r="AB71" s="967"/>
      <c r="AC71" s="967"/>
      <c r="AD71" s="967"/>
      <c r="AE71" s="967"/>
      <c r="AF71" s="967">
        <v>1</v>
      </c>
      <c r="AG71" s="967"/>
      <c r="AH71" s="967"/>
      <c r="AI71" s="967"/>
      <c r="AJ71" s="967"/>
      <c r="AK71" s="967"/>
      <c r="AL71" s="967"/>
      <c r="AM71" s="967"/>
      <c r="AN71" s="967"/>
      <c r="AO71" s="967"/>
      <c r="AP71" s="967">
        <v>801</v>
      </c>
      <c r="AQ71" s="967"/>
      <c r="AR71" s="967"/>
      <c r="AS71" s="967"/>
      <c r="AT71" s="967"/>
      <c r="AU71" s="967">
        <v>299</v>
      </c>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c r="A72" s="212">
        <v>5</v>
      </c>
      <c r="B72" s="970" t="s">
        <v>556</v>
      </c>
      <c r="C72" s="971"/>
      <c r="D72" s="971"/>
      <c r="E72" s="971"/>
      <c r="F72" s="971"/>
      <c r="G72" s="971"/>
      <c r="H72" s="971"/>
      <c r="I72" s="971"/>
      <c r="J72" s="971"/>
      <c r="K72" s="971"/>
      <c r="L72" s="971"/>
      <c r="M72" s="971"/>
      <c r="N72" s="971"/>
      <c r="O72" s="971"/>
      <c r="P72" s="972"/>
      <c r="Q72" s="973">
        <v>119</v>
      </c>
      <c r="R72" s="967"/>
      <c r="S72" s="967"/>
      <c r="T72" s="967"/>
      <c r="U72" s="967"/>
      <c r="V72" s="967">
        <v>108</v>
      </c>
      <c r="W72" s="967"/>
      <c r="X72" s="967"/>
      <c r="Y72" s="967"/>
      <c r="Z72" s="967"/>
      <c r="AA72" s="967">
        <v>11</v>
      </c>
      <c r="AB72" s="967"/>
      <c r="AC72" s="967"/>
      <c r="AD72" s="967"/>
      <c r="AE72" s="967"/>
      <c r="AF72" s="967">
        <v>11</v>
      </c>
      <c r="AG72" s="967"/>
      <c r="AH72" s="967"/>
      <c r="AI72" s="967"/>
      <c r="AJ72" s="967"/>
      <c r="AK72" s="967"/>
      <c r="AL72" s="967"/>
      <c r="AM72" s="967"/>
      <c r="AN72" s="967"/>
      <c r="AO72" s="967"/>
      <c r="AP72" s="967">
        <v>82</v>
      </c>
      <c r="AQ72" s="967"/>
      <c r="AR72" s="967"/>
      <c r="AS72" s="967"/>
      <c r="AT72" s="967"/>
      <c r="AU72" s="967">
        <v>22</v>
      </c>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c r="A73" s="212">
        <v>6</v>
      </c>
      <c r="B73" s="970" t="s">
        <v>557</v>
      </c>
      <c r="C73" s="971"/>
      <c r="D73" s="971"/>
      <c r="E73" s="971"/>
      <c r="F73" s="971"/>
      <c r="G73" s="971"/>
      <c r="H73" s="971"/>
      <c r="I73" s="971"/>
      <c r="J73" s="971"/>
      <c r="K73" s="971"/>
      <c r="L73" s="971"/>
      <c r="M73" s="971"/>
      <c r="N73" s="971"/>
      <c r="O73" s="971"/>
      <c r="P73" s="972"/>
      <c r="Q73" s="973">
        <v>2</v>
      </c>
      <c r="R73" s="967"/>
      <c r="S73" s="967"/>
      <c r="T73" s="967"/>
      <c r="U73" s="967"/>
      <c r="V73" s="967">
        <v>1</v>
      </c>
      <c r="W73" s="967"/>
      <c r="X73" s="967"/>
      <c r="Y73" s="967"/>
      <c r="Z73" s="967"/>
      <c r="AA73" s="967">
        <v>1</v>
      </c>
      <c r="AB73" s="967"/>
      <c r="AC73" s="967"/>
      <c r="AD73" s="967"/>
      <c r="AE73" s="967"/>
      <c r="AF73" s="967">
        <v>1</v>
      </c>
      <c r="AG73" s="967"/>
      <c r="AH73" s="967"/>
      <c r="AI73" s="967"/>
      <c r="AJ73" s="967"/>
      <c r="AK73" s="967"/>
      <c r="AL73" s="967"/>
      <c r="AM73" s="967"/>
      <c r="AN73" s="967"/>
      <c r="AO73" s="967"/>
      <c r="AP73" s="967"/>
      <c r="AQ73" s="967"/>
      <c r="AR73" s="967"/>
      <c r="AS73" s="967"/>
      <c r="AT73" s="967"/>
      <c r="AU73" s="967"/>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c r="A74" s="212">
        <v>7</v>
      </c>
      <c r="B74" s="970" t="s">
        <v>558</v>
      </c>
      <c r="C74" s="971"/>
      <c r="D74" s="971"/>
      <c r="E74" s="971"/>
      <c r="F74" s="971"/>
      <c r="G74" s="971"/>
      <c r="H74" s="971"/>
      <c r="I74" s="971"/>
      <c r="J74" s="971"/>
      <c r="K74" s="971"/>
      <c r="L74" s="971"/>
      <c r="M74" s="971"/>
      <c r="N74" s="971"/>
      <c r="O74" s="971"/>
      <c r="P74" s="972"/>
      <c r="Q74" s="973">
        <v>413</v>
      </c>
      <c r="R74" s="967"/>
      <c r="S74" s="967"/>
      <c r="T74" s="967"/>
      <c r="U74" s="967"/>
      <c r="V74" s="967">
        <v>388</v>
      </c>
      <c r="W74" s="967"/>
      <c r="X74" s="967"/>
      <c r="Y74" s="967"/>
      <c r="Z74" s="967"/>
      <c r="AA74" s="967">
        <v>25</v>
      </c>
      <c r="AB74" s="967"/>
      <c r="AC74" s="967"/>
      <c r="AD74" s="967"/>
      <c r="AE74" s="967"/>
      <c r="AF74" s="967">
        <v>25</v>
      </c>
      <c r="AG74" s="967"/>
      <c r="AH74" s="967"/>
      <c r="AI74" s="967"/>
      <c r="AJ74" s="967"/>
      <c r="AK74" s="967"/>
      <c r="AL74" s="967"/>
      <c r="AM74" s="967"/>
      <c r="AN74" s="967"/>
      <c r="AO74" s="967"/>
      <c r="AP74" s="967">
        <v>69</v>
      </c>
      <c r="AQ74" s="967"/>
      <c r="AR74" s="967"/>
      <c r="AS74" s="967"/>
      <c r="AT74" s="967"/>
      <c r="AU74" s="967">
        <v>33</v>
      </c>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c r="A75" s="212">
        <v>8</v>
      </c>
      <c r="B75" s="970" t="s">
        <v>559</v>
      </c>
      <c r="C75" s="971"/>
      <c r="D75" s="971"/>
      <c r="E75" s="971"/>
      <c r="F75" s="971"/>
      <c r="G75" s="971"/>
      <c r="H75" s="971"/>
      <c r="I75" s="971"/>
      <c r="J75" s="971"/>
      <c r="K75" s="971"/>
      <c r="L75" s="971"/>
      <c r="M75" s="971"/>
      <c r="N75" s="971"/>
      <c r="O75" s="971"/>
      <c r="P75" s="972"/>
      <c r="Q75" s="974">
        <v>486</v>
      </c>
      <c r="R75" s="975"/>
      <c r="S75" s="975"/>
      <c r="T75" s="975"/>
      <c r="U75" s="976"/>
      <c r="V75" s="977">
        <v>465</v>
      </c>
      <c r="W75" s="975"/>
      <c r="X75" s="975"/>
      <c r="Y75" s="975"/>
      <c r="Z75" s="976"/>
      <c r="AA75" s="977">
        <v>21</v>
      </c>
      <c r="AB75" s="975"/>
      <c r="AC75" s="975"/>
      <c r="AD75" s="975"/>
      <c r="AE75" s="976"/>
      <c r="AF75" s="977">
        <v>21</v>
      </c>
      <c r="AG75" s="975"/>
      <c r="AH75" s="975"/>
      <c r="AI75" s="975"/>
      <c r="AJ75" s="976"/>
      <c r="AK75" s="977"/>
      <c r="AL75" s="975"/>
      <c r="AM75" s="975"/>
      <c r="AN75" s="975"/>
      <c r="AO75" s="976"/>
      <c r="AP75" s="977"/>
      <c r="AQ75" s="975"/>
      <c r="AR75" s="975"/>
      <c r="AS75" s="975"/>
      <c r="AT75" s="976"/>
      <c r="AU75" s="977"/>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c r="A76" s="212">
        <v>9</v>
      </c>
      <c r="B76" s="970" t="s">
        <v>560</v>
      </c>
      <c r="C76" s="971"/>
      <c r="D76" s="971"/>
      <c r="E76" s="971"/>
      <c r="F76" s="971"/>
      <c r="G76" s="971"/>
      <c r="H76" s="971"/>
      <c r="I76" s="971"/>
      <c r="J76" s="971"/>
      <c r="K76" s="971"/>
      <c r="L76" s="971"/>
      <c r="M76" s="971"/>
      <c r="N76" s="971"/>
      <c r="O76" s="971"/>
      <c r="P76" s="972"/>
      <c r="Q76" s="974">
        <v>2844</v>
      </c>
      <c r="R76" s="975"/>
      <c r="S76" s="975"/>
      <c r="T76" s="975"/>
      <c r="U76" s="976"/>
      <c r="V76" s="977">
        <v>2836</v>
      </c>
      <c r="W76" s="975"/>
      <c r="X76" s="975"/>
      <c r="Y76" s="975"/>
      <c r="Z76" s="976"/>
      <c r="AA76" s="977">
        <v>8</v>
      </c>
      <c r="AB76" s="975"/>
      <c r="AC76" s="975"/>
      <c r="AD76" s="975"/>
      <c r="AE76" s="976"/>
      <c r="AF76" s="977">
        <v>8</v>
      </c>
      <c r="AG76" s="975"/>
      <c r="AH76" s="975"/>
      <c r="AI76" s="975"/>
      <c r="AJ76" s="976"/>
      <c r="AK76" s="977"/>
      <c r="AL76" s="975"/>
      <c r="AM76" s="975"/>
      <c r="AN76" s="975"/>
      <c r="AO76" s="976"/>
      <c r="AP76" s="977"/>
      <c r="AQ76" s="975"/>
      <c r="AR76" s="975"/>
      <c r="AS76" s="975"/>
      <c r="AT76" s="976"/>
      <c r="AU76" s="977"/>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c r="A77" s="212">
        <v>10</v>
      </c>
      <c r="B77" s="970" t="s">
        <v>561</v>
      </c>
      <c r="C77" s="971"/>
      <c r="D77" s="971"/>
      <c r="E77" s="971"/>
      <c r="F77" s="971"/>
      <c r="G77" s="971"/>
      <c r="H77" s="971"/>
      <c r="I77" s="971"/>
      <c r="J77" s="971"/>
      <c r="K77" s="971"/>
      <c r="L77" s="971"/>
      <c r="M77" s="971"/>
      <c r="N77" s="971"/>
      <c r="O77" s="971"/>
      <c r="P77" s="972"/>
      <c r="Q77" s="974">
        <v>12012</v>
      </c>
      <c r="R77" s="975"/>
      <c r="S77" s="975"/>
      <c r="T77" s="975"/>
      <c r="U77" s="976"/>
      <c r="V77" s="977">
        <v>11518</v>
      </c>
      <c r="W77" s="975"/>
      <c r="X77" s="975"/>
      <c r="Y77" s="975"/>
      <c r="Z77" s="976"/>
      <c r="AA77" s="977">
        <v>494</v>
      </c>
      <c r="AB77" s="975"/>
      <c r="AC77" s="975"/>
      <c r="AD77" s="975"/>
      <c r="AE77" s="976"/>
      <c r="AF77" s="977">
        <v>494</v>
      </c>
      <c r="AG77" s="975"/>
      <c r="AH77" s="975"/>
      <c r="AI77" s="975"/>
      <c r="AJ77" s="976"/>
      <c r="AK77" s="977">
        <v>175</v>
      </c>
      <c r="AL77" s="975"/>
      <c r="AM77" s="975"/>
      <c r="AN77" s="975"/>
      <c r="AO77" s="976"/>
      <c r="AP77" s="977"/>
      <c r="AQ77" s="975"/>
      <c r="AR77" s="975"/>
      <c r="AS77" s="975"/>
      <c r="AT77" s="976"/>
      <c r="AU77" s="977"/>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c r="A78" s="212">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c r="A88" s="215" t="s">
        <v>363</v>
      </c>
      <c r="B88" s="940" t="s">
        <v>391</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v>695</v>
      </c>
      <c r="AG88" s="955"/>
      <c r="AH88" s="955"/>
      <c r="AI88" s="955"/>
      <c r="AJ88" s="955"/>
      <c r="AK88" s="959"/>
      <c r="AL88" s="959"/>
      <c r="AM88" s="959"/>
      <c r="AN88" s="959"/>
      <c r="AO88" s="959"/>
      <c r="AP88" s="955">
        <v>6199</v>
      </c>
      <c r="AQ88" s="955"/>
      <c r="AR88" s="955"/>
      <c r="AS88" s="955"/>
      <c r="AT88" s="955"/>
      <c r="AU88" s="955">
        <v>2220</v>
      </c>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363</v>
      </c>
      <c r="BR102" s="940" t="s">
        <v>392</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v>3340</v>
      </c>
      <c r="CS102" s="947"/>
      <c r="CT102" s="947"/>
      <c r="CU102" s="947"/>
      <c r="CV102" s="948"/>
      <c r="CW102" s="946">
        <v>348</v>
      </c>
      <c r="CX102" s="947"/>
      <c r="CY102" s="947"/>
      <c r="CZ102" s="947"/>
      <c r="DA102" s="948"/>
      <c r="DB102" s="946">
        <v>59</v>
      </c>
      <c r="DC102" s="947"/>
      <c r="DD102" s="947"/>
      <c r="DE102" s="947"/>
      <c r="DF102" s="948"/>
      <c r="DG102" s="946"/>
      <c r="DH102" s="947"/>
      <c r="DI102" s="947"/>
      <c r="DJ102" s="947"/>
      <c r="DK102" s="948"/>
      <c r="DL102" s="946">
        <v>219</v>
      </c>
      <c r="DM102" s="947"/>
      <c r="DN102" s="947"/>
      <c r="DO102" s="947"/>
      <c r="DP102" s="948"/>
      <c r="DQ102" s="946">
        <v>22</v>
      </c>
      <c r="DR102" s="947"/>
      <c r="DS102" s="947"/>
      <c r="DT102" s="947"/>
      <c r="DU102" s="948"/>
      <c r="DV102" s="929"/>
      <c r="DW102" s="930"/>
      <c r="DX102" s="930"/>
      <c r="DY102" s="930"/>
      <c r="DZ102" s="93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393</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394</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395</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396</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4" t="s">
        <v>397</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398</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c r="A109" s="887" t="s">
        <v>399</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400</v>
      </c>
      <c r="AB109" s="888"/>
      <c r="AC109" s="888"/>
      <c r="AD109" s="888"/>
      <c r="AE109" s="889"/>
      <c r="AF109" s="890" t="s">
        <v>282</v>
      </c>
      <c r="AG109" s="888"/>
      <c r="AH109" s="888"/>
      <c r="AI109" s="888"/>
      <c r="AJ109" s="889"/>
      <c r="AK109" s="890" t="s">
        <v>281</v>
      </c>
      <c r="AL109" s="888"/>
      <c r="AM109" s="888"/>
      <c r="AN109" s="888"/>
      <c r="AO109" s="889"/>
      <c r="AP109" s="890" t="s">
        <v>401</v>
      </c>
      <c r="AQ109" s="888"/>
      <c r="AR109" s="888"/>
      <c r="AS109" s="888"/>
      <c r="AT109" s="919"/>
      <c r="AU109" s="887" t="s">
        <v>399</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400</v>
      </c>
      <c r="BR109" s="888"/>
      <c r="BS109" s="888"/>
      <c r="BT109" s="888"/>
      <c r="BU109" s="889"/>
      <c r="BV109" s="890" t="s">
        <v>282</v>
      </c>
      <c r="BW109" s="888"/>
      <c r="BX109" s="888"/>
      <c r="BY109" s="888"/>
      <c r="BZ109" s="889"/>
      <c r="CA109" s="890" t="s">
        <v>281</v>
      </c>
      <c r="CB109" s="888"/>
      <c r="CC109" s="888"/>
      <c r="CD109" s="888"/>
      <c r="CE109" s="889"/>
      <c r="CF109" s="928" t="s">
        <v>401</v>
      </c>
      <c r="CG109" s="928"/>
      <c r="CH109" s="928"/>
      <c r="CI109" s="928"/>
      <c r="CJ109" s="928"/>
      <c r="CK109" s="890" t="s">
        <v>402</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400</v>
      </c>
      <c r="DH109" s="888"/>
      <c r="DI109" s="888"/>
      <c r="DJ109" s="888"/>
      <c r="DK109" s="889"/>
      <c r="DL109" s="890" t="s">
        <v>282</v>
      </c>
      <c r="DM109" s="888"/>
      <c r="DN109" s="888"/>
      <c r="DO109" s="888"/>
      <c r="DP109" s="889"/>
      <c r="DQ109" s="890" t="s">
        <v>281</v>
      </c>
      <c r="DR109" s="888"/>
      <c r="DS109" s="888"/>
      <c r="DT109" s="888"/>
      <c r="DU109" s="889"/>
      <c r="DV109" s="890" t="s">
        <v>401</v>
      </c>
      <c r="DW109" s="888"/>
      <c r="DX109" s="888"/>
      <c r="DY109" s="888"/>
      <c r="DZ109" s="919"/>
    </row>
    <row r="110" spans="1:131" s="197" customFormat="1" ht="26.25" customHeight="1">
      <c r="A110" s="757" t="s">
        <v>403</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14193617</v>
      </c>
      <c r="AB110" s="873"/>
      <c r="AC110" s="873"/>
      <c r="AD110" s="873"/>
      <c r="AE110" s="874"/>
      <c r="AF110" s="875">
        <v>13315301</v>
      </c>
      <c r="AG110" s="873"/>
      <c r="AH110" s="873"/>
      <c r="AI110" s="873"/>
      <c r="AJ110" s="874"/>
      <c r="AK110" s="875">
        <v>12920704</v>
      </c>
      <c r="AL110" s="873"/>
      <c r="AM110" s="873"/>
      <c r="AN110" s="873"/>
      <c r="AO110" s="874"/>
      <c r="AP110" s="876">
        <v>23.8</v>
      </c>
      <c r="AQ110" s="877"/>
      <c r="AR110" s="877"/>
      <c r="AS110" s="877"/>
      <c r="AT110" s="878"/>
      <c r="AU110" s="920" t="s">
        <v>60</v>
      </c>
      <c r="AV110" s="921"/>
      <c r="AW110" s="921"/>
      <c r="AX110" s="921"/>
      <c r="AY110" s="922"/>
      <c r="AZ110" s="816" t="s">
        <v>404</v>
      </c>
      <c r="BA110" s="758"/>
      <c r="BB110" s="758"/>
      <c r="BC110" s="758"/>
      <c r="BD110" s="758"/>
      <c r="BE110" s="758"/>
      <c r="BF110" s="758"/>
      <c r="BG110" s="758"/>
      <c r="BH110" s="758"/>
      <c r="BI110" s="758"/>
      <c r="BJ110" s="758"/>
      <c r="BK110" s="758"/>
      <c r="BL110" s="758"/>
      <c r="BM110" s="758"/>
      <c r="BN110" s="758"/>
      <c r="BO110" s="758"/>
      <c r="BP110" s="759"/>
      <c r="BQ110" s="799">
        <v>130298744</v>
      </c>
      <c r="BR110" s="800"/>
      <c r="BS110" s="800"/>
      <c r="BT110" s="800"/>
      <c r="BU110" s="800"/>
      <c r="BV110" s="800">
        <v>130843384</v>
      </c>
      <c r="BW110" s="800"/>
      <c r="BX110" s="800"/>
      <c r="BY110" s="800"/>
      <c r="BZ110" s="800"/>
      <c r="CA110" s="800">
        <v>132181290</v>
      </c>
      <c r="CB110" s="800"/>
      <c r="CC110" s="800"/>
      <c r="CD110" s="800"/>
      <c r="CE110" s="800"/>
      <c r="CF110" s="861">
        <v>243.6</v>
      </c>
      <c r="CG110" s="862"/>
      <c r="CH110" s="862"/>
      <c r="CI110" s="862"/>
      <c r="CJ110" s="862"/>
      <c r="CK110" s="916" t="s">
        <v>405</v>
      </c>
      <c r="CL110" s="864"/>
      <c r="CM110" s="869" t="s">
        <v>406</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407</v>
      </c>
      <c r="DH110" s="800"/>
      <c r="DI110" s="800"/>
      <c r="DJ110" s="800"/>
      <c r="DK110" s="800"/>
      <c r="DL110" s="800" t="s">
        <v>407</v>
      </c>
      <c r="DM110" s="800"/>
      <c r="DN110" s="800"/>
      <c r="DO110" s="800"/>
      <c r="DP110" s="800"/>
      <c r="DQ110" s="800" t="s">
        <v>407</v>
      </c>
      <c r="DR110" s="800"/>
      <c r="DS110" s="800"/>
      <c r="DT110" s="800"/>
      <c r="DU110" s="800"/>
      <c r="DV110" s="801" t="s">
        <v>407</v>
      </c>
      <c r="DW110" s="801"/>
      <c r="DX110" s="801"/>
      <c r="DY110" s="801"/>
      <c r="DZ110" s="802"/>
    </row>
    <row r="111" spans="1:131" s="197" customFormat="1" ht="26.25" customHeight="1">
      <c r="A111" s="778" t="s">
        <v>408</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108</v>
      </c>
      <c r="AB111" s="909"/>
      <c r="AC111" s="909"/>
      <c r="AD111" s="909"/>
      <c r="AE111" s="910"/>
      <c r="AF111" s="911" t="s">
        <v>108</v>
      </c>
      <c r="AG111" s="909"/>
      <c r="AH111" s="909"/>
      <c r="AI111" s="909"/>
      <c r="AJ111" s="910"/>
      <c r="AK111" s="911" t="s">
        <v>108</v>
      </c>
      <c r="AL111" s="909"/>
      <c r="AM111" s="909"/>
      <c r="AN111" s="909"/>
      <c r="AO111" s="910"/>
      <c r="AP111" s="912" t="s">
        <v>108</v>
      </c>
      <c r="AQ111" s="913"/>
      <c r="AR111" s="913"/>
      <c r="AS111" s="913"/>
      <c r="AT111" s="914"/>
      <c r="AU111" s="923"/>
      <c r="AV111" s="924"/>
      <c r="AW111" s="924"/>
      <c r="AX111" s="924"/>
      <c r="AY111" s="925"/>
      <c r="AZ111" s="767" t="s">
        <v>409</v>
      </c>
      <c r="BA111" s="768"/>
      <c r="BB111" s="768"/>
      <c r="BC111" s="768"/>
      <c r="BD111" s="768"/>
      <c r="BE111" s="768"/>
      <c r="BF111" s="768"/>
      <c r="BG111" s="768"/>
      <c r="BH111" s="768"/>
      <c r="BI111" s="768"/>
      <c r="BJ111" s="768"/>
      <c r="BK111" s="768"/>
      <c r="BL111" s="768"/>
      <c r="BM111" s="768"/>
      <c r="BN111" s="768"/>
      <c r="BO111" s="768"/>
      <c r="BP111" s="769"/>
      <c r="BQ111" s="770">
        <v>2100276</v>
      </c>
      <c r="BR111" s="771"/>
      <c r="BS111" s="771"/>
      <c r="BT111" s="771"/>
      <c r="BU111" s="771"/>
      <c r="BV111" s="771">
        <v>1702304</v>
      </c>
      <c r="BW111" s="771"/>
      <c r="BX111" s="771"/>
      <c r="BY111" s="771"/>
      <c r="BZ111" s="771"/>
      <c r="CA111" s="771">
        <v>1317929</v>
      </c>
      <c r="CB111" s="771"/>
      <c r="CC111" s="771"/>
      <c r="CD111" s="771"/>
      <c r="CE111" s="771"/>
      <c r="CF111" s="848">
        <v>2.4</v>
      </c>
      <c r="CG111" s="849"/>
      <c r="CH111" s="849"/>
      <c r="CI111" s="849"/>
      <c r="CJ111" s="849"/>
      <c r="CK111" s="917"/>
      <c r="CL111" s="866"/>
      <c r="CM111" s="803" t="s">
        <v>410</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v>1209573</v>
      </c>
      <c r="DH111" s="771"/>
      <c r="DI111" s="771"/>
      <c r="DJ111" s="771"/>
      <c r="DK111" s="771"/>
      <c r="DL111" s="771">
        <v>1074428</v>
      </c>
      <c r="DM111" s="771"/>
      <c r="DN111" s="771"/>
      <c r="DO111" s="771"/>
      <c r="DP111" s="771"/>
      <c r="DQ111" s="771">
        <v>935051</v>
      </c>
      <c r="DR111" s="771"/>
      <c r="DS111" s="771"/>
      <c r="DT111" s="771"/>
      <c r="DU111" s="771"/>
      <c r="DV111" s="823">
        <v>1.7</v>
      </c>
      <c r="DW111" s="823"/>
      <c r="DX111" s="823"/>
      <c r="DY111" s="823"/>
      <c r="DZ111" s="824"/>
    </row>
    <row r="112" spans="1:131" s="197" customFormat="1" ht="26.25" customHeight="1">
      <c r="A112" s="902" t="s">
        <v>411</v>
      </c>
      <c r="B112" s="903"/>
      <c r="C112" s="768" t="s">
        <v>412</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108</v>
      </c>
      <c r="AB112" s="784"/>
      <c r="AC112" s="784"/>
      <c r="AD112" s="784"/>
      <c r="AE112" s="785"/>
      <c r="AF112" s="786" t="s">
        <v>108</v>
      </c>
      <c r="AG112" s="784"/>
      <c r="AH112" s="784"/>
      <c r="AI112" s="784"/>
      <c r="AJ112" s="785"/>
      <c r="AK112" s="786" t="s">
        <v>108</v>
      </c>
      <c r="AL112" s="784"/>
      <c r="AM112" s="784"/>
      <c r="AN112" s="784"/>
      <c r="AO112" s="785"/>
      <c r="AP112" s="754" t="s">
        <v>108</v>
      </c>
      <c r="AQ112" s="755"/>
      <c r="AR112" s="755"/>
      <c r="AS112" s="755"/>
      <c r="AT112" s="756"/>
      <c r="AU112" s="923"/>
      <c r="AV112" s="924"/>
      <c r="AW112" s="924"/>
      <c r="AX112" s="924"/>
      <c r="AY112" s="925"/>
      <c r="AZ112" s="767" t="s">
        <v>413</v>
      </c>
      <c r="BA112" s="768"/>
      <c r="BB112" s="768"/>
      <c r="BC112" s="768"/>
      <c r="BD112" s="768"/>
      <c r="BE112" s="768"/>
      <c r="BF112" s="768"/>
      <c r="BG112" s="768"/>
      <c r="BH112" s="768"/>
      <c r="BI112" s="768"/>
      <c r="BJ112" s="768"/>
      <c r="BK112" s="768"/>
      <c r="BL112" s="768"/>
      <c r="BM112" s="768"/>
      <c r="BN112" s="768"/>
      <c r="BO112" s="768"/>
      <c r="BP112" s="769"/>
      <c r="BQ112" s="770">
        <v>42301333</v>
      </c>
      <c r="BR112" s="771"/>
      <c r="BS112" s="771"/>
      <c r="BT112" s="771"/>
      <c r="BU112" s="771"/>
      <c r="BV112" s="771">
        <v>35195868</v>
      </c>
      <c r="BW112" s="771"/>
      <c r="BX112" s="771"/>
      <c r="BY112" s="771"/>
      <c r="BZ112" s="771"/>
      <c r="CA112" s="771">
        <v>32355346</v>
      </c>
      <c r="CB112" s="771"/>
      <c r="CC112" s="771"/>
      <c r="CD112" s="771"/>
      <c r="CE112" s="771"/>
      <c r="CF112" s="848">
        <v>59.6</v>
      </c>
      <c r="CG112" s="849"/>
      <c r="CH112" s="849"/>
      <c r="CI112" s="849"/>
      <c r="CJ112" s="849"/>
      <c r="CK112" s="917"/>
      <c r="CL112" s="866"/>
      <c r="CM112" s="803" t="s">
        <v>414</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v>56060</v>
      </c>
      <c r="DH112" s="771"/>
      <c r="DI112" s="771"/>
      <c r="DJ112" s="771"/>
      <c r="DK112" s="771"/>
      <c r="DL112" s="771">
        <v>41350</v>
      </c>
      <c r="DM112" s="771"/>
      <c r="DN112" s="771"/>
      <c r="DO112" s="771"/>
      <c r="DP112" s="771"/>
      <c r="DQ112" s="771">
        <v>27826</v>
      </c>
      <c r="DR112" s="771"/>
      <c r="DS112" s="771"/>
      <c r="DT112" s="771"/>
      <c r="DU112" s="771"/>
      <c r="DV112" s="823">
        <v>0.1</v>
      </c>
      <c r="DW112" s="823"/>
      <c r="DX112" s="823"/>
      <c r="DY112" s="823"/>
      <c r="DZ112" s="824"/>
    </row>
    <row r="113" spans="1:130" s="197" customFormat="1" ht="26.25" customHeight="1">
      <c r="A113" s="904"/>
      <c r="B113" s="905"/>
      <c r="C113" s="768" t="s">
        <v>415</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3790042</v>
      </c>
      <c r="AB113" s="909"/>
      <c r="AC113" s="909"/>
      <c r="AD113" s="909"/>
      <c r="AE113" s="910"/>
      <c r="AF113" s="911">
        <v>3726983</v>
      </c>
      <c r="AG113" s="909"/>
      <c r="AH113" s="909"/>
      <c r="AI113" s="909"/>
      <c r="AJ113" s="910"/>
      <c r="AK113" s="911">
        <v>3771866</v>
      </c>
      <c r="AL113" s="909"/>
      <c r="AM113" s="909"/>
      <c r="AN113" s="909"/>
      <c r="AO113" s="910"/>
      <c r="AP113" s="912">
        <v>7</v>
      </c>
      <c r="AQ113" s="913"/>
      <c r="AR113" s="913"/>
      <c r="AS113" s="913"/>
      <c r="AT113" s="914"/>
      <c r="AU113" s="923"/>
      <c r="AV113" s="924"/>
      <c r="AW113" s="924"/>
      <c r="AX113" s="924"/>
      <c r="AY113" s="925"/>
      <c r="AZ113" s="767" t="s">
        <v>416</v>
      </c>
      <c r="BA113" s="768"/>
      <c r="BB113" s="768"/>
      <c r="BC113" s="768"/>
      <c r="BD113" s="768"/>
      <c r="BE113" s="768"/>
      <c r="BF113" s="768"/>
      <c r="BG113" s="768"/>
      <c r="BH113" s="768"/>
      <c r="BI113" s="768"/>
      <c r="BJ113" s="768"/>
      <c r="BK113" s="768"/>
      <c r="BL113" s="768"/>
      <c r="BM113" s="768"/>
      <c r="BN113" s="768"/>
      <c r="BO113" s="768"/>
      <c r="BP113" s="769"/>
      <c r="BQ113" s="770">
        <v>2632851</v>
      </c>
      <c r="BR113" s="771"/>
      <c r="BS113" s="771"/>
      <c r="BT113" s="771"/>
      <c r="BU113" s="771"/>
      <c r="BV113" s="771">
        <v>2384608</v>
      </c>
      <c r="BW113" s="771"/>
      <c r="BX113" s="771"/>
      <c r="BY113" s="771"/>
      <c r="BZ113" s="771"/>
      <c r="CA113" s="771">
        <v>2759303</v>
      </c>
      <c r="CB113" s="771"/>
      <c r="CC113" s="771"/>
      <c r="CD113" s="771"/>
      <c r="CE113" s="771"/>
      <c r="CF113" s="848">
        <v>5.0999999999999996</v>
      </c>
      <c r="CG113" s="849"/>
      <c r="CH113" s="849"/>
      <c r="CI113" s="849"/>
      <c r="CJ113" s="849"/>
      <c r="CK113" s="917"/>
      <c r="CL113" s="866"/>
      <c r="CM113" s="803" t="s">
        <v>417</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108</v>
      </c>
      <c r="DH113" s="784"/>
      <c r="DI113" s="784"/>
      <c r="DJ113" s="784"/>
      <c r="DK113" s="785"/>
      <c r="DL113" s="786" t="s">
        <v>108</v>
      </c>
      <c r="DM113" s="784"/>
      <c r="DN113" s="784"/>
      <c r="DO113" s="784"/>
      <c r="DP113" s="785"/>
      <c r="DQ113" s="786" t="s">
        <v>108</v>
      </c>
      <c r="DR113" s="784"/>
      <c r="DS113" s="784"/>
      <c r="DT113" s="784"/>
      <c r="DU113" s="785"/>
      <c r="DV113" s="754" t="s">
        <v>108</v>
      </c>
      <c r="DW113" s="755"/>
      <c r="DX113" s="755"/>
      <c r="DY113" s="755"/>
      <c r="DZ113" s="756"/>
    </row>
    <row r="114" spans="1:130" s="197" customFormat="1" ht="26.25" customHeight="1">
      <c r="A114" s="904"/>
      <c r="B114" s="905"/>
      <c r="C114" s="768" t="s">
        <v>418</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491190</v>
      </c>
      <c r="AB114" s="784"/>
      <c r="AC114" s="784"/>
      <c r="AD114" s="784"/>
      <c r="AE114" s="785"/>
      <c r="AF114" s="786">
        <v>495666</v>
      </c>
      <c r="AG114" s="784"/>
      <c r="AH114" s="784"/>
      <c r="AI114" s="784"/>
      <c r="AJ114" s="785"/>
      <c r="AK114" s="786">
        <v>501399</v>
      </c>
      <c r="AL114" s="784"/>
      <c r="AM114" s="784"/>
      <c r="AN114" s="784"/>
      <c r="AO114" s="785"/>
      <c r="AP114" s="754">
        <v>0.9</v>
      </c>
      <c r="AQ114" s="755"/>
      <c r="AR114" s="755"/>
      <c r="AS114" s="755"/>
      <c r="AT114" s="756"/>
      <c r="AU114" s="923"/>
      <c r="AV114" s="924"/>
      <c r="AW114" s="924"/>
      <c r="AX114" s="924"/>
      <c r="AY114" s="925"/>
      <c r="AZ114" s="767" t="s">
        <v>419</v>
      </c>
      <c r="BA114" s="768"/>
      <c r="BB114" s="768"/>
      <c r="BC114" s="768"/>
      <c r="BD114" s="768"/>
      <c r="BE114" s="768"/>
      <c r="BF114" s="768"/>
      <c r="BG114" s="768"/>
      <c r="BH114" s="768"/>
      <c r="BI114" s="768"/>
      <c r="BJ114" s="768"/>
      <c r="BK114" s="768"/>
      <c r="BL114" s="768"/>
      <c r="BM114" s="768"/>
      <c r="BN114" s="768"/>
      <c r="BO114" s="768"/>
      <c r="BP114" s="769"/>
      <c r="BQ114" s="770">
        <v>16619290</v>
      </c>
      <c r="BR114" s="771"/>
      <c r="BS114" s="771"/>
      <c r="BT114" s="771"/>
      <c r="BU114" s="771"/>
      <c r="BV114" s="771">
        <v>15372261</v>
      </c>
      <c r="BW114" s="771"/>
      <c r="BX114" s="771"/>
      <c r="BY114" s="771"/>
      <c r="BZ114" s="771"/>
      <c r="CA114" s="771">
        <v>13673425</v>
      </c>
      <c r="CB114" s="771"/>
      <c r="CC114" s="771"/>
      <c r="CD114" s="771"/>
      <c r="CE114" s="771"/>
      <c r="CF114" s="848">
        <v>25.2</v>
      </c>
      <c r="CG114" s="849"/>
      <c r="CH114" s="849"/>
      <c r="CI114" s="849"/>
      <c r="CJ114" s="849"/>
      <c r="CK114" s="917"/>
      <c r="CL114" s="866"/>
      <c r="CM114" s="803" t="s">
        <v>420</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108</v>
      </c>
      <c r="DH114" s="784"/>
      <c r="DI114" s="784"/>
      <c r="DJ114" s="784"/>
      <c r="DK114" s="785"/>
      <c r="DL114" s="786" t="s">
        <v>108</v>
      </c>
      <c r="DM114" s="784"/>
      <c r="DN114" s="784"/>
      <c r="DO114" s="784"/>
      <c r="DP114" s="785"/>
      <c r="DQ114" s="786" t="s">
        <v>108</v>
      </c>
      <c r="DR114" s="784"/>
      <c r="DS114" s="784"/>
      <c r="DT114" s="784"/>
      <c r="DU114" s="785"/>
      <c r="DV114" s="754" t="s">
        <v>108</v>
      </c>
      <c r="DW114" s="755"/>
      <c r="DX114" s="755"/>
      <c r="DY114" s="755"/>
      <c r="DZ114" s="756"/>
    </row>
    <row r="115" spans="1:130" s="197" customFormat="1" ht="26.25" customHeight="1">
      <c r="A115" s="904"/>
      <c r="B115" s="905"/>
      <c r="C115" s="768" t="s">
        <v>421</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v>182593</v>
      </c>
      <c r="AB115" s="909"/>
      <c r="AC115" s="909"/>
      <c r="AD115" s="909"/>
      <c r="AE115" s="910"/>
      <c r="AF115" s="911">
        <v>182592</v>
      </c>
      <c r="AG115" s="909"/>
      <c r="AH115" s="909"/>
      <c r="AI115" s="909"/>
      <c r="AJ115" s="910"/>
      <c r="AK115" s="911">
        <v>182593</v>
      </c>
      <c r="AL115" s="909"/>
      <c r="AM115" s="909"/>
      <c r="AN115" s="909"/>
      <c r="AO115" s="910"/>
      <c r="AP115" s="912">
        <v>0.3</v>
      </c>
      <c r="AQ115" s="913"/>
      <c r="AR115" s="913"/>
      <c r="AS115" s="913"/>
      <c r="AT115" s="914"/>
      <c r="AU115" s="923"/>
      <c r="AV115" s="924"/>
      <c r="AW115" s="924"/>
      <c r="AX115" s="924"/>
      <c r="AY115" s="925"/>
      <c r="AZ115" s="767" t="s">
        <v>422</v>
      </c>
      <c r="BA115" s="768"/>
      <c r="BB115" s="768"/>
      <c r="BC115" s="768"/>
      <c r="BD115" s="768"/>
      <c r="BE115" s="768"/>
      <c r="BF115" s="768"/>
      <c r="BG115" s="768"/>
      <c r="BH115" s="768"/>
      <c r="BI115" s="768"/>
      <c r="BJ115" s="768"/>
      <c r="BK115" s="768"/>
      <c r="BL115" s="768"/>
      <c r="BM115" s="768"/>
      <c r="BN115" s="768"/>
      <c r="BO115" s="768"/>
      <c r="BP115" s="769"/>
      <c r="BQ115" s="770">
        <v>62242</v>
      </c>
      <c r="BR115" s="771"/>
      <c r="BS115" s="771"/>
      <c r="BT115" s="771"/>
      <c r="BU115" s="771"/>
      <c r="BV115" s="771">
        <v>42082</v>
      </c>
      <c r="BW115" s="771"/>
      <c r="BX115" s="771"/>
      <c r="BY115" s="771"/>
      <c r="BZ115" s="771"/>
      <c r="CA115" s="771">
        <v>21909</v>
      </c>
      <c r="CB115" s="771"/>
      <c r="CC115" s="771"/>
      <c r="CD115" s="771"/>
      <c r="CE115" s="771"/>
      <c r="CF115" s="848">
        <v>0</v>
      </c>
      <c r="CG115" s="849"/>
      <c r="CH115" s="849"/>
      <c r="CI115" s="849"/>
      <c r="CJ115" s="849"/>
      <c r="CK115" s="917"/>
      <c r="CL115" s="866"/>
      <c r="CM115" s="767" t="s">
        <v>423</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v>722977</v>
      </c>
      <c r="DH115" s="784"/>
      <c r="DI115" s="784"/>
      <c r="DJ115" s="784"/>
      <c r="DK115" s="785"/>
      <c r="DL115" s="786">
        <v>497769</v>
      </c>
      <c r="DM115" s="784"/>
      <c r="DN115" s="784"/>
      <c r="DO115" s="784"/>
      <c r="DP115" s="785"/>
      <c r="DQ115" s="786">
        <v>287956</v>
      </c>
      <c r="DR115" s="784"/>
      <c r="DS115" s="784"/>
      <c r="DT115" s="784"/>
      <c r="DU115" s="785"/>
      <c r="DV115" s="754">
        <v>0.5</v>
      </c>
      <c r="DW115" s="755"/>
      <c r="DX115" s="755"/>
      <c r="DY115" s="755"/>
      <c r="DZ115" s="756"/>
    </row>
    <row r="116" spans="1:130" s="197" customFormat="1" ht="26.25" customHeight="1">
      <c r="A116" s="906"/>
      <c r="B116" s="907"/>
      <c r="C116" s="846" t="s">
        <v>424</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t="s">
        <v>108</v>
      </c>
      <c r="AB116" s="784"/>
      <c r="AC116" s="784"/>
      <c r="AD116" s="784"/>
      <c r="AE116" s="785"/>
      <c r="AF116" s="786" t="s">
        <v>108</v>
      </c>
      <c r="AG116" s="784"/>
      <c r="AH116" s="784"/>
      <c r="AI116" s="784"/>
      <c r="AJ116" s="785"/>
      <c r="AK116" s="786" t="s">
        <v>108</v>
      </c>
      <c r="AL116" s="784"/>
      <c r="AM116" s="784"/>
      <c r="AN116" s="784"/>
      <c r="AO116" s="785"/>
      <c r="AP116" s="754" t="s">
        <v>108</v>
      </c>
      <c r="AQ116" s="755"/>
      <c r="AR116" s="755"/>
      <c r="AS116" s="755"/>
      <c r="AT116" s="756"/>
      <c r="AU116" s="923"/>
      <c r="AV116" s="924"/>
      <c r="AW116" s="924"/>
      <c r="AX116" s="924"/>
      <c r="AY116" s="925"/>
      <c r="AZ116" s="767" t="s">
        <v>425</v>
      </c>
      <c r="BA116" s="768"/>
      <c r="BB116" s="768"/>
      <c r="BC116" s="768"/>
      <c r="BD116" s="768"/>
      <c r="BE116" s="768"/>
      <c r="BF116" s="768"/>
      <c r="BG116" s="768"/>
      <c r="BH116" s="768"/>
      <c r="BI116" s="768"/>
      <c r="BJ116" s="768"/>
      <c r="BK116" s="768"/>
      <c r="BL116" s="768"/>
      <c r="BM116" s="768"/>
      <c r="BN116" s="768"/>
      <c r="BO116" s="768"/>
      <c r="BP116" s="769"/>
      <c r="BQ116" s="770" t="s">
        <v>108</v>
      </c>
      <c r="BR116" s="771"/>
      <c r="BS116" s="771"/>
      <c r="BT116" s="771"/>
      <c r="BU116" s="771"/>
      <c r="BV116" s="771" t="s">
        <v>108</v>
      </c>
      <c r="BW116" s="771"/>
      <c r="BX116" s="771"/>
      <c r="BY116" s="771"/>
      <c r="BZ116" s="771"/>
      <c r="CA116" s="771" t="s">
        <v>108</v>
      </c>
      <c r="CB116" s="771"/>
      <c r="CC116" s="771"/>
      <c r="CD116" s="771"/>
      <c r="CE116" s="771"/>
      <c r="CF116" s="848" t="s">
        <v>108</v>
      </c>
      <c r="CG116" s="849"/>
      <c r="CH116" s="849"/>
      <c r="CI116" s="849"/>
      <c r="CJ116" s="849"/>
      <c r="CK116" s="917"/>
      <c r="CL116" s="866"/>
      <c r="CM116" s="803" t="s">
        <v>426</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v>50000</v>
      </c>
      <c r="DH116" s="784"/>
      <c r="DI116" s="784"/>
      <c r="DJ116" s="784"/>
      <c r="DK116" s="785"/>
      <c r="DL116" s="786">
        <v>45000</v>
      </c>
      <c r="DM116" s="784"/>
      <c r="DN116" s="784"/>
      <c r="DO116" s="784"/>
      <c r="DP116" s="785"/>
      <c r="DQ116" s="786">
        <v>40000</v>
      </c>
      <c r="DR116" s="784"/>
      <c r="DS116" s="784"/>
      <c r="DT116" s="784"/>
      <c r="DU116" s="785"/>
      <c r="DV116" s="754">
        <v>0.1</v>
      </c>
      <c r="DW116" s="755"/>
      <c r="DX116" s="755"/>
      <c r="DY116" s="755"/>
      <c r="DZ116" s="756"/>
    </row>
    <row r="117" spans="1:130" s="197" customFormat="1" ht="26.25" customHeight="1">
      <c r="A117" s="887" t="s">
        <v>165</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427</v>
      </c>
      <c r="Z117" s="889"/>
      <c r="AA117" s="894">
        <v>18657442</v>
      </c>
      <c r="AB117" s="895"/>
      <c r="AC117" s="895"/>
      <c r="AD117" s="895"/>
      <c r="AE117" s="896"/>
      <c r="AF117" s="898">
        <v>17720542</v>
      </c>
      <c r="AG117" s="895"/>
      <c r="AH117" s="895"/>
      <c r="AI117" s="895"/>
      <c r="AJ117" s="896"/>
      <c r="AK117" s="898">
        <v>17376562</v>
      </c>
      <c r="AL117" s="895"/>
      <c r="AM117" s="895"/>
      <c r="AN117" s="895"/>
      <c r="AO117" s="896"/>
      <c r="AP117" s="899"/>
      <c r="AQ117" s="900"/>
      <c r="AR117" s="900"/>
      <c r="AS117" s="900"/>
      <c r="AT117" s="901"/>
      <c r="AU117" s="923"/>
      <c r="AV117" s="924"/>
      <c r="AW117" s="924"/>
      <c r="AX117" s="924"/>
      <c r="AY117" s="925"/>
      <c r="AZ117" s="845" t="s">
        <v>428</v>
      </c>
      <c r="BA117" s="846"/>
      <c r="BB117" s="846"/>
      <c r="BC117" s="846"/>
      <c r="BD117" s="846"/>
      <c r="BE117" s="846"/>
      <c r="BF117" s="846"/>
      <c r="BG117" s="846"/>
      <c r="BH117" s="846"/>
      <c r="BI117" s="846"/>
      <c r="BJ117" s="846"/>
      <c r="BK117" s="846"/>
      <c r="BL117" s="846"/>
      <c r="BM117" s="846"/>
      <c r="BN117" s="846"/>
      <c r="BO117" s="846"/>
      <c r="BP117" s="847"/>
      <c r="BQ117" s="857" t="s">
        <v>108</v>
      </c>
      <c r="BR117" s="858"/>
      <c r="BS117" s="858"/>
      <c r="BT117" s="858"/>
      <c r="BU117" s="858"/>
      <c r="BV117" s="858" t="s">
        <v>108</v>
      </c>
      <c r="BW117" s="858"/>
      <c r="BX117" s="858"/>
      <c r="BY117" s="858"/>
      <c r="BZ117" s="858"/>
      <c r="CA117" s="858" t="s">
        <v>108</v>
      </c>
      <c r="CB117" s="858"/>
      <c r="CC117" s="858"/>
      <c r="CD117" s="858"/>
      <c r="CE117" s="858"/>
      <c r="CF117" s="848" t="s">
        <v>108</v>
      </c>
      <c r="CG117" s="849"/>
      <c r="CH117" s="849"/>
      <c r="CI117" s="849"/>
      <c r="CJ117" s="849"/>
      <c r="CK117" s="917"/>
      <c r="CL117" s="866"/>
      <c r="CM117" s="803" t="s">
        <v>429</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108</v>
      </c>
      <c r="DH117" s="784"/>
      <c r="DI117" s="784"/>
      <c r="DJ117" s="784"/>
      <c r="DK117" s="785"/>
      <c r="DL117" s="786" t="s">
        <v>108</v>
      </c>
      <c r="DM117" s="784"/>
      <c r="DN117" s="784"/>
      <c r="DO117" s="784"/>
      <c r="DP117" s="785"/>
      <c r="DQ117" s="786" t="s">
        <v>108</v>
      </c>
      <c r="DR117" s="784"/>
      <c r="DS117" s="784"/>
      <c r="DT117" s="784"/>
      <c r="DU117" s="785"/>
      <c r="DV117" s="754" t="s">
        <v>108</v>
      </c>
      <c r="DW117" s="755"/>
      <c r="DX117" s="755"/>
      <c r="DY117" s="755"/>
      <c r="DZ117" s="756"/>
    </row>
    <row r="118" spans="1:130" s="197" customFormat="1" ht="26.25" customHeight="1">
      <c r="A118" s="887" t="s">
        <v>402</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400</v>
      </c>
      <c r="AB118" s="888"/>
      <c r="AC118" s="888"/>
      <c r="AD118" s="888"/>
      <c r="AE118" s="889"/>
      <c r="AF118" s="890" t="s">
        <v>282</v>
      </c>
      <c r="AG118" s="888"/>
      <c r="AH118" s="888"/>
      <c r="AI118" s="888"/>
      <c r="AJ118" s="889"/>
      <c r="AK118" s="890" t="s">
        <v>281</v>
      </c>
      <c r="AL118" s="888"/>
      <c r="AM118" s="888"/>
      <c r="AN118" s="888"/>
      <c r="AO118" s="889"/>
      <c r="AP118" s="891" t="s">
        <v>401</v>
      </c>
      <c r="AQ118" s="892"/>
      <c r="AR118" s="892"/>
      <c r="AS118" s="892"/>
      <c r="AT118" s="893"/>
      <c r="AU118" s="926"/>
      <c r="AV118" s="927"/>
      <c r="AW118" s="927"/>
      <c r="AX118" s="927"/>
      <c r="AY118" s="927"/>
      <c r="AZ118" s="228" t="s">
        <v>165</v>
      </c>
      <c r="BA118" s="228"/>
      <c r="BB118" s="228"/>
      <c r="BC118" s="228"/>
      <c r="BD118" s="228"/>
      <c r="BE118" s="228"/>
      <c r="BF118" s="228"/>
      <c r="BG118" s="228"/>
      <c r="BH118" s="228"/>
      <c r="BI118" s="228"/>
      <c r="BJ118" s="228"/>
      <c r="BK118" s="228"/>
      <c r="BL118" s="228"/>
      <c r="BM118" s="228"/>
      <c r="BN118" s="228"/>
      <c r="BO118" s="837" t="s">
        <v>430</v>
      </c>
      <c r="BP118" s="838"/>
      <c r="BQ118" s="857">
        <v>194014736</v>
      </c>
      <c r="BR118" s="858"/>
      <c r="BS118" s="858"/>
      <c r="BT118" s="858"/>
      <c r="BU118" s="858"/>
      <c r="BV118" s="858">
        <v>185540507</v>
      </c>
      <c r="BW118" s="858"/>
      <c r="BX118" s="858"/>
      <c r="BY118" s="858"/>
      <c r="BZ118" s="858"/>
      <c r="CA118" s="858">
        <v>182309202</v>
      </c>
      <c r="CB118" s="858"/>
      <c r="CC118" s="858"/>
      <c r="CD118" s="858"/>
      <c r="CE118" s="858"/>
      <c r="CF118" s="743"/>
      <c r="CG118" s="744"/>
      <c r="CH118" s="744"/>
      <c r="CI118" s="744"/>
      <c r="CJ118" s="841"/>
      <c r="CK118" s="917"/>
      <c r="CL118" s="866"/>
      <c r="CM118" s="803" t="s">
        <v>431</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108</v>
      </c>
      <c r="DH118" s="784"/>
      <c r="DI118" s="784"/>
      <c r="DJ118" s="784"/>
      <c r="DK118" s="785"/>
      <c r="DL118" s="786" t="s">
        <v>108</v>
      </c>
      <c r="DM118" s="784"/>
      <c r="DN118" s="784"/>
      <c r="DO118" s="784"/>
      <c r="DP118" s="785"/>
      <c r="DQ118" s="786" t="s">
        <v>108</v>
      </c>
      <c r="DR118" s="784"/>
      <c r="DS118" s="784"/>
      <c r="DT118" s="784"/>
      <c r="DU118" s="785"/>
      <c r="DV118" s="754" t="s">
        <v>108</v>
      </c>
      <c r="DW118" s="755"/>
      <c r="DX118" s="755"/>
      <c r="DY118" s="755"/>
      <c r="DZ118" s="756"/>
    </row>
    <row r="119" spans="1:130" s="197" customFormat="1" ht="26.25" customHeight="1">
      <c r="A119" s="863" t="s">
        <v>405</v>
      </c>
      <c r="B119" s="864"/>
      <c r="C119" s="869" t="s">
        <v>406</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108</v>
      </c>
      <c r="AB119" s="873"/>
      <c r="AC119" s="873"/>
      <c r="AD119" s="873"/>
      <c r="AE119" s="874"/>
      <c r="AF119" s="875" t="s">
        <v>108</v>
      </c>
      <c r="AG119" s="873"/>
      <c r="AH119" s="873"/>
      <c r="AI119" s="873"/>
      <c r="AJ119" s="874"/>
      <c r="AK119" s="875" t="s">
        <v>108</v>
      </c>
      <c r="AL119" s="873"/>
      <c r="AM119" s="873"/>
      <c r="AN119" s="873"/>
      <c r="AO119" s="874"/>
      <c r="AP119" s="876" t="s">
        <v>108</v>
      </c>
      <c r="AQ119" s="877"/>
      <c r="AR119" s="877"/>
      <c r="AS119" s="877"/>
      <c r="AT119" s="878"/>
      <c r="AU119" s="879" t="s">
        <v>432</v>
      </c>
      <c r="AV119" s="880"/>
      <c r="AW119" s="880"/>
      <c r="AX119" s="880"/>
      <c r="AY119" s="881"/>
      <c r="AZ119" s="816" t="s">
        <v>433</v>
      </c>
      <c r="BA119" s="758"/>
      <c r="BB119" s="758"/>
      <c r="BC119" s="758"/>
      <c r="BD119" s="758"/>
      <c r="BE119" s="758"/>
      <c r="BF119" s="758"/>
      <c r="BG119" s="758"/>
      <c r="BH119" s="758"/>
      <c r="BI119" s="758"/>
      <c r="BJ119" s="758"/>
      <c r="BK119" s="758"/>
      <c r="BL119" s="758"/>
      <c r="BM119" s="758"/>
      <c r="BN119" s="758"/>
      <c r="BO119" s="758"/>
      <c r="BP119" s="759"/>
      <c r="BQ119" s="799">
        <v>14082577</v>
      </c>
      <c r="BR119" s="800"/>
      <c r="BS119" s="800"/>
      <c r="BT119" s="800"/>
      <c r="BU119" s="800"/>
      <c r="BV119" s="800">
        <v>15240293</v>
      </c>
      <c r="BW119" s="800"/>
      <c r="BX119" s="800"/>
      <c r="BY119" s="800"/>
      <c r="BZ119" s="800"/>
      <c r="CA119" s="800">
        <v>15137721</v>
      </c>
      <c r="CB119" s="800"/>
      <c r="CC119" s="800"/>
      <c r="CD119" s="800"/>
      <c r="CE119" s="800"/>
      <c r="CF119" s="861">
        <v>27.9</v>
      </c>
      <c r="CG119" s="862"/>
      <c r="CH119" s="862"/>
      <c r="CI119" s="862"/>
      <c r="CJ119" s="862"/>
      <c r="CK119" s="918"/>
      <c r="CL119" s="868"/>
      <c r="CM119" s="825" t="s">
        <v>434</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v>61666</v>
      </c>
      <c r="DH119" s="717"/>
      <c r="DI119" s="717"/>
      <c r="DJ119" s="717"/>
      <c r="DK119" s="718"/>
      <c r="DL119" s="719">
        <v>43757</v>
      </c>
      <c r="DM119" s="717"/>
      <c r="DN119" s="717"/>
      <c r="DO119" s="717"/>
      <c r="DP119" s="718"/>
      <c r="DQ119" s="719">
        <v>27096</v>
      </c>
      <c r="DR119" s="717"/>
      <c r="DS119" s="717"/>
      <c r="DT119" s="717"/>
      <c r="DU119" s="718"/>
      <c r="DV119" s="807">
        <v>0</v>
      </c>
      <c r="DW119" s="808"/>
      <c r="DX119" s="808"/>
      <c r="DY119" s="808"/>
      <c r="DZ119" s="809"/>
    </row>
    <row r="120" spans="1:130" s="197" customFormat="1" ht="26.25" customHeight="1">
      <c r="A120" s="865"/>
      <c r="B120" s="866"/>
      <c r="C120" s="803" t="s">
        <v>410</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108</v>
      </c>
      <c r="AB120" s="784"/>
      <c r="AC120" s="784"/>
      <c r="AD120" s="784"/>
      <c r="AE120" s="785"/>
      <c r="AF120" s="786" t="s">
        <v>108</v>
      </c>
      <c r="AG120" s="784"/>
      <c r="AH120" s="784"/>
      <c r="AI120" s="784"/>
      <c r="AJ120" s="785"/>
      <c r="AK120" s="786" t="s">
        <v>108</v>
      </c>
      <c r="AL120" s="784"/>
      <c r="AM120" s="784"/>
      <c r="AN120" s="784"/>
      <c r="AO120" s="785"/>
      <c r="AP120" s="754" t="s">
        <v>108</v>
      </c>
      <c r="AQ120" s="755"/>
      <c r="AR120" s="755"/>
      <c r="AS120" s="755"/>
      <c r="AT120" s="756"/>
      <c r="AU120" s="882"/>
      <c r="AV120" s="883"/>
      <c r="AW120" s="883"/>
      <c r="AX120" s="883"/>
      <c r="AY120" s="884"/>
      <c r="AZ120" s="767" t="s">
        <v>435</v>
      </c>
      <c r="BA120" s="768"/>
      <c r="BB120" s="768"/>
      <c r="BC120" s="768"/>
      <c r="BD120" s="768"/>
      <c r="BE120" s="768"/>
      <c r="BF120" s="768"/>
      <c r="BG120" s="768"/>
      <c r="BH120" s="768"/>
      <c r="BI120" s="768"/>
      <c r="BJ120" s="768"/>
      <c r="BK120" s="768"/>
      <c r="BL120" s="768"/>
      <c r="BM120" s="768"/>
      <c r="BN120" s="768"/>
      <c r="BO120" s="768"/>
      <c r="BP120" s="769"/>
      <c r="BQ120" s="770">
        <v>23051917</v>
      </c>
      <c r="BR120" s="771"/>
      <c r="BS120" s="771"/>
      <c r="BT120" s="771"/>
      <c r="BU120" s="771"/>
      <c r="BV120" s="771">
        <v>22281914</v>
      </c>
      <c r="BW120" s="771"/>
      <c r="BX120" s="771"/>
      <c r="BY120" s="771"/>
      <c r="BZ120" s="771"/>
      <c r="CA120" s="771">
        <v>21290474</v>
      </c>
      <c r="CB120" s="771"/>
      <c r="CC120" s="771"/>
      <c r="CD120" s="771"/>
      <c r="CE120" s="771"/>
      <c r="CF120" s="848">
        <v>39.200000000000003</v>
      </c>
      <c r="CG120" s="849"/>
      <c r="CH120" s="849"/>
      <c r="CI120" s="849"/>
      <c r="CJ120" s="849"/>
      <c r="CK120" s="850" t="s">
        <v>436</v>
      </c>
      <c r="CL120" s="810"/>
      <c r="CM120" s="810"/>
      <c r="CN120" s="810"/>
      <c r="CO120" s="811"/>
      <c r="CP120" s="854" t="s">
        <v>437</v>
      </c>
      <c r="CQ120" s="855"/>
      <c r="CR120" s="855"/>
      <c r="CS120" s="855"/>
      <c r="CT120" s="855"/>
      <c r="CU120" s="855"/>
      <c r="CV120" s="855"/>
      <c r="CW120" s="855"/>
      <c r="CX120" s="855"/>
      <c r="CY120" s="855"/>
      <c r="CZ120" s="855"/>
      <c r="DA120" s="855"/>
      <c r="DB120" s="855"/>
      <c r="DC120" s="855"/>
      <c r="DD120" s="855"/>
      <c r="DE120" s="855"/>
      <c r="DF120" s="856"/>
      <c r="DG120" s="799">
        <v>29729749</v>
      </c>
      <c r="DH120" s="800"/>
      <c r="DI120" s="800"/>
      <c r="DJ120" s="800"/>
      <c r="DK120" s="800"/>
      <c r="DL120" s="800">
        <v>23814509</v>
      </c>
      <c r="DM120" s="800"/>
      <c r="DN120" s="800"/>
      <c r="DO120" s="800"/>
      <c r="DP120" s="800"/>
      <c r="DQ120" s="800">
        <v>21902933</v>
      </c>
      <c r="DR120" s="800"/>
      <c r="DS120" s="800"/>
      <c r="DT120" s="800"/>
      <c r="DU120" s="800"/>
      <c r="DV120" s="801">
        <v>40.4</v>
      </c>
      <c r="DW120" s="801"/>
      <c r="DX120" s="801"/>
      <c r="DY120" s="801"/>
      <c r="DZ120" s="802"/>
    </row>
    <row r="121" spans="1:130" s="197" customFormat="1" ht="26.25" customHeight="1">
      <c r="A121" s="865"/>
      <c r="B121" s="866"/>
      <c r="C121" s="842" t="s">
        <v>438</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108</v>
      </c>
      <c r="AB121" s="784"/>
      <c r="AC121" s="784"/>
      <c r="AD121" s="784"/>
      <c r="AE121" s="785"/>
      <c r="AF121" s="786" t="s">
        <v>108</v>
      </c>
      <c r="AG121" s="784"/>
      <c r="AH121" s="784"/>
      <c r="AI121" s="784"/>
      <c r="AJ121" s="785"/>
      <c r="AK121" s="786" t="s">
        <v>108</v>
      </c>
      <c r="AL121" s="784"/>
      <c r="AM121" s="784"/>
      <c r="AN121" s="784"/>
      <c r="AO121" s="785"/>
      <c r="AP121" s="754" t="s">
        <v>108</v>
      </c>
      <c r="AQ121" s="755"/>
      <c r="AR121" s="755"/>
      <c r="AS121" s="755"/>
      <c r="AT121" s="756"/>
      <c r="AU121" s="882"/>
      <c r="AV121" s="883"/>
      <c r="AW121" s="883"/>
      <c r="AX121" s="883"/>
      <c r="AY121" s="884"/>
      <c r="AZ121" s="845" t="s">
        <v>439</v>
      </c>
      <c r="BA121" s="846"/>
      <c r="BB121" s="846"/>
      <c r="BC121" s="846"/>
      <c r="BD121" s="846"/>
      <c r="BE121" s="846"/>
      <c r="BF121" s="846"/>
      <c r="BG121" s="846"/>
      <c r="BH121" s="846"/>
      <c r="BI121" s="846"/>
      <c r="BJ121" s="846"/>
      <c r="BK121" s="846"/>
      <c r="BL121" s="846"/>
      <c r="BM121" s="846"/>
      <c r="BN121" s="846"/>
      <c r="BO121" s="846"/>
      <c r="BP121" s="847"/>
      <c r="BQ121" s="857">
        <v>107764030</v>
      </c>
      <c r="BR121" s="858"/>
      <c r="BS121" s="858"/>
      <c r="BT121" s="858"/>
      <c r="BU121" s="858"/>
      <c r="BV121" s="858">
        <v>106588149</v>
      </c>
      <c r="BW121" s="858"/>
      <c r="BX121" s="858"/>
      <c r="BY121" s="858"/>
      <c r="BZ121" s="858"/>
      <c r="CA121" s="858">
        <v>106271557</v>
      </c>
      <c r="CB121" s="858"/>
      <c r="CC121" s="858"/>
      <c r="CD121" s="858"/>
      <c r="CE121" s="858"/>
      <c r="CF121" s="859">
        <v>195.9</v>
      </c>
      <c r="CG121" s="860"/>
      <c r="CH121" s="860"/>
      <c r="CI121" s="860"/>
      <c r="CJ121" s="860"/>
      <c r="CK121" s="851"/>
      <c r="CL121" s="812"/>
      <c r="CM121" s="812"/>
      <c r="CN121" s="812"/>
      <c r="CO121" s="813"/>
      <c r="CP121" s="828" t="s">
        <v>440</v>
      </c>
      <c r="CQ121" s="829"/>
      <c r="CR121" s="829"/>
      <c r="CS121" s="829"/>
      <c r="CT121" s="829"/>
      <c r="CU121" s="829"/>
      <c r="CV121" s="829"/>
      <c r="CW121" s="829"/>
      <c r="CX121" s="829"/>
      <c r="CY121" s="829"/>
      <c r="CZ121" s="829"/>
      <c r="DA121" s="829"/>
      <c r="DB121" s="829"/>
      <c r="DC121" s="829"/>
      <c r="DD121" s="829"/>
      <c r="DE121" s="829"/>
      <c r="DF121" s="830"/>
      <c r="DG121" s="770">
        <v>4507402</v>
      </c>
      <c r="DH121" s="771"/>
      <c r="DI121" s="771"/>
      <c r="DJ121" s="771"/>
      <c r="DK121" s="771"/>
      <c r="DL121" s="771">
        <v>4152495</v>
      </c>
      <c r="DM121" s="771"/>
      <c r="DN121" s="771"/>
      <c r="DO121" s="771"/>
      <c r="DP121" s="771"/>
      <c r="DQ121" s="771">
        <v>3836794</v>
      </c>
      <c r="DR121" s="771"/>
      <c r="DS121" s="771"/>
      <c r="DT121" s="771"/>
      <c r="DU121" s="771"/>
      <c r="DV121" s="823">
        <v>7.1</v>
      </c>
      <c r="DW121" s="823"/>
      <c r="DX121" s="823"/>
      <c r="DY121" s="823"/>
      <c r="DZ121" s="824"/>
    </row>
    <row r="122" spans="1:130" s="197" customFormat="1" ht="26.25" customHeight="1">
      <c r="A122" s="865"/>
      <c r="B122" s="866"/>
      <c r="C122" s="803" t="s">
        <v>420</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108</v>
      </c>
      <c r="AB122" s="784"/>
      <c r="AC122" s="784"/>
      <c r="AD122" s="784"/>
      <c r="AE122" s="785"/>
      <c r="AF122" s="786" t="s">
        <v>108</v>
      </c>
      <c r="AG122" s="784"/>
      <c r="AH122" s="784"/>
      <c r="AI122" s="784"/>
      <c r="AJ122" s="785"/>
      <c r="AK122" s="786" t="s">
        <v>108</v>
      </c>
      <c r="AL122" s="784"/>
      <c r="AM122" s="784"/>
      <c r="AN122" s="784"/>
      <c r="AO122" s="785"/>
      <c r="AP122" s="754" t="s">
        <v>108</v>
      </c>
      <c r="AQ122" s="755"/>
      <c r="AR122" s="755"/>
      <c r="AS122" s="755"/>
      <c r="AT122" s="756"/>
      <c r="AU122" s="885"/>
      <c r="AV122" s="886"/>
      <c r="AW122" s="886"/>
      <c r="AX122" s="886"/>
      <c r="AY122" s="886"/>
      <c r="AZ122" s="228" t="s">
        <v>165</v>
      </c>
      <c r="BA122" s="228"/>
      <c r="BB122" s="228"/>
      <c r="BC122" s="228"/>
      <c r="BD122" s="228"/>
      <c r="BE122" s="228"/>
      <c r="BF122" s="228"/>
      <c r="BG122" s="228"/>
      <c r="BH122" s="228"/>
      <c r="BI122" s="228"/>
      <c r="BJ122" s="228"/>
      <c r="BK122" s="228"/>
      <c r="BL122" s="228"/>
      <c r="BM122" s="228"/>
      <c r="BN122" s="228"/>
      <c r="BO122" s="837" t="s">
        <v>441</v>
      </c>
      <c r="BP122" s="838"/>
      <c r="BQ122" s="839">
        <v>144898524</v>
      </c>
      <c r="BR122" s="840"/>
      <c r="BS122" s="840"/>
      <c r="BT122" s="840"/>
      <c r="BU122" s="840"/>
      <c r="BV122" s="840">
        <v>144110356</v>
      </c>
      <c r="BW122" s="840"/>
      <c r="BX122" s="840"/>
      <c r="BY122" s="840"/>
      <c r="BZ122" s="840"/>
      <c r="CA122" s="840">
        <v>142699752</v>
      </c>
      <c r="CB122" s="840"/>
      <c r="CC122" s="840"/>
      <c r="CD122" s="840"/>
      <c r="CE122" s="840"/>
      <c r="CF122" s="743"/>
      <c r="CG122" s="744"/>
      <c r="CH122" s="744"/>
      <c r="CI122" s="744"/>
      <c r="CJ122" s="841"/>
      <c r="CK122" s="851"/>
      <c r="CL122" s="812"/>
      <c r="CM122" s="812"/>
      <c r="CN122" s="812"/>
      <c r="CO122" s="813"/>
      <c r="CP122" s="828" t="s">
        <v>442</v>
      </c>
      <c r="CQ122" s="829"/>
      <c r="CR122" s="829"/>
      <c r="CS122" s="829"/>
      <c r="CT122" s="829"/>
      <c r="CU122" s="829"/>
      <c r="CV122" s="829"/>
      <c r="CW122" s="829"/>
      <c r="CX122" s="829"/>
      <c r="CY122" s="829"/>
      <c r="CZ122" s="829"/>
      <c r="DA122" s="829"/>
      <c r="DB122" s="829"/>
      <c r="DC122" s="829"/>
      <c r="DD122" s="829"/>
      <c r="DE122" s="829"/>
      <c r="DF122" s="830"/>
      <c r="DG122" s="770">
        <v>4042660</v>
      </c>
      <c r="DH122" s="771"/>
      <c r="DI122" s="771"/>
      <c r="DJ122" s="771"/>
      <c r="DK122" s="771"/>
      <c r="DL122" s="771">
        <v>3744977</v>
      </c>
      <c r="DM122" s="771"/>
      <c r="DN122" s="771"/>
      <c r="DO122" s="771"/>
      <c r="DP122" s="771"/>
      <c r="DQ122" s="771">
        <v>3433214</v>
      </c>
      <c r="DR122" s="771"/>
      <c r="DS122" s="771"/>
      <c r="DT122" s="771"/>
      <c r="DU122" s="771"/>
      <c r="DV122" s="823">
        <v>6.3</v>
      </c>
      <c r="DW122" s="823"/>
      <c r="DX122" s="823"/>
      <c r="DY122" s="823"/>
      <c r="DZ122" s="824"/>
    </row>
    <row r="123" spans="1:130" s="197" customFormat="1" ht="26.25" customHeight="1" thickBot="1">
      <c r="A123" s="865"/>
      <c r="B123" s="866"/>
      <c r="C123" s="803" t="s">
        <v>426</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t="s">
        <v>108</v>
      </c>
      <c r="AB123" s="784"/>
      <c r="AC123" s="784"/>
      <c r="AD123" s="784"/>
      <c r="AE123" s="785"/>
      <c r="AF123" s="786" t="s">
        <v>108</v>
      </c>
      <c r="AG123" s="784"/>
      <c r="AH123" s="784"/>
      <c r="AI123" s="784"/>
      <c r="AJ123" s="785"/>
      <c r="AK123" s="786" t="s">
        <v>108</v>
      </c>
      <c r="AL123" s="784"/>
      <c r="AM123" s="784"/>
      <c r="AN123" s="784"/>
      <c r="AO123" s="785"/>
      <c r="AP123" s="754" t="s">
        <v>108</v>
      </c>
      <c r="AQ123" s="755"/>
      <c r="AR123" s="755"/>
      <c r="AS123" s="755"/>
      <c r="AT123" s="756"/>
      <c r="AU123" s="834" t="s">
        <v>443</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v>89.4</v>
      </c>
      <c r="BR123" s="832"/>
      <c r="BS123" s="832"/>
      <c r="BT123" s="832"/>
      <c r="BU123" s="832"/>
      <c r="BV123" s="832">
        <v>75.599999999999994</v>
      </c>
      <c r="BW123" s="832"/>
      <c r="BX123" s="832"/>
      <c r="BY123" s="832"/>
      <c r="BZ123" s="832"/>
      <c r="CA123" s="832">
        <v>73</v>
      </c>
      <c r="CB123" s="832"/>
      <c r="CC123" s="832"/>
      <c r="CD123" s="832"/>
      <c r="CE123" s="832"/>
      <c r="CF123" s="730"/>
      <c r="CG123" s="731"/>
      <c r="CH123" s="731"/>
      <c r="CI123" s="731"/>
      <c r="CJ123" s="833"/>
      <c r="CK123" s="851"/>
      <c r="CL123" s="812"/>
      <c r="CM123" s="812"/>
      <c r="CN123" s="812"/>
      <c r="CO123" s="813"/>
      <c r="CP123" s="828" t="s">
        <v>444</v>
      </c>
      <c r="CQ123" s="829"/>
      <c r="CR123" s="829"/>
      <c r="CS123" s="829"/>
      <c r="CT123" s="829"/>
      <c r="CU123" s="829"/>
      <c r="CV123" s="829"/>
      <c r="CW123" s="829"/>
      <c r="CX123" s="829"/>
      <c r="CY123" s="829"/>
      <c r="CZ123" s="829"/>
      <c r="DA123" s="829"/>
      <c r="DB123" s="829"/>
      <c r="DC123" s="829"/>
      <c r="DD123" s="829"/>
      <c r="DE123" s="829"/>
      <c r="DF123" s="830"/>
      <c r="DG123" s="783">
        <v>3322747</v>
      </c>
      <c r="DH123" s="784"/>
      <c r="DI123" s="784"/>
      <c r="DJ123" s="784"/>
      <c r="DK123" s="785"/>
      <c r="DL123" s="786">
        <v>3016189</v>
      </c>
      <c r="DM123" s="784"/>
      <c r="DN123" s="784"/>
      <c r="DO123" s="784"/>
      <c r="DP123" s="785"/>
      <c r="DQ123" s="786">
        <v>2935538</v>
      </c>
      <c r="DR123" s="784"/>
      <c r="DS123" s="784"/>
      <c r="DT123" s="784"/>
      <c r="DU123" s="785"/>
      <c r="DV123" s="754">
        <v>5.4</v>
      </c>
      <c r="DW123" s="755"/>
      <c r="DX123" s="755"/>
      <c r="DY123" s="755"/>
      <c r="DZ123" s="756"/>
    </row>
    <row r="124" spans="1:130" s="197" customFormat="1" ht="26.25" customHeight="1">
      <c r="A124" s="865"/>
      <c r="B124" s="866"/>
      <c r="C124" s="803" t="s">
        <v>429</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445</v>
      </c>
      <c r="AB124" s="784"/>
      <c r="AC124" s="784"/>
      <c r="AD124" s="784"/>
      <c r="AE124" s="785"/>
      <c r="AF124" s="786" t="s">
        <v>445</v>
      </c>
      <c r="AG124" s="784"/>
      <c r="AH124" s="784"/>
      <c r="AI124" s="784"/>
      <c r="AJ124" s="785"/>
      <c r="AK124" s="786" t="s">
        <v>445</v>
      </c>
      <c r="AL124" s="784"/>
      <c r="AM124" s="784"/>
      <c r="AN124" s="784"/>
      <c r="AO124" s="785"/>
      <c r="AP124" s="754" t="s">
        <v>445</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446</v>
      </c>
      <c r="CQ124" s="829"/>
      <c r="CR124" s="829"/>
      <c r="CS124" s="829"/>
      <c r="CT124" s="829"/>
      <c r="CU124" s="829"/>
      <c r="CV124" s="829"/>
      <c r="CW124" s="829"/>
      <c r="CX124" s="829"/>
      <c r="CY124" s="829"/>
      <c r="CZ124" s="829"/>
      <c r="DA124" s="829"/>
      <c r="DB124" s="829"/>
      <c r="DC124" s="829"/>
      <c r="DD124" s="829"/>
      <c r="DE124" s="829"/>
      <c r="DF124" s="830"/>
      <c r="DG124" s="716">
        <v>698775</v>
      </c>
      <c r="DH124" s="717"/>
      <c r="DI124" s="717"/>
      <c r="DJ124" s="717"/>
      <c r="DK124" s="718"/>
      <c r="DL124" s="719">
        <v>467698</v>
      </c>
      <c r="DM124" s="717"/>
      <c r="DN124" s="717"/>
      <c r="DO124" s="717"/>
      <c r="DP124" s="718"/>
      <c r="DQ124" s="719">
        <v>246867</v>
      </c>
      <c r="DR124" s="717"/>
      <c r="DS124" s="717"/>
      <c r="DT124" s="717"/>
      <c r="DU124" s="718"/>
      <c r="DV124" s="807">
        <v>0.5</v>
      </c>
      <c r="DW124" s="808"/>
      <c r="DX124" s="808"/>
      <c r="DY124" s="808"/>
      <c r="DZ124" s="809"/>
    </row>
    <row r="125" spans="1:130" s="197" customFormat="1" ht="26.25" customHeight="1" thickBot="1">
      <c r="A125" s="865"/>
      <c r="B125" s="866"/>
      <c r="C125" s="803" t="s">
        <v>431</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445</v>
      </c>
      <c r="AB125" s="784"/>
      <c r="AC125" s="784"/>
      <c r="AD125" s="784"/>
      <c r="AE125" s="785"/>
      <c r="AF125" s="786" t="s">
        <v>445</v>
      </c>
      <c r="AG125" s="784"/>
      <c r="AH125" s="784"/>
      <c r="AI125" s="784"/>
      <c r="AJ125" s="785"/>
      <c r="AK125" s="786" t="s">
        <v>445</v>
      </c>
      <c r="AL125" s="784"/>
      <c r="AM125" s="784"/>
      <c r="AN125" s="784"/>
      <c r="AO125" s="785"/>
      <c r="AP125" s="754" t="s">
        <v>445</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447</v>
      </c>
      <c r="CL125" s="810"/>
      <c r="CM125" s="810"/>
      <c r="CN125" s="810"/>
      <c r="CO125" s="811"/>
      <c r="CP125" s="816" t="s">
        <v>448</v>
      </c>
      <c r="CQ125" s="758"/>
      <c r="CR125" s="758"/>
      <c r="CS125" s="758"/>
      <c r="CT125" s="758"/>
      <c r="CU125" s="758"/>
      <c r="CV125" s="758"/>
      <c r="CW125" s="758"/>
      <c r="CX125" s="758"/>
      <c r="CY125" s="758"/>
      <c r="CZ125" s="758"/>
      <c r="DA125" s="758"/>
      <c r="DB125" s="758"/>
      <c r="DC125" s="758"/>
      <c r="DD125" s="758"/>
      <c r="DE125" s="758"/>
      <c r="DF125" s="759"/>
      <c r="DG125" s="799" t="s">
        <v>445</v>
      </c>
      <c r="DH125" s="800"/>
      <c r="DI125" s="800"/>
      <c r="DJ125" s="800"/>
      <c r="DK125" s="800"/>
      <c r="DL125" s="800" t="s">
        <v>445</v>
      </c>
      <c r="DM125" s="800"/>
      <c r="DN125" s="800"/>
      <c r="DO125" s="800"/>
      <c r="DP125" s="800"/>
      <c r="DQ125" s="800" t="s">
        <v>445</v>
      </c>
      <c r="DR125" s="800"/>
      <c r="DS125" s="800"/>
      <c r="DT125" s="800"/>
      <c r="DU125" s="800"/>
      <c r="DV125" s="801" t="s">
        <v>445</v>
      </c>
      <c r="DW125" s="801"/>
      <c r="DX125" s="801"/>
      <c r="DY125" s="801"/>
      <c r="DZ125" s="802"/>
    </row>
    <row r="126" spans="1:130" s="197" customFormat="1" ht="26.25" customHeight="1">
      <c r="A126" s="865"/>
      <c r="B126" s="866"/>
      <c r="C126" s="803" t="s">
        <v>434</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v>182593</v>
      </c>
      <c r="AB126" s="784"/>
      <c r="AC126" s="784"/>
      <c r="AD126" s="784"/>
      <c r="AE126" s="785"/>
      <c r="AF126" s="786">
        <v>182592</v>
      </c>
      <c r="AG126" s="784"/>
      <c r="AH126" s="784"/>
      <c r="AI126" s="784"/>
      <c r="AJ126" s="785"/>
      <c r="AK126" s="786">
        <v>182593</v>
      </c>
      <c r="AL126" s="784"/>
      <c r="AM126" s="784"/>
      <c r="AN126" s="784"/>
      <c r="AO126" s="785"/>
      <c r="AP126" s="754">
        <v>0.3</v>
      </c>
      <c r="AQ126" s="755"/>
      <c r="AR126" s="755"/>
      <c r="AS126" s="755"/>
      <c r="AT126" s="756"/>
      <c r="AU126" s="233"/>
      <c r="AV126" s="233"/>
      <c r="AW126" s="233"/>
      <c r="AX126" s="806" t="s">
        <v>449</v>
      </c>
      <c r="AY126" s="764"/>
      <c r="AZ126" s="764"/>
      <c r="BA126" s="764"/>
      <c r="BB126" s="764"/>
      <c r="BC126" s="764"/>
      <c r="BD126" s="764"/>
      <c r="BE126" s="765"/>
      <c r="BF126" s="763" t="s">
        <v>450</v>
      </c>
      <c r="BG126" s="764"/>
      <c r="BH126" s="764"/>
      <c r="BI126" s="764"/>
      <c r="BJ126" s="764"/>
      <c r="BK126" s="764"/>
      <c r="BL126" s="765"/>
      <c r="BM126" s="763" t="s">
        <v>451</v>
      </c>
      <c r="BN126" s="764"/>
      <c r="BO126" s="764"/>
      <c r="BP126" s="764"/>
      <c r="BQ126" s="764"/>
      <c r="BR126" s="764"/>
      <c r="BS126" s="765"/>
      <c r="BT126" s="763" t="s">
        <v>452</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453</v>
      </c>
      <c r="CQ126" s="768"/>
      <c r="CR126" s="768"/>
      <c r="CS126" s="768"/>
      <c r="CT126" s="768"/>
      <c r="CU126" s="768"/>
      <c r="CV126" s="768"/>
      <c r="CW126" s="768"/>
      <c r="CX126" s="768"/>
      <c r="CY126" s="768"/>
      <c r="CZ126" s="768"/>
      <c r="DA126" s="768"/>
      <c r="DB126" s="768"/>
      <c r="DC126" s="768"/>
      <c r="DD126" s="768"/>
      <c r="DE126" s="768"/>
      <c r="DF126" s="769"/>
      <c r="DG126" s="770" t="s">
        <v>445</v>
      </c>
      <c r="DH126" s="771"/>
      <c r="DI126" s="771"/>
      <c r="DJ126" s="771"/>
      <c r="DK126" s="771"/>
      <c r="DL126" s="771" t="s">
        <v>445</v>
      </c>
      <c r="DM126" s="771"/>
      <c r="DN126" s="771"/>
      <c r="DO126" s="771"/>
      <c r="DP126" s="771"/>
      <c r="DQ126" s="771" t="s">
        <v>445</v>
      </c>
      <c r="DR126" s="771"/>
      <c r="DS126" s="771"/>
      <c r="DT126" s="771"/>
      <c r="DU126" s="771"/>
      <c r="DV126" s="823" t="s">
        <v>445</v>
      </c>
      <c r="DW126" s="823"/>
      <c r="DX126" s="823"/>
      <c r="DY126" s="823"/>
      <c r="DZ126" s="824"/>
    </row>
    <row r="127" spans="1:130" s="197" customFormat="1" ht="26.25" customHeight="1" thickBot="1">
      <c r="A127" s="867"/>
      <c r="B127" s="868"/>
      <c r="C127" s="825" t="s">
        <v>454</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t="s">
        <v>445</v>
      </c>
      <c r="AB127" s="784"/>
      <c r="AC127" s="784"/>
      <c r="AD127" s="784"/>
      <c r="AE127" s="785"/>
      <c r="AF127" s="786" t="s">
        <v>445</v>
      </c>
      <c r="AG127" s="784"/>
      <c r="AH127" s="784"/>
      <c r="AI127" s="784"/>
      <c r="AJ127" s="785"/>
      <c r="AK127" s="786" t="s">
        <v>445</v>
      </c>
      <c r="AL127" s="784"/>
      <c r="AM127" s="784"/>
      <c r="AN127" s="784"/>
      <c r="AO127" s="785"/>
      <c r="AP127" s="754" t="s">
        <v>445</v>
      </c>
      <c r="AQ127" s="755"/>
      <c r="AR127" s="755"/>
      <c r="AS127" s="755"/>
      <c r="AT127" s="756"/>
      <c r="AU127" s="233"/>
      <c r="AV127" s="233"/>
      <c r="AW127" s="233"/>
      <c r="AX127" s="757" t="s">
        <v>455</v>
      </c>
      <c r="AY127" s="758"/>
      <c r="AZ127" s="758"/>
      <c r="BA127" s="758"/>
      <c r="BB127" s="758"/>
      <c r="BC127" s="758"/>
      <c r="BD127" s="758"/>
      <c r="BE127" s="759"/>
      <c r="BF127" s="760" t="s">
        <v>445</v>
      </c>
      <c r="BG127" s="761"/>
      <c r="BH127" s="761"/>
      <c r="BI127" s="761"/>
      <c r="BJ127" s="761"/>
      <c r="BK127" s="761"/>
      <c r="BL127" s="762"/>
      <c r="BM127" s="760">
        <v>11.25</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456</v>
      </c>
      <c r="CQ127" s="752"/>
      <c r="CR127" s="752"/>
      <c r="CS127" s="752"/>
      <c r="CT127" s="752"/>
      <c r="CU127" s="752"/>
      <c r="CV127" s="752"/>
      <c r="CW127" s="752"/>
      <c r="CX127" s="752"/>
      <c r="CY127" s="752"/>
      <c r="CZ127" s="752"/>
      <c r="DA127" s="752"/>
      <c r="DB127" s="752"/>
      <c r="DC127" s="752"/>
      <c r="DD127" s="752"/>
      <c r="DE127" s="752"/>
      <c r="DF127" s="753"/>
      <c r="DG127" s="819">
        <v>62242</v>
      </c>
      <c r="DH127" s="820"/>
      <c r="DI127" s="820"/>
      <c r="DJ127" s="820"/>
      <c r="DK127" s="820"/>
      <c r="DL127" s="820">
        <v>42082</v>
      </c>
      <c r="DM127" s="820"/>
      <c r="DN127" s="820"/>
      <c r="DO127" s="820"/>
      <c r="DP127" s="820"/>
      <c r="DQ127" s="820">
        <v>21909</v>
      </c>
      <c r="DR127" s="820"/>
      <c r="DS127" s="820"/>
      <c r="DT127" s="820"/>
      <c r="DU127" s="820"/>
      <c r="DV127" s="821">
        <v>0</v>
      </c>
      <c r="DW127" s="821"/>
      <c r="DX127" s="821"/>
      <c r="DY127" s="821"/>
      <c r="DZ127" s="822"/>
    </row>
    <row r="128" spans="1:130" s="197" customFormat="1" ht="26.25" customHeight="1">
      <c r="A128" s="795" t="s">
        <v>457</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458</v>
      </c>
      <c r="X128" s="797"/>
      <c r="Y128" s="797"/>
      <c r="Z128" s="798"/>
      <c r="AA128" s="723">
        <v>2182162</v>
      </c>
      <c r="AB128" s="724"/>
      <c r="AC128" s="724"/>
      <c r="AD128" s="724"/>
      <c r="AE128" s="725"/>
      <c r="AF128" s="726">
        <v>2233215</v>
      </c>
      <c r="AG128" s="724"/>
      <c r="AH128" s="724"/>
      <c r="AI128" s="724"/>
      <c r="AJ128" s="725"/>
      <c r="AK128" s="726">
        <v>1846577</v>
      </c>
      <c r="AL128" s="724"/>
      <c r="AM128" s="724"/>
      <c r="AN128" s="724"/>
      <c r="AO128" s="725"/>
      <c r="AP128" s="727"/>
      <c r="AQ128" s="728"/>
      <c r="AR128" s="728"/>
      <c r="AS128" s="728"/>
      <c r="AT128" s="729"/>
      <c r="AU128" s="235"/>
      <c r="AV128" s="235"/>
      <c r="AW128" s="235"/>
      <c r="AX128" s="772" t="s">
        <v>459</v>
      </c>
      <c r="AY128" s="768"/>
      <c r="AZ128" s="768"/>
      <c r="BA128" s="768"/>
      <c r="BB128" s="768"/>
      <c r="BC128" s="768"/>
      <c r="BD128" s="768"/>
      <c r="BE128" s="769"/>
      <c r="BF128" s="790" t="s">
        <v>445</v>
      </c>
      <c r="BG128" s="791"/>
      <c r="BH128" s="791"/>
      <c r="BI128" s="791"/>
      <c r="BJ128" s="791"/>
      <c r="BK128" s="791"/>
      <c r="BL128" s="792"/>
      <c r="BM128" s="790">
        <v>16.25</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8" t="s">
        <v>89</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460</v>
      </c>
      <c r="X129" s="781"/>
      <c r="Y129" s="781"/>
      <c r="Z129" s="782"/>
      <c r="AA129" s="783">
        <v>64913274</v>
      </c>
      <c r="AB129" s="784"/>
      <c r="AC129" s="784"/>
      <c r="AD129" s="784"/>
      <c r="AE129" s="785"/>
      <c r="AF129" s="786">
        <v>64995118</v>
      </c>
      <c r="AG129" s="784"/>
      <c r="AH129" s="784"/>
      <c r="AI129" s="784"/>
      <c r="AJ129" s="785"/>
      <c r="AK129" s="786">
        <v>64272557</v>
      </c>
      <c r="AL129" s="784"/>
      <c r="AM129" s="784"/>
      <c r="AN129" s="784"/>
      <c r="AO129" s="785"/>
      <c r="AP129" s="787"/>
      <c r="AQ129" s="788"/>
      <c r="AR129" s="788"/>
      <c r="AS129" s="788"/>
      <c r="AT129" s="789"/>
      <c r="AU129" s="235"/>
      <c r="AV129" s="235"/>
      <c r="AW129" s="235"/>
      <c r="AX129" s="772" t="s">
        <v>461</v>
      </c>
      <c r="AY129" s="768"/>
      <c r="AZ129" s="768"/>
      <c r="BA129" s="768"/>
      <c r="BB129" s="768"/>
      <c r="BC129" s="768"/>
      <c r="BD129" s="768"/>
      <c r="BE129" s="769"/>
      <c r="BF129" s="773">
        <v>10.4</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8" t="s">
        <v>462</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463</v>
      </c>
      <c r="X130" s="781"/>
      <c r="Y130" s="781"/>
      <c r="Z130" s="782"/>
      <c r="AA130" s="783">
        <v>10023926</v>
      </c>
      <c r="AB130" s="784"/>
      <c r="AC130" s="784"/>
      <c r="AD130" s="784"/>
      <c r="AE130" s="785"/>
      <c r="AF130" s="786">
        <v>10245725</v>
      </c>
      <c r="AG130" s="784"/>
      <c r="AH130" s="784"/>
      <c r="AI130" s="784"/>
      <c r="AJ130" s="785"/>
      <c r="AK130" s="786">
        <v>10014535</v>
      </c>
      <c r="AL130" s="784"/>
      <c r="AM130" s="784"/>
      <c r="AN130" s="784"/>
      <c r="AO130" s="785"/>
      <c r="AP130" s="787"/>
      <c r="AQ130" s="788"/>
      <c r="AR130" s="788"/>
      <c r="AS130" s="788"/>
      <c r="AT130" s="789"/>
      <c r="AU130" s="235"/>
      <c r="AV130" s="235"/>
      <c r="AW130" s="235"/>
      <c r="AX130" s="751" t="s">
        <v>464</v>
      </c>
      <c r="AY130" s="752"/>
      <c r="AZ130" s="752"/>
      <c r="BA130" s="752"/>
      <c r="BB130" s="752"/>
      <c r="BC130" s="752"/>
      <c r="BD130" s="752"/>
      <c r="BE130" s="753"/>
      <c r="BF130" s="705">
        <v>73</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465</v>
      </c>
      <c r="X131" s="714"/>
      <c r="Y131" s="714"/>
      <c r="Z131" s="715"/>
      <c r="AA131" s="716">
        <v>54889348</v>
      </c>
      <c r="AB131" s="717"/>
      <c r="AC131" s="717"/>
      <c r="AD131" s="717"/>
      <c r="AE131" s="718"/>
      <c r="AF131" s="719">
        <v>54749393</v>
      </c>
      <c r="AG131" s="717"/>
      <c r="AH131" s="717"/>
      <c r="AI131" s="717"/>
      <c r="AJ131" s="718"/>
      <c r="AK131" s="719">
        <v>54258022</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3" t="s">
        <v>466</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467</v>
      </c>
      <c r="W132" s="737"/>
      <c r="X132" s="737"/>
      <c r="Y132" s="737"/>
      <c r="Z132" s="738"/>
      <c r="AA132" s="739">
        <v>11.75338064</v>
      </c>
      <c r="AB132" s="740"/>
      <c r="AC132" s="740"/>
      <c r="AD132" s="740"/>
      <c r="AE132" s="741"/>
      <c r="AF132" s="742">
        <v>9.5738084259999994</v>
      </c>
      <c r="AG132" s="740"/>
      <c r="AH132" s="740"/>
      <c r="AI132" s="740"/>
      <c r="AJ132" s="741"/>
      <c r="AK132" s="742">
        <v>10.16522496</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468</v>
      </c>
      <c r="W133" s="746"/>
      <c r="X133" s="746"/>
      <c r="Y133" s="746"/>
      <c r="Z133" s="747"/>
      <c r="AA133" s="748">
        <v>12.6</v>
      </c>
      <c r="AB133" s="749"/>
      <c r="AC133" s="749"/>
      <c r="AD133" s="749"/>
      <c r="AE133" s="750"/>
      <c r="AF133" s="748">
        <v>11.2</v>
      </c>
      <c r="AG133" s="749"/>
      <c r="AH133" s="749"/>
      <c r="AI133" s="749"/>
      <c r="AJ133" s="750"/>
      <c r="AK133" s="748">
        <v>10.4</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469</v>
      </c>
      <c r="B5" s="246"/>
      <c r="C5" s="246"/>
      <c r="D5" s="246"/>
      <c r="E5" s="246"/>
      <c r="F5" s="246"/>
      <c r="G5" s="246"/>
      <c r="H5" s="246"/>
      <c r="I5" s="246"/>
      <c r="J5" s="246"/>
      <c r="K5" s="246"/>
      <c r="L5" s="246"/>
      <c r="M5" s="246"/>
      <c r="N5" s="246"/>
      <c r="O5" s="247"/>
    </row>
    <row r="6" spans="1:16">
      <c r="A6" s="248"/>
      <c r="B6" s="244"/>
      <c r="C6" s="244"/>
      <c r="D6" s="244"/>
      <c r="E6" s="244"/>
      <c r="F6" s="244"/>
      <c r="G6" s="249" t="s">
        <v>470</v>
      </c>
      <c r="H6" s="249"/>
      <c r="I6" s="249"/>
      <c r="J6" s="249"/>
      <c r="K6" s="244"/>
      <c r="L6" s="244"/>
      <c r="M6" s="244"/>
      <c r="N6" s="244"/>
    </row>
    <row r="7" spans="1:16">
      <c r="A7" s="248"/>
      <c r="B7" s="244"/>
      <c r="C7" s="244"/>
      <c r="D7" s="244"/>
      <c r="E7" s="244"/>
      <c r="F7" s="244"/>
      <c r="G7" s="251"/>
      <c r="H7" s="252"/>
      <c r="I7" s="252"/>
      <c r="J7" s="253"/>
      <c r="K7" s="1119" t="s">
        <v>471</v>
      </c>
      <c r="L7" s="254"/>
      <c r="M7" s="255" t="s">
        <v>472</v>
      </c>
      <c r="N7" s="256"/>
    </row>
    <row r="8" spans="1:16">
      <c r="A8" s="248"/>
      <c r="B8" s="244"/>
      <c r="C8" s="244"/>
      <c r="D8" s="244"/>
      <c r="E8" s="244"/>
      <c r="F8" s="244"/>
      <c r="G8" s="257"/>
      <c r="H8" s="258"/>
      <c r="I8" s="258"/>
      <c r="J8" s="259"/>
      <c r="K8" s="1120"/>
      <c r="L8" s="260" t="s">
        <v>473</v>
      </c>
      <c r="M8" s="261" t="s">
        <v>474</v>
      </c>
      <c r="N8" s="262" t="s">
        <v>475</v>
      </c>
    </row>
    <row r="9" spans="1:16">
      <c r="A9" s="248"/>
      <c r="B9" s="244"/>
      <c r="C9" s="244"/>
      <c r="D9" s="244"/>
      <c r="E9" s="244"/>
      <c r="F9" s="244"/>
      <c r="G9" s="1133" t="s">
        <v>476</v>
      </c>
      <c r="H9" s="1134"/>
      <c r="I9" s="1134"/>
      <c r="J9" s="1135"/>
      <c r="K9" s="263">
        <v>16535196</v>
      </c>
      <c r="L9" s="264">
        <v>56222</v>
      </c>
      <c r="M9" s="265">
        <v>57944</v>
      </c>
      <c r="N9" s="266">
        <v>-3</v>
      </c>
    </row>
    <row r="10" spans="1:16">
      <c r="A10" s="248"/>
      <c r="B10" s="244"/>
      <c r="C10" s="244"/>
      <c r="D10" s="244"/>
      <c r="E10" s="244"/>
      <c r="F10" s="244"/>
      <c r="G10" s="1133" t="s">
        <v>477</v>
      </c>
      <c r="H10" s="1134"/>
      <c r="I10" s="1134"/>
      <c r="J10" s="1135"/>
      <c r="K10" s="267">
        <v>442960</v>
      </c>
      <c r="L10" s="268">
        <v>1506</v>
      </c>
      <c r="M10" s="269">
        <v>2485</v>
      </c>
      <c r="N10" s="270">
        <v>-39.4</v>
      </c>
    </row>
    <row r="11" spans="1:16" ht="13.5" customHeight="1">
      <c r="A11" s="248"/>
      <c r="B11" s="244"/>
      <c r="C11" s="244"/>
      <c r="D11" s="244"/>
      <c r="E11" s="244"/>
      <c r="F11" s="244"/>
      <c r="G11" s="1133" t="s">
        <v>478</v>
      </c>
      <c r="H11" s="1134"/>
      <c r="I11" s="1134"/>
      <c r="J11" s="1135"/>
      <c r="K11" s="267">
        <v>2649648</v>
      </c>
      <c r="L11" s="268">
        <v>9009</v>
      </c>
      <c r="M11" s="269">
        <v>1532</v>
      </c>
      <c r="N11" s="270">
        <v>488.1</v>
      </c>
    </row>
    <row r="12" spans="1:16" ht="13.5" customHeight="1">
      <c r="A12" s="248"/>
      <c r="B12" s="244"/>
      <c r="C12" s="244"/>
      <c r="D12" s="244"/>
      <c r="E12" s="244"/>
      <c r="F12" s="244"/>
      <c r="G12" s="1133" t="s">
        <v>479</v>
      </c>
      <c r="H12" s="1134"/>
      <c r="I12" s="1134"/>
      <c r="J12" s="1135"/>
      <c r="K12" s="267">
        <v>109927</v>
      </c>
      <c r="L12" s="268">
        <v>374</v>
      </c>
      <c r="M12" s="269">
        <v>599</v>
      </c>
      <c r="N12" s="270">
        <v>-37.6</v>
      </c>
    </row>
    <row r="13" spans="1:16" ht="13.5" customHeight="1">
      <c r="A13" s="248"/>
      <c r="B13" s="244"/>
      <c r="C13" s="244"/>
      <c r="D13" s="244"/>
      <c r="E13" s="244"/>
      <c r="F13" s="244"/>
      <c r="G13" s="1133" t="s">
        <v>480</v>
      </c>
      <c r="H13" s="1134"/>
      <c r="I13" s="1134"/>
      <c r="J13" s="1135"/>
      <c r="K13" s="267" t="s">
        <v>481</v>
      </c>
      <c r="L13" s="268" t="s">
        <v>481</v>
      </c>
      <c r="M13" s="269">
        <v>18</v>
      </c>
      <c r="N13" s="270" t="s">
        <v>481</v>
      </c>
    </row>
    <row r="14" spans="1:16" ht="13.5" customHeight="1">
      <c r="A14" s="248"/>
      <c r="B14" s="244"/>
      <c r="C14" s="244"/>
      <c r="D14" s="244"/>
      <c r="E14" s="244"/>
      <c r="F14" s="244"/>
      <c r="G14" s="1133" t="s">
        <v>482</v>
      </c>
      <c r="H14" s="1134"/>
      <c r="I14" s="1134"/>
      <c r="J14" s="1135"/>
      <c r="K14" s="267">
        <v>469926</v>
      </c>
      <c r="L14" s="268">
        <v>1598</v>
      </c>
      <c r="M14" s="269">
        <v>1786</v>
      </c>
      <c r="N14" s="270">
        <v>-10.5</v>
      </c>
    </row>
    <row r="15" spans="1:16" ht="13.5" customHeight="1">
      <c r="A15" s="248"/>
      <c r="B15" s="244"/>
      <c r="C15" s="244"/>
      <c r="D15" s="244"/>
      <c r="E15" s="244"/>
      <c r="F15" s="244"/>
      <c r="G15" s="1133" t="s">
        <v>483</v>
      </c>
      <c r="H15" s="1134"/>
      <c r="I15" s="1134"/>
      <c r="J15" s="1135"/>
      <c r="K15" s="267">
        <v>510767</v>
      </c>
      <c r="L15" s="268">
        <v>1737</v>
      </c>
      <c r="M15" s="269">
        <v>1355</v>
      </c>
      <c r="N15" s="270">
        <v>28.2</v>
      </c>
    </row>
    <row r="16" spans="1:16">
      <c r="A16" s="248"/>
      <c r="B16" s="244"/>
      <c r="C16" s="244"/>
      <c r="D16" s="244"/>
      <c r="E16" s="244"/>
      <c r="F16" s="244"/>
      <c r="G16" s="1136" t="s">
        <v>484</v>
      </c>
      <c r="H16" s="1137"/>
      <c r="I16" s="1137"/>
      <c r="J16" s="1138"/>
      <c r="K16" s="268">
        <v>-1936825</v>
      </c>
      <c r="L16" s="268">
        <v>-6585</v>
      </c>
      <c r="M16" s="269">
        <v>-4955</v>
      </c>
      <c r="N16" s="270">
        <v>32.9</v>
      </c>
    </row>
    <row r="17" spans="1:16">
      <c r="A17" s="248"/>
      <c r="B17" s="244"/>
      <c r="C17" s="244"/>
      <c r="D17" s="244"/>
      <c r="E17" s="244"/>
      <c r="F17" s="244"/>
      <c r="G17" s="1136" t="s">
        <v>165</v>
      </c>
      <c r="H17" s="1137"/>
      <c r="I17" s="1137"/>
      <c r="J17" s="1138"/>
      <c r="K17" s="268">
        <v>18781599</v>
      </c>
      <c r="L17" s="268">
        <v>63860</v>
      </c>
      <c r="M17" s="269">
        <v>60765</v>
      </c>
      <c r="N17" s="270">
        <v>5.0999999999999996</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485</v>
      </c>
      <c r="H19" s="244"/>
      <c r="I19" s="244"/>
      <c r="J19" s="244"/>
      <c r="K19" s="244"/>
      <c r="L19" s="244"/>
      <c r="M19" s="244"/>
      <c r="N19" s="244"/>
    </row>
    <row r="20" spans="1:16">
      <c r="A20" s="248"/>
      <c r="B20" s="244"/>
      <c r="C20" s="244"/>
      <c r="D20" s="244"/>
      <c r="E20" s="244"/>
      <c r="F20" s="244"/>
      <c r="G20" s="272"/>
      <c r="H20" s="273"/>
      <c r="I20" s="273"/>
      <c r="J20" s="274"/>
      <c r="K20" s="275" t="s">
        <v>486</v>
      </c>
      <c r="L20" s="276" t="s">
        <v>487</v>
      </c>
      <c r="M20" s="277" t="s">
        <v>488</v>
      </c>
      <c r="N20" s="278"/>
    </row>
    <row r="21" spans="1:16" s="284" customFormat="1">
      <c r="A21" s="279"/>
      <c r="B21" s="249"/>
      <c r="C21" s="249"/>
      <c r="D21" s="249"/>
      <c r="E21" s="249"/>
      <c r="F21" s="249"/>
      <c r="G21" s="1130" t="s">
        <v>489</v>
      </c>
      <c r="H21" s="1131"/>
      <c r="I21" s="1131"/>
      <c r="J21" s="1132"/>
      <c r="K21" s="280">
        <v>6.05</v>
      </c>
      <c r="L21" s="281">
        <v>6.13</v>
      </c>
      <c r="M21" s="282">
        <v>-0.08</v>
      </c>
      <c r="N21" s="249"/>
      <c r="O21" s="283"/>
      <c r="P21" s="279"/>
    </row>
    <row r="22" spans="1:16" s="284" customFormat="1">
      <c r="A22" s="279"/>
      <c r="B22" s="249"/>
      <c r="C22" s="249"/>
      <c r="D22" s="249"/>
      <c r="E22" s="249"/>
      <c r="F22" s="249"/>
      <c r="G22" s="1130" t="s">
        <v>490</v>
      </c>
      <c r="H22" s="1131"/>
      <c r="I22" s="1131"/>
      <c r="J22" s="1132"/>
      <c r="K22" s="285">
        <v>100.2</v>
      </c>
      <c r="L22" s="286">
        <v>100.5</v>
      </c>
      <c r="M22" s="287">
        <v>-0.3</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491</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492</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493</v>
      </c>
      <c r="H29" s="249"/>
      <c r="I29" s="249"/>
      <c r="J29" s="249"/>
      <c r="K29" s="244"/>
      <c r="L29" s="244"/>
      <c r="M29" s="244"/>
      <c r="N29" s="244"/>
      <c r="O29" s="293"/>
    </row>
    <row r="30" spans="1:16">
      <c r="A30" s="248"/>
      <c r="B30" s="244"/>
      <c r="C30" s="244"/>
      <c r="D30" s="244"/>
      <c r="E30" s="244"/>
      <c r="F30" s="244"/>
      <c r="G30" s="251"/>
      <c r="H30" s="252"/>
      <c r="I30" s="252"/>
      <c r="J30" s="253"/>
      <c r="K30" s="1119" t="s">
        <v>471</v>
      </c>
      <c r="L30" s="254"/>
      <c r="M30" s="255" t="s">
        <v>472</v>
      </c>
      <c r="N30" s="256"/>
    </row>
    <row r="31" spans="1:16">
      <c r="A31" s="248"/>
      <c r="B31" s="244"/>
      <c r="C31" s="244"/>
      <c r="D31" s="244"/>
      <c r="E31" s="244"/>
      <c r="F31" s="244"/>
      <c r="G31" s="257"/>
      <c r="H31" s="258"/>
      <c r="I31" s="258"/>
      <c r="J31" s="259"/>
      <c r="K31" s="1120"/>
      <c r="L31" s="260" t="s">
        <v>473</v>
      </c>
      <c r="M31" s="261" t="s">
        <v>474</v>
      </c>
      <c r="N31" s="262" t="s">
        <v>475</v>
      </c>
    </row>
    <row r="32" spans="1:16" ht="27" customHeight="1">
      <c r="A32" s="248"/>
      <c r="B32" s="244"/>
      <c r="C32" s="244"/>
      <c r="D32" s="244"/>
      <c r="E32" s="244"/>
      <c r="F32" s="244"/>
      <c r="G32" s="1121" t="s">
        <v>494</v>
      </c>
      <c r="H32" s="1122"/>
      <c r="I32" s="1122"/>
      <c r="J32" s="1123"/>
      <c r="K32" s="294">
        <v>12920704</v>
      </c>
      <c r="L32" s="294">
        <v>43932</v>
      </c>
      <c r="M32" s="295">
        <v>38141</v>
      </c>
      <c r="N32" s="296">
        <v>15.2</v>
      </c>
    </row>
    <row r="33" spans="1:16" ht="13.5" customHeight="1">
      <c r="A33" s="248"/>
      <c r="B33" s="244"/>
      <c r="C33" s="244"/>
      <c r="D33" s="244"/>
      <c r="E33" s="244"/>
      <c r="F33" s="244"/>
      <c r="G33" s="1121" t="s">
        <v>495</v>
      </c>
      <c r="H33" s="1122"/>
      <c r="I33" s="1122"/>
      <c r="J33" s="1123"/>
      <c r="K33" s="294" t="s">
        <v>481</v>
      </c>
      <c r="L33" s="294" t="s">
        <v>481</v>
      </c>
      <c r="M33" s="295">
        <v>3</v>
      </c>
      <c r="N33" s="296" t="s">
        <v>481</v>
      </c>
    </row>
    <row r="34" spans="1:16" ht="27" customHeight="1">
      <c r="A34" s="248"/>
      <c r="B34" s="244"/>
      <c r="C34" s="244"/>
      <c r="D34" s="244"/>
      <c r="E34" s="244"/>
      <c r="F34" s="244"/>
      <c r="G34" s="1121" t="s">
        <v>496</v>
      </c>
      <c r="H34" s="1122"/>
      <c r="I34" s="1122"/>
      <c r="J34" s="1123"/>
      <c r="K34" s="294" t="s">
        <v>481</v>
      </c>
      <c r="L34" s="294" t="s">
        <v>481</v>
      </c>
      <c r="M34" s="295">
        <v>102</v>
      </c>
      <c r="N34" s="296" t="s">
        <v>481</v>
      </c>
    </row>
    <row r="35" spans="1:16" ht="27" customHeight="1">
      <c r="A35" s="248"/>
      <c r="B35" s="244"/>
      <c r="C35" s="244"/>
      <c r="D35" s="244"/>
      <c r="E35" s="244"/>
      <c r="F35" s="244"/>
      <c r="G35" s="1121" t="s">
        <v>497</v>
      </c>
      <c r="H35" s="1122"/>
      <c r="I35" s="1122"/>
      <c r="J35" s="1123"/>
      <c r="K35" s="294">
        <v>3771866</v>
      </c>
      <c r="L35" s="294">
        <v>12825</v>
      </c>
      <c r="M35" s="295">
        <v>9900</v>
      </c>
      <c r="N35" s="296">
        <v>29.5</v>
      </c>
    </row>
    <row r="36" spans="1:16" ht="27" customHeight="1">
      <c r="A36" s="248"/>
      <c r="B36" s="244"/>
      <c r="C36" s="244"/>
      <c r="D36" s="244"/>
      <c r="E36" s="244"/>
      <c r="F36" s="244"/>
      <c r="G36" s="1121" t="s">
        <v>498</v>
      </c>
      <c r="H36" s="1122"/>
      <c r="I36" s="1122"/>
      <c r="J36" s="1123"/>
      <c r="K36" s="294">
        <v>501399</v>
      </c>
      <c r="L36" s="294">
        <v>1705</v>
      </c>
      <c r="M36" s="295">
        <v>437</v>
      </c>
      <c r="N36" s="296">
        <v>290.2</v>
      </c>
    </row>
    <row r="37" spans="1:16" ht="13.5" customHeight="1">
      <c r="A37" s="248"/>
      <c r="B37" s="244"/>
      <c r="C37" s="244"/>
      <c r="D37" s="244"/>
      <c r="E37" s="244"/>
      <c r="F37" s="244"/>
      <c r="G37" s="1121" t="s">
        <v>499</v>
      </c>
      <c r="H37" s="1122"/>
      <c r="I37" s="1122"/>
      <c r="J37" s="1123"/>
      <c r="K37" s="294">
        <v>182593</v>
      </c>
      <c r="L37" s="294">
        <v>621</v>
      </c>
      <c r="M37" s="295">
        <v>880</v>
      </c>
      <c r="N37" s="296">
        <v>-29.4</v>
      </c>
    </row>
    <row r="38" spans="1:16" ht="27" customHeight="1">
      <c r="A38" s="248"/>
      <c r="B38" s="244"/>
      <c r="C38" s="244"/>
      <c r="D38" s="244"/>
      <c r="E38" s="244"/>
      <c r="F38" s="244"/>
      <c r="G38" s="1124" t="s">
        <v>500</v>
      </c>
      <c r="H38" s="1125"/>
      <c r="I38" s="1125"/>
      <c r="J38" s="1126"/>
      <c r="K38" s="297" t="s">
        <v>481</v>
      </c>
      <c r="L38" s="297" t="s">
        <v>481</v>
      </c>
      <c r="M38" s="298">
        <v>3</v>
      </c>
      <c r="N38" s="299" t="s">
        <v>481</v>
      </c>
      <c r="O38" s="293"/>
    </row>
    <row r="39" spans="1:16">
      <c r="A39" s="248"/>
      <c r="B39" s="244"/>
      <c r="C39" s="244"/>
      <c r="D39" s="244"/>
      <c r="E39" s="244"/>
      <c r="F39" s="244"/>
      <c r="G39" s="1124" t="s">
        <v>501</v>
      </c>
      <c r="H39" s="1125"/>
      <c r="I39" s="1125"/>
      <c r="J39" s="1126"/>
      <c r="K39" s="300">
        <v>-1846577</v>
      </c>
      <c r="L39" s="300">
        <v>-6279</v>
      </c>
      <c r="M39" s="301">
        <v>-8348</v>
      </c>
      <c r="N39" s="302">
        <v>-24.8</v>
      </c>
      <c r="O39" s="293"/>
    </row>
    <row r="40" spans="1:16" ht="27" customHeight="1">
      <c r="A40" s="248"/>
      <c r="B40" s="244"/>
      <c r="C40" s="244"/>
      <c r="D40" s="244"/>
      <c r="E40" s="244"/>
      <c r="F40" s="244"/>
      <c r="G40" s="1121" t="s">
        <v>502</v>
      </c>
      <c r="H40" s="1122"/>
      <c r="I40" s="1122"/>
      <c r="J40" s="1123"/>
      <c r="K40" s="300">
        <v>-10014535</v>
      </c>
      <c r="L40" s="300">
        <v>-34051</v>
      </c>
      <c r="M40" s="301">
        <v>-29144</v>
      </c>
      <c r="N40" s="302">
        <v>16.8</v>
      </c>
      <c r="O40" s="293"/>
    </row>
    <row r="41" spans="1:16">
      <c r="A41" s="248"/>
      <c r="B41" s="244"/>
      <c r="C41" s="244"/>
      <c r="D41" s="244"/>
      <c r="E41" s="244"/>
      <c r="F41" s="244"/>
      <c r="G41" s="1127" t="s">
        <v>276</v>
      </c>
      <c r="H41" s="1128"/>
      <c r="I41" s="1128"/>
      <c r="J41" s="1129"/>
      <c r="K41" s="294">
        <v>5515450</v>
      </c>
      <c r="L41" s="300">
        <v>18753</v>
      </c>
      <c r="M41" s="301">
        <v>11972</v>
      </c>
      <c r="N41" s="302">
        <v>56.6</v>
      </c>
      <c r="O41" s="293"/>
    </row>
    <row r="42" spans="1:16">
      <c r="A42" s="248"/>
      <c r="B42" s="244"/>
      <c r="C42" s="244"/>
      <c r="D42" s="244"/>
      <c r="E42" s="244"/>
      <c r="F42" s="244"/>
      <c r="G42" s="303" t="s">
        <v>503</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504</v>
      </c>
      <c r="B47" s="244"/>
      <c r="C47" s="244"/>
      <c r="D47" s="244"/>
      <c r="E47" s="244"/>
      <c r="F47" s="244"/>
      <c r="G47" s="244"/>
      <c r="H47" s="244"/>
      <c r="I47" s="244"/>
      <c r="J47" s="244"/>
      <c r="K47" s="244"/>
      <c r="L47" s="244"/>
      <c r="M47" s="244"/>
      <c r="N47" s="244"/>
    </row>
    <row r="48" spans="1:16">
      <c r="A48" s="248"/>
      <c r="B48" s="244"/>
      <c r="C48" s="244"/>
      <c r="D48" s="244"/>
      <c r="E48" s="244"/>
      <c r="F48" s="244"/>
      <c r="G48" s="308" t="s">
        <v>505</v>
      </c>
      <c r="H48" s="308"/>
      <c r="I48" s="308"/>
      <c r="J48" s="308"/>
      <c r="K48" s="308"/>
      <c r="L48" s="308"/>
      <c r="M48" s="309"/>
      <c r="N48" s="308"/>
    </row>
    <row r="49" spans="1:14" ht="13.5" customHeight="1">
      <c r="A49" s="248"/>
      <c r="B49" s="244"/>
      <c r="C49" s="244"/>
      <c r="D49" s="244"/>
      <c r="E49" s="244"/>
      <c r="F49" s="244"/>
      <c r="G49" s="310"/>
      <c r="H49" s="311"/>
      <c r="I49" s="1114" t="s">
        <v>471</v>
      </c>
      <c r="J49" s="1116" t="s">
        <v>506</v>
      </c>
      <c r="K49" s="1117"/>
      <c r="L49" s="1117"/>
      <c r="M49" s="1117"/>
      <c r="N49" s="1118"/>
    </row>
    <row r="50" spans="1:14">
      <c r="A50" s="248"/>
      <c r="B50" s="244"/>
      <c r="C50" s="244"/>
      <c r="D50" s="244"/>
      <c r="E50" s="244"/>
      <c r="F50" s="244"/>
      <c r="G50" s="312"/>
      <c r="H50" s="313"/>
      <c r="I50" s="1115"/>
      <c r="J50" s="314" t="s">
        <v>507</v>
      </c>
      <c r="K50" s="315" t="s">
        <v>508</v>
      </c>
      <c r="L50" s="316" t="s">
        <v>509</v>
      </c>
      <c r="M50" s="317" t="s">
        <v>510</v>
      </c>
      <c r="N50" s="318" t="s">
        <v>511</v>
      </c>
    </row>
    <row r="51" spans="1:14">
      <c r="A51" s="248"/>
      <c r="B51" s="244"/>
      <c r="C51" s="244"/>
      <c r="D51" s="244"/>
      <c r="E51" s="244"/>
      <c r="F51" s="244"/>
      <c r="G51" s="310" t="s">
        <v>512</v>
      </c>
      <c r="H51" s="311"/>
      <c r="I51" s="319">
        <v>17220998</v>
      </c>
      <c r="J51" s="320">
        <v>58819</v>
      </c>
      <c r="K51" s="321">
        <v>42</v>
      </c>
      <c r="L51" s="322">
        <v>43858</v>
      </c>
      <c r="M51" s="323">
        <v>-7</v>
      </c>
      <c r="N51" s="324">
        <v>49</v>
      </c>
    </row>
    <row r="52" spans="1:14">
      <c r="A52" s="248"/>
      <c r="B52" s="244"/>
      <c r="C52" s="244"/>
      <c r="D52" s="244"/>
      <c r="E52" s="244"/>
      <c r="F52" s="244"/>
      <c r="G52" s="325"/>
      <c r="H52" s="326" t="s">
        <v>513</v>
      </c>
      <c r="I52" s="327">
        <v>9332352</v>
      </c>
      <c r="J52" s="328">
        <v>31875</v>
      </c>
      <c r="K52" s="329">
        <v>20.9</v>
      </c>
      <c r="L52" s="330">
        <v>23714</v>
      </c>
      <c r="M52" s="331">
        <v>-11.5</v>
      </c>
      <c r="N52" s="332">
        <v>32.4</v>
      </c>
    </row>
    <row r="53" spans="1:14">
      <c r="A53" s="248"/>
      <c r="B53" s="244"/>
      <c r="C53" s="244"/>
      <c r="D53" s="244"/>
      <c r="E53" s="244"/>
      <c r="F53" s="244"/>
      <c r="G53" s="310" t="s">
        <v>514</v>
      </c>
      <c r="H53" s="311"/>
      <c r="I53" s="319">
        <v>14531024</v>
      </c>
      <c r="J53" s="320">
        <v>49352</v>
      </c>
      <c r="K53" s="321">
        <v>-16.100000000000001</v>
      </c>
      <c r="L53" s="322">
        <v>41705</v>
      </c>
      <c r="M53" s="323">
        <v>-4.9000000000000004</v>
      </c>
      <c r="N53" s="324">
        <v>-11.2</v>
      </c>
    </row>
    <row r="54" spans="1:14">
      <c r="A54" s="248"/>
      <c r="B54" s="244"/>
      <c r="C54" s="244"/>
      <c r="D54" s="244"/>
      <c r="E54" s="244"/>
      <c r="F54" s="244"/>
      <c r="G54" s="325"/>
      <c r="H54" s="326" t="s">
        <v>513</v>
      </c>
      <c r="I54" s="327">
        <v>6806981</v>
      </c>
      <c r="J54" s="328">
        <v>23119</v>
      </c>
      <c r="K54" s="329">
        <v>-27.5</v>
      </c>
      <c r="L54" s="330">
        <v>22742</v>
      </c>
      <c r="M54" s="331">
        <v>-4.0999999999999996</v>
      </c>
      <c r="N54" s="332">
        <v>-23.4</v>
      </c>
    </row>
    <row r="55" spans="1:14">
      <c r="A55" s="248"/>
      <c r="B55" s="244"/>
      <c r="C55" s="244"/>
      <c r="D55" s="244"/>
      <c r="E55" s="244"/>
      <c r="F55" s="244"/>
      <c r="G55" s="310" t="s">
        <v>515</v>
      </c>
      <c r="H55" s="311"/>
      <c r="I55" s="319">
        <v>15126866</v>
      </c>
      <c r="J55" s="320">
        <v>51160</v>
      </c>
      <c r="K55" s="321">
        <v>3.7</v>
      </c>
      <c r="L55" s="322">
        <v>47677</v>
      </c>
      <c r="M55" s="323">
        <v>14.3</v>
      </c>
      <c r="N55" s="324">
        <v>-10.6</v>
      </c>
    </row>
    <row r="56" spans="1:14">
      <c r="A56" s="248"/>
      <c r="B56" s="244"/>
      <c r="C56" s="244"/>
      <c r="D56" s="244"/>
      <c r="E56" s="244"/>
      <c r="F56" s="244"/>
      <c r="G56" s="325"/>
      <c r="H56" s="326" t="s">
        <v>513</v>
      </c>
      <c r="I56" s="327">
        <v>5482231</v>
      </c>
      <c r="J56" s="328">
        <v>18541</v>
      </c>
      <c r="K56" s="329">
        <v>-19.8</v>
      </c>
      <c r="L56" s="330">
        <v>23360</v>
      </c>
      <c r="M56" s="331">
        <v>2.7</v>
      </c>
      <c r="N56" s="332">
        <v>-22.5</v>
      </c>
    </row>
    <row r="57" spans="1:14">
      <c r="A57" s="248"/>
      <c r="B57" s="244"/>
      <c r="C57" s="244"/>
      <c r="D57" s="244"/>
      <c r="E57" s="244"/>
      <c r="F57" s="244"/>
      <c r="G57" s="310" t="s">
        <v>516</v>
      </c>
      <c r="H57" s="311"/>
      <c r="I57" s="319">
        <v>14698870</v>
      </c>
      <c r="J57" s="320">
        <v>49798</v>
      </c>
      <c r="K57" s="321">
        <v>-2.7</v>
      </c>
      <c r="L57" s="322">
        <v>51613</v>
      </c>
      <c r="M57" s="323">
        <v>8.3000000000000007</v>
      </c>
      <c r="N57" s="324">
        <v>-11</v>
      </c>
    </row>
    <row r="58" spans="1:14">
      <c r="A58" s="248"/>
      <c r="B58" s="244"/>
      <c r="C58" s="244"/>
      <c r="D58" s="244"/>
      <c r="E58" s="244"/>
      <c r="F58" s="244"/>
      <c r="G58" s="325"/>
      <c r="H58" s="326" t="s">
        <v>513</v>
      </c>
      <c r="I58" s="327">
        <v>6148202</v>
      </c>
      <c r="J58" s="328">
        <v>20829</v>
      </c>
      <c r="K58" s="329">
        <v>12.3</v>
      </c>
      <c r="L58" s="330">
        <v>25872</v>
      </c>
      <c r="M58" s="331">
        <v>10.8</v>
      </c>
      <c r="N58" s="332">
        <v>1.5</v>
      </c>
    </row>
    <row r="59" spans="1:14">
      <c r="A59" s="248"/>
      <c r="B59" s="244"/>
      <c r="C59" s="244"/>
      <c r="D59" s="244"/>
      <c r="E59" s="244"/>
      <c r="F59" s="244"/>
      <c r="G59" s="310" t="s">
        <v>517</v>
      </c>
      <c r="H59" s="311"/>
      <c r="I59" s="319">
        <v>15351178</v>
      </c>
      <c r="J59" s="320">
        <v>52196</v>
      </c>
      <c r="K59" s="321">
        <v>4.8</v>
      </c>
      <c r="L59" s="322">
        <v>50880</v>
      </c>
      <c r="M59" s="323">
        <v>-1.4</v>
      </c>
      <c r="N59" s="324">
        <v>6.2</v>
      </c>
    </row>
    <row r="60" spans="1:14">
      <c r="A60" s="248"/>
      <c r="B60" s="244"/>
      <c r="C60" s="244"/>
      <c r="D60" s="244"/>
      <c r="E60" s="244"/>
      <c r="F60" s="244"/>
      <c r="G60" s="325"/>
      <c r="H60" s="326" t="s">
        <v>513</v>
      </c>
      <c r="I60" s="333">
        <v>6015552</v>
      </c>
      <c r="J60" s="328">
        <v>20454</v>
      </c>
      <c r="K60" s="329">
        <v>-1.8</v>
      </c>
      <c r="L60" s="330">
        <v>27819</v>
      </c>
      <c r="M60" s="331">
        <v>7.5</v>
      </c>
      <c r="N60" s="332">
        <v>-9.3000000000000007</v>
      </c>
    </row>
    <row r="61" spans="1:14">
      <c r="A61" s="248"/>
      <c r="B61" s="244"/>
      <c r="C61" s="244"/>
      <c r="D61" s="244"/>
      <c r="E61" s="244"/>
      <c r="F61" s="244"/>
      <c r="G61" s="310" t="s">
        <v>518</v>
      </c>
      <c r="H61" s="334"/>
      <c r="I61" s="335">
        <v>15385787</v>
      </c>
      <c r="J61" s="336">
        <v>52265</v>
      </c>
      <c r="K61" s="337">
        <v>6.3</v>
      </c>
      <c r="L61" s="338">
        <v>47147</v>
      </c>
      <c r="M61" s="339">
        <v>1.9</v>
      </c>
      <c r="N61" s="324">
        <v>4.4000000000000004</v>
      </c>
    </row>
    <row r="62" spans="1:14">
      <c r="A62" s="248"/>
      <c r="B62" s="244"/>
      <c r="C62" s="244"/>
      <c r="D62" s="244"/>
      <c r="E62" s="244"/>
      <c r="F62" s="244"/>
      <c r="G62" s="325"/>
      <c r="H62" s="326" t="s">
        <v>513</v>
      </c>
      <c r="I62" s="327">
        <v>6757064</v>
      </c>
      <c r="J62" s="328">
        <v>22964</v>
      </c>
      <c r="K62" s="329">
        <v>-3.2</v>
      </c>
      <c r="L62" s="330">
        <v>24701</v>
      </c>
      <c r="M62" s="331">
        <v>1.1000000000000001</v>
      </c>
      <c r="N62" s="332">
        <v>-4.3</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520</v>
      </c>
      <c r="G46" s="8" t="s">
        <v>521</v>
      </c>
      <c r="H46" s="8" t="s">
        <v>522</v>
      </c>
      <c r="I46" s="8" t="s">
        <v>523</v>
      </c>
      <c r="J46" s="9" t="s">
        <v>524</v>
      </c>
    </row>
    <row r="47" spans="2:10" ht="57.75" customHeight="1">
      <c r="B47" s="10"/>
      <c r="C47" s="1139" t="s">
        <v>3</v>
      </c>
      <c r="D47" s="1139"/>
      <c r="E47" s="1140"/>
      <c r="F47" s="11">
        <v>10.32</v>
      </c>
      <c r="G47" s="12">
        <v>12.74</v>
      </c>
      <c r="H47" s="12">
        <v>14.72</v>
      </c>
      <c r="I47" s="12">
        <v>15.84</v>
      </c>
      <c r="J47" s="13">
        <v>16.11</v>
      </c>
    </row>
    <row r="48" spans="2:10" ht="57.75" customHeight="1">
      <c r="B48" s="14"/>
      <c r="C48" s="1141" t="s">
        <v>4</v>
      </c>
      <c r="D48" s="1141"/>
      <c r="E48" s="1142"/>
      <c r="F48" s="15">
        <v>2.84</v>
      </c>
      <c r="G48" s="16">
        <v>2.33</v>
      </c>
      <c r="H48" s="16">
        <v>1.7</v>
      </c>
      <c r="I48" s="16">
        <v>2.2400000000000002</v>
      </c>
      <c r="J48" s="17">
        <v>2.83</v>
      </c>
    </row>
    <row r="49" spans="2:10" ht="57.75" customHeight="1" thickBot="1">
      <c r="B49" s="18"/>
      <c r="C49" s="1143" t="s">
        <v>5</v>
      </c>
      <c r="D49" s="1143"/>
      <c r="E49" s="1144"/>
      <c r="F49" s="19" t="s">
        <v>525</v>
      </c>
      <c r="G49" s="20">
        <v>2.0099999999999998</v>
      </c>
      <c r="H49" s="20">
        <v>1.42</v>
      </c>
      <c r="I49" s="20">
        <v>1.67</v>
      </c>
      <c r="J49" s="21">
        <v>0.66</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13</vt:i4>
      </vt:variant>
    </vt:vector>
  </HeadingPairs>
  <TitlesOfParts>
    <vt:vector size="13"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SS09010124</cp:lastModifiedBy>
  <cp:lastPrinted>2017-03-12T23:33:08Z</cp:lastPrinted>
  <dcterms:created xsi:type="dcterms:W3CDTF">2017-02-15T15:21:27Z</dcterms:created>
  <dcterms:modified xsi:type="dcterms:W3CDTF">2017-03-12T23:39:00Z</dcterms:modified>
</cp:coreProperties>
</file>