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9127"/>
  <workbookPr/>
  <xr:revisionPtr xr6:coauthVersionLast="47" xr6:coauthVersionMax="47" documentId="13_ncr:1_{40C9F85F-13C6-40AA-B7CC-98B3D09A0435}" revIDLastSave="0" xr10:uidLastSave="{00000000-0000-0000-0000-000000000000}"/>
  <bookViews>
    <workbookView tabRatio="716" xr2:uid="{00000000-000D-0000-FFFF-FFFF00000000}" windowHeight="15720" windowWidth="29040" xWindow="28680" yWindow="-120"/>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公会計指標分析・財政指標組合せ分析表" sheetId="18"/>
    <sheet r:id="rId15" name="施設類型別ストック情報分析表①" sheetId="19"/>
    <sheet r:id="rId16" name="施設類型別ストック情報分析表②" sheetId="20"/>
    <sheet r:id="rId17" name="データシート" sheetId="9" state="hidden"/>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V29" i="12" l="1"/>
  <c r="AA32" i="12"/>
  <c r="BG37" i="10" l="1"/>
  <c r="BG36" i="10"/>
  <c r="BG35" i="10"/>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E42" i="10"/>
  <c r="AM42" i="10"/>
  <c r="U42" i="10"/>
  <c r="C42" i="10"/>
  <c r="BE41" i="10"/>
  <c r="AM41" i="10"/>
  <c r="U41" i="10"/>
  <c r="C41" i="10"/>
  <c r="BE40" i="10"/>
  <c r="AM40" i="10"/>
  <c r="U40" i="10"/>
  <c r="C40" i="10"/>
  <c r="BE39" i="10"/>
  <c r="AM39" i="10"/>
  <c r="U39" i="10"/>
  <c r="C39" i="10"/>
  <c r="BE38" i="10"/>
  <c r="AM38" i="10"/>
  <c r="U38" i="10"/>
  <c r="C38" i="10"/>
  <c r="AM37" i="10"/>
  <c r="U37" i="10"/>
  <c r="C37" i="10"/>
  <c r="BW34" i="10"/>
  <c r="BW35" i="10" s="1"/>
  <c r="BW36" i="10" s="1"/>
  <c r="BW37" i="10" s="1"/>
  <c r="BW38" i="10" s="1"/>
  <c r="BW39" i="10" s="1"/>
  <c r="BW40" i="10" s="1"/>
  <c r="BW41" i="10" s="1"/>
  <c r="BW42" i="10" s="1"/>
  <c r="CO34" i="10" s="1"/>
  <c r="CO35" i="10" s="1"/>
  <c r="CO36" i="10" s="1"/>
  <c r="CO37" i="10" s="1"/>
  <c r="CO38" i="10" s="1"/>
  <c r="CO39" i="10" s="1"/>
  <c r="CO40" i="10" s="1"/>
  <c r="CO41" i="10" s="1"/>
  <c r="CO42" i="10" s="1"/>
  <c r="CO43" i="10" s="1"/>
  <c r="C34" i="10"/>
  <c r="C35" i="10" s="1"/>
  <c r="C36"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AM36" i="10" s="1"/>
  <c r="BE34" i="10" l="1"/>
  <c r="BE35" i="10" s="1"/>
  <c r="BE36" i="10" s="1"/>
  <c r="BE37" i="10" s="1"/>
</calcChain>
</file>

<file path=xl/sharedStrings.xml><?xml version="1.0" encoding="utf-8"?>
<sst xmlns="http://schemas.openxmlformats.org/spreadsheetml/2006/main" count="1095" uniqueCount="598">
  <si>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</si>
  <si>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</si>
  <si>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</si>
  <si>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</si>
  <si>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</si>
  <si>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</si>
  <si>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</si>
  <si>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</si>
  <si>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</si>
  <si>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</si>
  <si>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</si>
  <si>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</si>
  <si>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</si>
  <si>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</si>
  <si>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</si>
  <si>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</si>
  <si>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</si>
  <si>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</si>
  <si>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</si>
  <si>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</si>
  <si>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</si>
  <si>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</si>
  <si>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</si>
  <si>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</si>
  <si>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</si>
  <si>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</si>
  <si>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</si>
  <si>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</si>
  <si>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</si>
  <si>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</si>
  <si>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</si>
  <si>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</si>
  <si>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</si>
  <si>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</si>
  <si>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</si>
  <si>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</si>
  <si>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</si>
  <si>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</si>
  <si>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</si>
  <si>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</si>
  <si>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</si>
  <si>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</si>
  <si>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</si>
  <si>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</si>
  <si>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</si>
  <si>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</si>
  <si>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</si>
  <si>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</si>
  <si>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</si>
  <si>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</si>
  <si>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</si>
  <si>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</si>
  <si>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</si>
  <si>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</si>
  <si>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</si>
  <si>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</si>
  <si>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</si>
  <si>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</si>
  <si>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</si>
  <si>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</si>
  <si>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</si>
  <si>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</si>
  <si>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</si>
  <si>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</si>
  <si>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</si>
  <si>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</si>
  <si>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</si>
  <si>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</si>
  <si>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</si>
  <si>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</si>
  <si>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</si>
  <si>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</si>
  <si>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</si>
  <si>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</si>
  <si>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</si>
  <si>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</si>
  <si>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</si>
  <si>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</si>
  <si>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</si>
  <si>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</si>
  <si>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</si>
  <si>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中核市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</si>
  <si>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</si>
  <si>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</si>
  <si>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</si>
  <si>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</si>
  <si>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</si>
  <si>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</si>
  <si>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</si>
  <si>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</si>
  <si>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</si>
  <si>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</si>
  <si>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</si>
  <si>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</si>
  <si>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盛岡市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</si>
  <si>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</si>
  <si>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</si>
  <si>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</si>
  <si>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</si>
  <si>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</si>
  <si>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</si>
  <si>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</si>
  <si>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</si>
  <si>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</si>
  <si>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</si>
  <si>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</si>
  <si>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</si>
  <si>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</si>
  <si>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</si>
  <si>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</si>
  <si>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</si>
  <si>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</si>
  <si>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</si>
  <si>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</si>
  <si>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</si>
  <si>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</si>
  <si>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</si>
  <si>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-2.7</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</si>
  <si>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</si>
  <si>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</si>
  <si>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</si>
  <si>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</si>
  <si>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</si>
  <si>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</si>
  <si>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</si>
  <si>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</si>
  <si>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</si>
  <si>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</si>
  <si>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</si>
  <si>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</si>
  <si>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</si>
  <si>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</si>
  <si>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</si>
  <si>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</si>
  <si>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</si>
  <si>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</si>
  <si>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</si>
  <si>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</si>
  <si>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</si>
  <si>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</si>
  <si>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</si>
  <si>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</si>
  <si>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6"/>
  </si>
  <si>
    <t>うち日本人(％)</t>
    <phoneticPr fontId="5"/>
  </si>
  <si>
    <t>-1.0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</si>
  <si>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</si>
  <si>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</si>
  <si>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</si>
  <si>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</si>
  <si>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</si>
  <si>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</si>
  <si>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</si>
  <si>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</si>
  <si>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</si>
  <si>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</si>
  <si>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</si>
  <si>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</si>
  <si>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</si>
  <si>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</si>
  <si>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</si>
  <si>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</si>
  <si>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</si>
  <si>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</si>
  <si>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</si>
  <si>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</si>
  <si>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</si>
  <si>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</si>
  <si>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</si>
  <si>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</si>
  <si>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</si>
  <si>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</si>
  <si>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</si>
  <si>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</si>
  <si>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</si>
  <si>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</si>
  <si>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</si>
  <si>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</si>
  <si>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</si>
  <si>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</si>
  <si>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</si>
  <si>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</si>
  <si>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</si>
  <si>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</si>
  <si>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</si>
  <si>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</si>
  <si>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</si>
  <si>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</si>
  <si>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</si>
  <si>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</si>
  <si>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</si>
  <si>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</si>
  <si>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</si>
  <si>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</si>
  <si>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</si>
  <si>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</si>
  <si>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</si>
  <si>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</si>
  <si>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</si>
  <si>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</si>
  <si>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</si>
  <si>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</si>
  <si>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</si>
  <si>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</si>
  <si>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岩手県盛岡市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</si>
  <si>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</si>
  <si>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</si>
  <si>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</si>
  <si>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</si>
  <si>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</si>
  <si>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</si>
  <si>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</si>
  <si>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</si>
  <si>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</si>
  <si>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</si>
  <si>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</si>
  <si>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</si>
  <si>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</si>
  <si>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</si>
  <si>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</si>
  <si>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</si>
  <si>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</si>
  <si>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</si>
  <si>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</si>
  <si>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</si>
  <si>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</si>
  <si>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</si>
  <si>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</si>
  <si>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</si>
  <si>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</si>
  <si>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</si>
  <si>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</si>
  <si>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</si>
  <si>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</si>
  <si>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</si>
  <si>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</si>
  <si>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</si>
  <si>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</si>
  <si>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</si>
  <si>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</si>
  <si>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</si>
  <si>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</si>
  <si>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</si>
  <si>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</si>
  <si>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</si>
  <si>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</si>
  <si>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</si>
  <si>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</si>
  <si>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</si>
  <si>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</si>
  <si>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</si>
  <si>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</si>
  <si>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</si>
  <si>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</si>
  <si>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</si>
  <si>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</si>
  <si>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</si>
  <si>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</si>
  <si>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</si>
  <si>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</si>
  <si>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</si>
  <si>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</si>
  <si>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</si>
  <si>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</si>
  <si>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</si>
  <si>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</si>
  <si>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</si>
  <si>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</si>
  <si>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</si>
  <si>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</si>
  <si>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</si>
  <si>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</si>
  <si>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</si>
  <si>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</si>
  <si>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</si>
  <si>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</si>
  <si>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</si>
  <si>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</si>
  <si>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</si>
  <si>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</si>
  <si>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</si>
  <si>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</si>
  <si>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</si>
  <si>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</si>
  <si>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</si>
  <si>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</si>
  <si>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</si>
  <si>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</si>
  <si>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</si>
  <si>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</si>
  <si>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</si>
  <si>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</si>
  <si>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</si>
  <si>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</si>
  <si>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</si>
  <si>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</si>
  <si>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</si>
  <si>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</si>
  <si>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</si>
  <si>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</si>
  <si>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</si>
  <si>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</si>
  <si>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</si>
  <si>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</si>
  <si>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</si>
  <si>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</si>
  <si>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</si>
  <si>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</si>
  <si>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</si>
  <si>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</si>
  <si>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</si>
  <si>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</si>
  <si>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</si>
  <si>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</si>
  <si>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</si>
  <si>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</si>
  <si>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</si>
  <si>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</si>
  <si>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</si>
  <si>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</si>
  <si>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</si>
  <si>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</si>
  <si>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</si>
  <si>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</si>
  <si>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</si>
  <si>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</si>
  <si>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</si>
  <si>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</si>
  <si>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市場</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</si>
  <si>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</si>
  <si>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</si>
  <si>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</si>
  <si>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</si>
  <si>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</si>
  <si>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</si>
  <si>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</si>
  <si>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</si>
  <si>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</si>
  <si>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</si>
  <si>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</si>
  <si>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</si>
  <si>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</si>
  <si>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</si>
  <si>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</si>
  <si>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</si>
  <si>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</si>
  <si>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</si>
  <si>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</si>
  <si>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</si>
  <si>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</si>
  <si>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</si>
  <si>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</si>
  <si>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</si>
  <si>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</si>
  <si>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</si>
  <si>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岩手県盛岡市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</si>
  <si>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</si>
  <si>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</si>
  <si>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</si>
  <si>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</si>
  <si>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</si>
  <si>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</si>
  <si>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</si>
  <si>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</si>
  <si>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</si>
  <si>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</si>
  <si>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</si>
  <si>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</si>
  <si>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</si>
  <si>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</si>
  <si>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</si>
  <si>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</si>
  <si>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</si>
  <si>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</si>
  <si>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</si>
  <si>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</si>
  <si>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母子父子寡婦福祉資金貸付事業費特別会計</t>
    <phoneticPr fontId="5"/>
  </si>
  <si>
    <t>土地取得事業費特別会計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</si>
  <si>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</si>
  <si>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</si>
  <si>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</si>
  <si>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</si>
  <si>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</si>
  <si>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</si>
  <si>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</si>
  <si>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</si>
  <si>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</si>
  <si>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</si>
  <si>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</si>
  <si>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</si>
  <si>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</si>
  <si>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国民健康保険費特別会計</t>
    <phoneticPr fontId="5"/>
  </si>
  <si>
    <t>介護保険事業費特別会計</t>
    <phoneticPr fontId="5"/>
  </si>
  <si>
    <t>後期高齢者医療費特別会計</t>
    <phoneticPr fontId="5"/>
  </si>
  <si>
    <t>水道事業会計</t>
    <phoneticPr fontId="5"/>
  </si>
  <si>
    <t>法適用企業</t>
    <phoneticPr fontId="5"/>
  </si>
  <si>
    <t>下水道事業会計</t>
    <phoneticPr fontId="5"/>
  </si>
  <si>
    <t>病院事業会計</t>
    <phoneticPr fontId="5"/>
  </si>
  <si>
    <t>農業集落排水事業費特別会計</t>
    <phoneticPr fontId="5"/>
  </si>
  <si>
    <t>法非適用企業</t>
    <phoneticPr fontId="5"/>
  </si>
  <si>
    <t>公設浄化槽事業費特別会計</t>
    <phoneticPr fontId="5"/>
  </si>
  <si>
    <t>中央卸売市場費特別会計</t>
    <phoneticPr fontId="5"/>
  </si>
  <si>
    <t>新産業等用地整備事業費特別会計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</si>
  <si>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</si>
  <si>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</si>
  <si>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</si>
  <si>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</si>
  <si>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</si>
  <si>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</si>
  <si>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</si>
  <si>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</si>
  <si>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</si>
  <si>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</si>
  <si>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</si>
  <si>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</si>
  <si>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</si>
  <si>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</si>
  <si>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</si>
  <si>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</si>
  <si>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</si>
  <si>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</si>
  <si>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</si>
  <si>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</si>
  <si>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</si>
  <si>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</si>
  <si>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</si>
  <si>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</si>
  <si>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</si>
  <si>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</si>
  <si>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</si>
  <si>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</si>
  <si>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</si>
  <si>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</si>
  <si>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</si>
  <si>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</si>
  <si>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</si>
  <si>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</si>
  <si>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</si>
  <si>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</si>
  <si>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</si>
  <si>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</si>
  <si>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</si>
  <si>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</si>
  <si>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</si>
  <si>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</si>
  <si>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</si>
  <si>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</si>
  <si>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</si>
  <si>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</si>
  <si>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</si>
  <si>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</si>
  <si>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</si>
  <si>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</si>
  <si>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</si>
  <si>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</si>
  <si>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</si>
  <si>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</si>
  <si>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</si>
  <si>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</si>
  <si>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</si>
  <si>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</si>
  <si>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</si>
  <si>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</si>
  <si>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</si>
  <si>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</si>
  <si>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</si>
  <si>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</si>
  <si>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</si>
  <si>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</si>
  <si>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</si>
  <si>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</si>
  <si>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</si>
  <si>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</si>
  <si>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</si>
  <si>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</si>
  <si>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</si>
  <si>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</si>
  <si>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</si>
  <si>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</si>
  <si>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</si>
  <si>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</si>
  <si>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</si>
  <si>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</si>
  <si>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</si>
  <si>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</si>
  <si>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</si>
  <si>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</si>
  <si>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</si>
  <si>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</si>
  <si>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</si>
  <si>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</si>
  <si>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</si>
  <si>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</si>
  <si>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</si>
  <si>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</si>
  <si>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</si>
  <si>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</si>
  <si>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</si>
  <si>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</si>
  <si>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</si>
  <si>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</si>
  <si>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</si>
  <si>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</si>
  <si>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</si>
  <si>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</si>
  <si>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</si>
  <si>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</si>
  <si>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</si>
  <si>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</si>
  <si>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</si>
  <si>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</si>
  <si>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</si>
  <si>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</si>
  <si>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</si>
  <si>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</si>
  <si>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</si>
  <si>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</si>
  <si>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</si>
  <si>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</si>
  <si>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</si>
  <si>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</si>
  <si>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</si>
  <si>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</si>
  <si>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</si>
  <si>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</si>
  <si>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</si>
  <si>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</si>
  <si>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</si>
  <si>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</si>
  <si>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</si>
  <si>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</si>
  <si>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</si>
  <si>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</si>
  <si>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</si>
  <si>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</si>
  <si>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</si>
  <si>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</si>
  <si>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</si>
  <si>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0.98</t>
  </si>
  <si>
    <t>▲ 2.70</t>
  </si>
  <si>
    <t>▲ 2.81</t>
  </si>
  <si>
    <t>水道事業会計</t>
  </si>
  <si>
    <t>下水道事業会計</t>
  </si>
  <si>
    <t>一般会計</t>
  </si>
  <si>
    <t>病院事業会計</t>
  </si>
  <si>
    <t>▲ 0.46</t>
  </si>
  <si>
    <t>国民健康保険費特別会計</t>
  </si>
  <si>
    <t>農業集落排水事業費特別会計</t>
  </si>
  <si>
    <t>母子父子寡婦福祉資金貸付事業費特別会計</t>
  </si>
  <si>
    <t>介護保険事業費特別会計</t>
  </si>
  <si>
    <t>その他会計（赤字）</t>
  </si>
  <si>
    <t>その他会計（黒字）</t>
  </si>
  <si>
    <t>R01</t>
    <phoneticPr fontId="5"/>
  </si>
  <si>
    <t>R02</t>
    <phoneticPr fontId="5"/>
  </si>
  <si>
    <t>R03</t>
    <phoneticPr fontId="5"/>
  </si>
  <si>
    <t>R04</t>
    <phoneticPr fontId="5"/>
  </si>
  <si>
    <t>R05</t>
    <phoneticPr fontId="5"/>
  </si>
  <si>
    <t>盛岡地区広域消防組合</t>
    <rPh sb="0" eb="2">
      <t>モリオカ</t>
    </rPh>
    <rPh sb="2" eb="4">
      <t>チク</t>
    </rPh>
    <rPh sb="4" eb="6">
      <t>コウイキ</t>
    </rPh>
    <rPh sb="6" eb="8">
      <t>ショウボウ</t>
    </rPh>
    <rPh sb="8" eb="10">
      <t>クミアイ</t>
    </rPh>
    <phoneticPr fontId="28"/>
  </si>
  <si>
    <t>盛岡・紫波地区環境施設組合</t>
    <rPh sb="0" eb="2">
      <t>モリオカ</t>
    </rPh>
    <rPh sb="3" eb="5">
      <t>シワ</t>
    </rPh>
    <rPh sb="5" eb="7">
      <t>チク</t>
    </rPh>
    <rPh sb="7" eb="9">
      <t>カンキョウ</t>
    </rPh>
    <rPh sb="9" eb="11">
      <t>シセツ</t>
    </rPh>
    <rPh sb="11" eb="13">
      <t>クミアイ</t>
    </rPh>
    <phoneticPr fontId="28"/>
  </si>
  <si>
    <t>盛岡地区衛生処理組合</t>
    <rPh sb="0" eb="2">
      <t>モリオカ</t>
    </rPh>
    <rPh sb="2" eb="4">
      <t>チク</t>
    </rPh>
    <rPh sb="4" eb="6">
      <t>エイセイ</t>
    </rPh>
    <rPh sb="6" eb="8">
      <t>ショリ</t>
    </rPh>
    <rPh sb="8" eb="10">
      <t>クミアイ</t>
    </rPh>
    <phoneticPr fontId="28"/>
  </si>
  <si>
    <t>矢櫃山造林一部組合</t>
    <rPh sb="0" eb="1">
      <t>ヤ</t>
    </rPh>
    <rPh sb="1" eb="2">
      <t>ヒツ</t>
    </rPh>
    <rPh sb="2" eb="3">
      <t>ヤマ</t>
    </rPh>
    <rPh sb="3" eb="5">
      <t>ゾウリン</t>
    </rPh>
    <rPh sb="5" eb="7">
      <t>イチブ</t>
    </rPh>
    <rPh sb="7" eb="9">
      <t>クミアイ</t>
    </rPh>
    <phoneticPr fontId="28"/>
  </si>
  <si>
    <t>岩手・玉山環境組合</t>
    <rPh sb="0" eb="2">
      <t>イワテ</t>
    </rPh>
    <rPh sb="3" eb="5">
      <t>タマヤマ</t>
    </rPh>
    <rPh sb="5" eb="7">
      <t>カンキョウ</t>
    </rPh>
    <rPh sb="7" eb="9">
      <t>クミアイ</t>
    </rPh>
    <phoneticPr fontId="28"/>
  </si>
  <si>
    <t>盛岡北部行政事務組合</t>
    <rPh sb="0" eb="2">
      <t>モリオカ</t>
    </rPh>
    <rPh sb="2" eb="4">
      <t>ホクブ</t>
    </rPh>
    <rPh sb="4" eb="6">
      <t>ギョウセイ</t>
    </rPh>
    <rPh sb="6" eb="8">
      <t>ジム</t>
    </rPh>
    <rPh sb="8" eb="10">
      <t>クミアイ</t>
    </rPh>
    <phoneticPr fontId="28"/>
  </si>
  <si>
    <t>岩手県後期高齢者医療広域連合</t>
    <rPh sb="0" eb="3">
      <t>イワテケン</t>
    </rPh>
    <rPh sb="3" eb="5">
      <t>コウキ</t>
    </rPh>
    <rPh sb="5" eb="8">
      <t>コウレイシャ</t>
    </rPh>
    <rPh sb="8" eb="10">
      <t>イリョウ</t>
    </rPh>
    <rPh sb="10" eb="12">
      <t>コウイキ</t>
    </rPh>
    <rPh sb="12" eb="14">
      <t>レンゴウ</t>
    </rPh>
    <phoneticPr fontId="28"/>
  </si>
  <si>
    <t>岩手県市町村総合事務組合</t>
    <rPh sb="0" eb="3">
      <t>イワテケン</t>
    </rPh>
    <rPh sb="3" eb="6">
      <t>シチョウソン</t>
    </rPh>
    <rPh sb="6" eb="8">
      <t>ソウゴウ</t>
    </rPh>
    <rPh sb="8" eb="10">
      <t>ジム</t>
    </rPh>
    <rPh sb="10" eb="12">
      <t>クミアイ</t>
    </rPh>
    <phoneticPr fontId="28"/>
  </si>
  <si>
    <t>（財）地場産業振興センター</t>
    <rPh sb="1" eb="2">
      <t>ザイ</t>
    </rPh>
    <rPh sb="3" eb="5">
      <t>ジバ</t>
    </rPh>
    <rPh sb="5" eb="7">
      <t>サンギョウ</t>
    </rPh>
    <rPh sb="7" eb="9">
      <t>シンコウ</t>
    </rPh>
    <phoneticPr fontId="24"/>
  </si>
  <si>
    <t>盛岡まちづくり（株）</t>
    <rPh sb="0" eb="2">
      <t>モリオカ</t>
    </rPh>
    <rPh sb="8" eb="9">
      <t>カブ</t>
    </rPh>
    <phoneticPr fontId="24"/>
  </si>
  <si>
    <t>（財）盛岡観光コンベンション協会</t>
    <rPh sb="1" eb="2">
      <t>ザイ</t>
    </rPh>
    <rPh sb="3" eb="5">
      <t>モリオカ</t>
    </rPh>
    <rPh sb="5" eb="7">
      <t>カンコウ</t>
    </rPh>
    <rPh sb="14" eb="16">
      <t>キョウカイ</t>
    </rPh>
    <phoneticPr fontId="24"/>
  </si>
  <si>
    <t>たまやま振興</t>
    <rPh sb="4" eb="6">
      <t>シンコウ</t>
    </rPh>
    <phoneticPr fontId="24"/>
  </si>
  <si>
    <t>（株）盛岡地域交流センター</t>
    <rPh sb="1" eb="2">
      <t>カブ</t>
    </rPh>
    <rPh sb="3" eb="5">
      <t>モリオカ</t>
    </rPh>
    <rPh sb="5" eb="7">
      <t>チイキ</t>
    </rPh>
    <rPh sb="7" eb="9">
      <t>コウリュウ</t>
    </rPh>
    <phoneticPr fontId="24"/>
  </si>
  <si>
    <t>（財）盛岡国際交流協会</t>
    <rPh sb="1" eb="2">
      <t>ザイ</t>
    </rPh>
    <rPh sb="3" eb="5">
      <t>モリオカ</t>
    </rPh>
    <rPh sb="5" eb="7">
      <t>コクサイ</t>
    </rPh>
    <rPh sb="7" eb="9">
      <t>コウリュウ</t>
    </rPh>
    <rPh sb="9" eb="11">
      <t>キョウカイ</t>
    </rPh>
    <phoneticPr fontId="24"/>
  </si>
  <si>
    <t>（社）盛岡市社会福祉事業団</t>
    <rPh sb="1" eb="2">
      <t>シャ</t>
    </rPh>
    <rPh sb="3" eb="6">
      <t>モリオカシ</t>
    </rPh>
    <rPh sb="6" eb="8">
      <t>シャカイ</t>
    </rPh>
    <rPh sb="8" eb="10">
      <t>フクシ</t>
    </rPh>
    <rPh sb="10" eb="13">
      <t>ジギョウダン</t>
    </rPh>
    <phoneticPr fontId="24"/>
  </si>
  <si>
    <t>盛岡市勤労者福祉サービスセンター</t>
    <rPh sb="0" eb="3">
      <t>モリオカシ</t>
    </rPh>
    <rPh sb="3" eb="6">
      <t>キンロウシャ</t>
    </rPh>
    <rPh sb="6" eb="8">
      <t>フクシ</t>
    </rPh>
    <phoneticPr fontId="24"/>
  </si>
  <si>
    <t>（財）盛岡地区勤労者共同福祉センター</t>
    <rPh sb="1" eb="2">
      <t>ザイ</t>
    </rPh>
    <rPh sb="3" eb="5">
      <t>モリオカ</t>
    </rPh>
    <rPh sb="5" eb="7">
      <t>チク</t>
    </rPh>
    <rPh sb="7" eb="10">
      <t>キンロウシャ</t>
    </rPh>
    <rPh sb="10" eb="12">
      <t>キョウドウ</t>
    </rPh>
    <rPh sb="12" eb="14">
      <t>フクシ</t>
    </rPh>
    <phoneticPr fontId="24"/>
  </si>
  <si>
    <t>盛岡市都南自治振興公社</t>
    <rPh sb="0" eb="3">
      <t>モリオカシ</t>
    </rPh>
    <rPh sb="3" eb="5">
      <t>トナン</t>
    </rPh>
    <rPh sb="5" eb="7">
      <t>ジチ</t>
    </rPh>
    <rPh sb="7" eb="9">
      <t>シンコウ</t>
    </rPh>
    <rPh sb="9" eb="11">
      <t>コウシャ</t>
    </rPh>
    <phoneticPr fontId="24"/>
  </si>
  <si>
    <t>（財）盛岡市駐車場公社</t>
    <rPh sb="1" eb="2">
      <t>ザイ</t>
    </rPh>
    <rPh sb="3" eb="6">
      <t>モリオカシ</t>
    </rPh>
    <rPh sb="6" eb="9">
      <t>チュウシャジョウ</t>
    </rPh>
    <rPh sb="9" eb="11">
      <t>コウシャ</t>
    </rPh>
    <phoneticPr fontId="24"/>
  </si>
  <si>
    <t>（株）もりおかパークマネジメント</t>
    <rPh sb="1" eb="2">
      <t>カブ</t>
    </rPh>
    <phoneticPr fontId="24"/>
  </si>
  <si>
    <t>（財）岩手育英会</t>
    <rPh sb="1" eb="2">
      <t>ザイ</t>
    </rPh>
    <rPh sb="3" eb="5">
      <t>イワテ</t>
    </rPh>
    <rPh sb="5" eb="8">
      <t>イクエイカイ</t>
    </rPh>
    <phoneticPr fontId="24"/>
  </si>
  <si>
    <t>（財）盛岡市文化振興事業団</t>
    <rPh sb="1" eb="2">
      <t>ザイ</t>
    </rPh>
    <rPh sb="3" eb="6">
      <t>モリオカシ</t>
    </rPh>
    <rPh sb="6" eb="8">
      <t>ブンカ</t>
    </rPh>
    <rPh sb="8" eb="10">
      <t>シンコウ</t>
    </rPh>
    <rPh sb="10" eb="13">
      <t>ジギョウダン</t>
    </rPh>
    <phoneticPr fontId="24"/>
  </si>
  <si>
    <t>（財）盛岡市スポーツ協会</t>
    <rPh sb="1" eb="2">
      <t>ザイ</t>
    </rPh>
    <rPh sb="3" eb="6">
      <t>モリオカシ</t>
    </rPh>
    <rPh sb="10" eb="12">
      <t>キョウカイ</t>
    </rPh>
    <phoneticPr fontId="24"/>
  </si>
  <si>
    <t>盛岡中央市場冷蔵</t>
    <rPh sb="0" eb="2">
      <t>モリオカ</t>
    </rPh>
    <rPh sb="2" eb="4">
      <t>チュウオウ</t>
    </rPh>
    <rPh sb="4" eb="6">
      <t>シジョウ</t>
    </rPh>
    <rPh sb="6" eb="8">
      <t>レイゾウ</t>
    </rPh>
    <phoneticPr fontId="2"/>
  </si>
  <si>
    <t>㈱岩手ソフトウェアセンター</t>
    <rPh sb="1" eb="3">
      <t>イワテ</t>
    </rPh>
    <phoneticPr fontId="2"/>
  </si>
  <si>
    <t>盛岡広域環境組合</t>
    <rPh sb="0" eb="8">
      <t>モリオカコウイキカンキョウクミアイ</t>
    </rPh>
    <phoneticPr fontId="28"/>
  </si>
  <si>
    <t>市庁舎整備基金</t>
    <phoneticPr fontId="5"/>
  </si>
  <si>
    <t>公共施設等整備基金</t>
    <phoneticPr fontId="2"/>
  </si>
  <si>
    <t>農林業振興基金</t>
    <phoneticPr fontId="2"/>
  </si>
  <si>
    <t>国際交流基金</t>
    <phoneticPr fontId="2"/>
  </si>
  <si>
    <t>新型コロナウイルス感染症対応利子補給等基金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</si>
  <si>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</si>
  <si>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</si>
  <si>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地方債の新規発行額を抑制してきたことなどから、年々数値は改善の傾向にあるが、盛岡南公園野球場整備事業等に係る公共施設等適正管理推進事業債の新規発行等により地方債残高が増加するとともに、盛岡市動物公園再生事業の施設整備完了に伴い、債務負担行為に基づく支出予定額が増加したことが将来負担比率を高める要因となっており、類似団体を上回っている状況にある。
　 有形固定資産減価償却率については、上昇傾向にあり、類似団体平均に近づいているが、公共施設等総合管理計画等に基づく大規模改修等を平成30年度から本格化しており、類似団体平均を上回ることは回避できるものと見込まれ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</si>
  <si>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</si>
  <si>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</si>
  <si>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</si>
  <si>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</si>
  <si>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</si>
  <si>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</si>
  <si>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実質公債費比率は対前年度比  0.1ptの増となった。平成４～10年度に行った大規模施設の建設、区画整理等の都市計画事業債の償還はピークを過ぎたものの、元利償還金充当一般財源が依然として高い水準にあるため、将来負担比率及び実質公債費比率とも類似団体平均を上回っている。
　 総合計画実施計画に掲げる自治体経営の取組において、実質公債費比率においては、14%を上回らないように、将来負担比率においては、算定開始から現在までで最も数値の高かった 149.4%を上回らない財政運営を行うこととして目標値を設定している。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</si>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</sst>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E231FA0-1F77-4A76-9201-C4D4C4C7E13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51849</c:v>
                </c:pt>
                <c:pt idx="1">
                  <c:v>52191</c:v>
                </c:pt>
                <c:pt idx="2">
                  <c:v>48105</c:v>
                </c:pt>
                <c:pt idx="3">
                  <c:v>47446</c:v>
                </c:pt>
                <c:pt idx="4">
                  <c:v>48387</c:v>
                </c:pt>
              </c:numCache>
            </c:numRef>
          </c:val>
          <c:smooth val="0"/>
          <c:extLst>
            <c:ext xmlns:c16="http://schemas.microsoft.com/office/drawing/2014/chart" uri="{C3380CC4-5D6E-409C-BE32-E72D297353CC}">
              <c16:uniqueId val="{00000000-C508-4E8C-A253-5C65864804D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59573</c:v>
                </c:pt>
                <c:pt idx="1">
                  <c:v>59687</c:v>
                </c:pt>
                <c:pt idx="2">
                  <c:v>62806</c:v>
                </c:pt>
                <c:pt idx="3">
                  <c:v>73418</c:v>
                </c:pt>
                <c:pt idx="4">
                  <c:v>60052</c:v>
                </c:pt>
              </c:numCache>
            </c:numRef>
          </c:val>
          <c:smooth val="0"/>
          <c:extLst>
            <c:ext xmlns:c16="http://schemas.microsoft.com/office/drawing/2014/chart" uri="{C3380CC4-5D6E-409C-BE32-E72D297353CC}">
              <c16:uniqueId val="{00000001-C508-4E8C-A253-5C65864804D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0.64</c:v>
                </c:pt>
                <c:pt idx="1">
                  <c:v>1.47</c:v>
                </c:pt>
                <c:pt idx="2">
                  <c:v>2.35</c:v>
                </c:pt>
                <c:pt idx="3">
                  <c:v>2.74</c:v>
                </c:pt>
                <c:pt idx="4">
                  <c:v>1.53</c:v>
                </c:pt>
              </c:numCache>
            </c:numRef>
          </c:val>
          <c:extLst>
            <c:ext xmlns:c16="http://schemas.microsoft.com/office/drawing/2014/chart" uri="{C3380CC4-5D6E-409C-BE32-E72D297353CC}">
              <c16:uniqueId val="{00000000-19FD-445D-A662-576D1A698C7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12.08</c:v>
                </c:pt>
                <c:pt idx="1">
                  <c:v>12.82</c:v>
                </c:pt>
                <c:pt idx="2">
                  <c:v>13.03</c:v>
                </c:pt>
                <c:pt idx="3">
                  <c:v>10.28</c:v>
                </c:pt>
                <c:pt idx="4">
                  <c:v>8.4600000000000009</c:v>
                </c:pt>
              </c:numCache>
            </c:numRef>
          </c:val>
          <c:extLst>
            <c:ext xmlns:c16="http://schemas.microsoft.com/office/drawing/2014/chart" uri="{C3380CC4-5D6E-409C-BE32-E72D297353CC}">
              <c16:uniqueId val="{00000001-19FD-445D-A662-576D1A698C7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-0.98</c:v>
                </c:pt>
                <c:pt idx="1">
                  <c:v>1.77</c:v>
                </c:pt>
                <c:pt idx="2">
                  <c:v>1.69</c:v>
                </c:pt>
                <c:pt idx="3">
                  <c:v>-2.7</c:v>
                </c:pt>
                <c:pt idx="4">
                  <c:v>-2.81</c:v>
                </c:pt>
              </c:numCache>
            </c:numRef>
          </c:val>
          <c:smooth val="0"/>
          <c:extLst>
            <c:ext xmlns:c16="http://schemas.microsoft.com/office/drawing/2014/chart" uri="{C3380CC4-5D6E-409C-BE32-E72D297353CC}">
              <c16:uniqueId val="{00000002-19FD-445D-A662-576D1A698C7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0.01</c:v>
                </c:pt>
                <c:pt idx="2">
                  <c:v>#N/A</c:v>
                </c:pt>
                <c:pt idx="3">
                  <c:v>0.01</c:v>
                </c:pt>
                <c:pt idx="4">
                  <c:v>#N/A</c:v>
                </c:pt>
                <c:pt idx="5">
                  <c:v>0.01</c:v>
                </c:pt>
                <c:pt idx="6">
                  <c:v>#N/A</c:v>
                </c:pt>
                <c:pt idx="7">
                  <c:v>0.01</c:v>
                </c:pt>
                <c:pt idx="8">
                  <c:v>#N/A</c:v>
                </c:pt>
                <c:pt idx="9">
                  <c:v>0.05</c:v>
                </c:pt>
              </c:numCache>
            </c:numRef>
          </c:val>
          <c:extLst>
            <c:ext xmlns:c16="http://schemas.microsoft.com/office/drawing/2014/chart" uri="{C3380CC4-5D6E-409C-BE32-E72D297353CC}">
              <c16:uniqueId val="{00000000-141F-4F7C-AC3E-331C882F229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41F-4F7C-AC3E-331C882F229C}"/>
            </c:ext>
          </c:extLst>
        </c:ser>
        <c:ser>
          <c:idx val="2"/>
          <c:order val="2"/>
          <c:tx>
            <c:strRef>
              <c:f>データシート!$A$29</c:f>
              <c:strCache>
                <c:ptCount val="1"/>
                <c:pt idx="0">
                  <c:v>介護保険事業費特別会計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0.75</c:v>
                </c:pt>
                <c:pt idx="2">
                  <c:v>#N/A</c:v>
                </c:pt>
                <c:pt idx="3">
                  <c:v>0.02</c:v>
                </c:pt>
                <c:pt idx="4">
                  <c:v>#N/A</c:v>
                </c:pt>
                <c:pt idx="5">
                  <c:v>0.37</c:v>
                </c:pt>
                <c:pt idx="6">
                  <c:v>#N/A</c:v>
                </c:pt>
                <c:pt idx="7">
                  <c:v>0.19</c:v>
                </c:pt>
                <c:pt idx="8">
                  <c:v>#N/A</c:v>
                </c:pt>
                <c:pt idx="9">
                  <c:v>0.09</c:v>
                </c:pt>
              </c:numCache>
            </c:numRef>
          </c:val>
          <c:extLst>
            <c:ext xmlns:c16="http://schemas.microsoft.com/office/drawing/2014/chart" uri="{C3380CC4-5D6E-409C-BE32-E72D297353CC}">
              <c16:uniqueId val="{00000002-141F-4F7C-AC3E-331C882F229C}"/>
            </c:ext>
          </c:extLst>
        </c:ser>
        <c:ser>
          <c:idx val="3"/>
          <c:order val="3"/>
          <c:tx>
            <c:strRef>
              <c:f>データシート!$A$30</c:f>
              <c:strCache>
                <c:ptCount val="1"/>
                <c:pt idx="0">
                  <c:v>母子父子寡婦福祉資金貸付事業費特別会計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0.02</c:v>
                </c:pt>
                <c:pt idx="4">
                  <c:v>#N/A</c:v>
                </c:pt>
                <c:pt idx="5">
                  <c:v>7.0000000000000007E-2</c:v>
                </c:pt>
                <c:pt idx="6">
                  <c:v>#N/A</c:v>
                </c:pt>
                <c:pt idx="7">
                  <c:v>0.12</c:v>
                </c:pt>
                <c:pt idx="8">
                  <c:v>#N/A</c:v>
                </c:pt>
                <c:pt idx="9">
                  <c:v>0.1</c:v>
                </c:pt>
              </c:numCache>
            </c:numRef>
          </c:val>
          <c:extLst>
            <c:ext xmlns:c16="http://schemas.microsoft.com/office/drawing/2014/chart" uri="{C3380CC4-5D6E-409C-BE32-E72D297353CC}">
              <c16:uniqueId val="{00000003-141F-4F7C-AC3E-331C882F229C}"/>
            </c:ext>
          </c:extLst>
        </c:ser>
        <c:ser>
          <c:idx val="4"/>
          <c:order val="4"/>
          <c:tx>
            <c:strRef>
              <c:f>データシート!$A$31</c:f>
              <c:strCache>
                <c:ptCount val="1"/>
                <c:pt idx="0">
                  <c:v>農業集落排水事業費特別会計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0.11</c:v>
                </c:pt>
              </c:numCache>
            </c:numRef>
          </c:val>
          <c:extLst>
            <c:ext xmlns:c16="http://schemas.microsoft.com/office/drawing/2014/chart" uri="{C3380CC4-5D6E-409C-BE32-E72D297353CC}">
              <c16:uniqueId val="{00000004-141F-4F7C-AC3E-331C882F229C}"/>
            </c:ext>
          </c:extLst>
        </c:ser>
        <c:ser>
          <c:idx val="5"/>
          <c:order val="5"/>
          <c:tx>
            <c:strRef>
              <c:f>データシート!$A$32</c:f>
              <c:strCache>
                <c:ptCount val="1"/>
                <c:pt idx="0">
                  <c:v>国民健康保険費特別会計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0.11</c:v>
                </c:pt>
                <c:pt idx="2">
                  <c:v>#N/A</c:v>
                </c:pt>
                <c:pt idx="3">
                  <c:v>0.28999999999999998</c:v>
                </c:pt>
                <c:pt idx="4">
                  <c:v>#N/A</c:v>
                </c:pt>
                <c:pt idx="5">
                  <c:v>0.3</c:v>
                </c:pt>
                <c:pt idx="6">
                  <c:v>#N/A</c:v>
                </c:pt>
                <c:pt idx="7">
                  <c:v>0.19</c:v>
                </c:pt>
                <c:pt idx="8">
                  <c:v>#N/A</c:v>
                </c:pt>
                <c:pt idx="9">
                  <c:v>0.25</c:v>
                </c:pt>
              </c:numCache>
            </c:numRef>
          </c:val>
          <c:extLst>
            <c:ext xmlns:c16="http://schemas.microsoft.com/office/drawing/2014/chart" uri="{C3380CC4-5D6E-409C-BE32-E72D297353CC}">
              <c16:uniqueId val="{00000005-141F-4F7C-AC3E-331C882F229C}"/>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0.46</c:v>
                </c:pt>
                <c:pt idx="1">
                  <c:v>#N/A</c:v>
                </c:pt>
                <c:pt idx="2">
                  <c:v>#N/A</c:v>
                </c:pt>
                <c:pt idx="3">
                  <c:v>0.33</c:v>
                </c:pt>
                <c:pt idx="4">
                  <c:v>#N/A</c:v>
                </c:pt>
                <c:pt idx="5">
                  <c:v>1.27</c:v>
                </c:pt>
                <c:pt idx="6">
                  <c:v>#N/A</c:v>
                </c:pt>
                <c:pt idx="7">
                  <c:v>1.69</c:v>
                </c:pt>
                <c:pt idx="8">
                  <c:v>#N/A</c:v>
                </c:pt>
                <c:pt idx="9">
                  <c:v>0.49</c:v>
                </c:pt>
              </c:numCache>
            </c:numRef>
          </c:val>
          <c:extLst>
            <c:ext xmlns:c16="http://schemas.microsoft.com/office/drawing/2014/chart" uri="{C3380CC4-5D6E-409C-BE32-E72D297353CC}">
              <c16:uniqueId val="{00000006-141F-4F7C-AC3E-331C882F229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0.63</c:v>
                </c:pt>
                <c:pt idx="2">
                  <c:v>#N/A</c:v>
                </c:pt>
                <c:pt idx="3">
                  <c:v>1.44</c:v>
                </c:pt>
                <c:pt idx="4">
                  <c:v>#N/A</c:v>
                </c:pt>
                <c:pt idx="5">
                  <c:v>2.27</c:v>
                </c:pt>
                <c:pt idx="6">
                  <c:v>#N/A</c:v>
                </c:pt>
                <c:pt idx="7">
                  <c:v>2.61</c:v>
                </c:pt>
                <c:pt idx="8">
                  <c:v>#N/A</c:v>
                </c:pt>
                <c:pt idx="9">
                  <c:v>1.41</c:v>
                </c:pt>
              </c:numCache>
            </c:numRef>
          </c:val>
          <c:extLst>
            <c:ext xmlns:c16="http://schemas.microsoft.com/office/drawing/2014/chart" uri="{C3380CC4-5D6E-409C-BE32-E72D297353CC}">
              <c16:uniqueId val="{00000007-141F-4F7C-AC3E-331C882F229C}"/>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5.89</c:v>
                </c:pt>
                <c:pt idx="2">
                  <c:v>#N/A</c:v>
                </c:pt>
                <c:pt idx="3">
                  <c:v>6.75</c:v>
                </c:pt>
                <c:pt idx="4">
                  <c:v>#N/A</c:v>
                </c:pt>
                <c:pt idx="5">
                  <c:v>7.77</c:v>
                </c:pt>
                <c:pt idx="6">
                  <c:v>#N/A</c:v>
                </c:pt>
                <c:pt idx="7">
                  <c:v>8.83</c:v>
                </c:pt>
                <c:pt idx="8">
                  <c:v>#N/A</c:v>
                </c:pt>
                <c:pt idx="9">
                  <c:v>10.210000000000001</c:v>
                </c:pt>
              </c:numCache>
            </c:numRef>
          </c:val>
          <c:extLst>
            <c:ext xmlns:c16="http://schemas.microsoft.com/office/drawing/2014/chart" uri="{C3380CC4-5D6E-409C-BE32-E72D297353CC}">
              <c16:uniqueId val="{00000008-141F-4F7C-AC3E-331C882F229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16.53</c:v>
                </c:pt>
                <c:pt idx="2">
                  <c:v>#N/A</c:v>
                </c:pt>
                <c:pt idx="3">
                  <c:v>16.22</c:v>
                </c:pt>
                <c:pt idx="4">
                  <c:v>#N/A</c:v>
                </c:pt>
                <c:pt idx="5">
                  <c:v>14.64</c:v>
                </c:pt>
                <c:pt idx="6">
                  <c:v>#N/A</c:v>
                </c:pt>
                <c:pt idx="7">
                  <c:v>13.67</c:v>
                </c:pt>
                <c:pt idx="8">
                  <c:v>#N/A</c:v>
                </c:pt>
                <c:pt idx="9">
                  <c:v>13.17</c:v>
                </c:pt>
              </c:numCache>
            </c:numRef>
          </c:val>
          <c:extLst>
            <c:ext xmlns:c16="http://schemas.microsoft.com/office/drawing/2014/chart" uri="{C3380CC4-5D6E-409C-BE32-E72D297353CC}">
              <c16:uniqueId val="{00000009-141F-4F7C-AC3E-331C882F229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11069</c:v>
                </c:pt>
                <c:pt idx="5">
                  <c:v>10842</c:v>
                </c:pt>
                <c:pt idx="8">
                  <c:v>10716</c:v>
                </c:pt>
                <c:pt idx="11">
                  <c:v>10657</c:v>
                </c:pt>
                <c:pt idx="14">
                  <c:v>10604</c:v>
                </c:pt>
              </c:numCache>
            </c:numRef>
          </c:val>
          <c:extLst>
            <c:ext xmlns:c16="http://schemas.microsoft.com/office/drawing/2014/chart" uri="{C3380CC4-5D6E-409C-BE32-E72D297353CC}">
              <c16:uniqueId val="{00000000-A5F1-4582-A7C6-4C9CFE9B3A5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5F1-4582-A7C6-4C9CFE9B3A5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147</c:v>
                </c:pt>
                <c:pt idx="3">
                  <c:v>111</c:v>
                </c:pt>
                <c:pt idx="6">
                  <c:v>91</c:v>
                </c:pt>
                <c:pt idx="9">
                  <c:v>265</c:v>
                </c:pt>
                <c:pt idx="12">
                  <c:v>278</c:v>
                </c:pt>
              </c:numCache>
            </c:numRef>
          </c:val>
          <c:extLst>
            <c:ext xmlns:c16="http://schemas.microsoft.com/office/drawing/2014/chart" uri="{C3380CC4-5D6E-409C-BE32-E72D297353CC}">
              <c16:uniqueId val="{00000002-A5F1-4582-A7C6-4C9CFE9B3A5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563</c:v>
                </c:pt>
                <c:pt idx="3">
                  <c:v>541</c:v>
                </c:pt>
                <c:pt idx="6">
                  <c:v>572</c:v>
                </c:pt>
                <c:pt idx="9">
                  <c:v>552</c:v>
                </c:pt>
                <c:pt idx="12">
                  <c:v>497</c:v>
                </c:pt>
              </c:numCache>
            </c:numRef>
          </c:val>
          <c:extLst>
            <c:ext xmlns:c16="http://schemas.microsoft.com/office/drawing/2014/chart" uri="{C3380CC4-5D6E-409C-BE32-E72D297353CC}">
              <c16:uniqueId val="{00000003-A5F1-4582-A7C6-4C9CFE9B3A5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3399</c:v>
                </c:pt>
                <c:pt idx="3">
                  <c:v>3358</c:v>
                </c:pt>
                <c:pt idx="6">
                  <c:v>3351</c:v>
                </c:pt>
                <c:pt idx="9">
                  <c:v>3318</c:v>
                </c:pt>
                <c:pt idx="12">
                  <c:v>3280</c:v>
                </c:pt>
              </c:numCache>
            </c:numRef>
          </c:val>
          <c:extLst>
            <c:ext xmlns:c16="http://schemas.microsoft.com/office/drawing/2014/chart" uri="{C3380CC4-5D6E-409C-BE32-E72D297353CC}">
              <c16:uniqueId val="{00000004-A5F1-4582-A7C6-4C9CFE9B3A5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5F1-4582-A7C6-4C9CFE9B3A5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5F1-4582-A7C6-4C9CFE9B3A5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12353</c:v>
                </c:pt>
                <c:pt idx="3">
                  <c:v>12364</c:v>
                </c:pt>
                <c:pt idx="6">
                  <c:v>12536</c:v>
                </c:pt>
                <c:pt idx="9">
                  <c:v>12844</c:v>
                </c:pt>
                <c:pt idx="12">
                  <c:v>12557</c:v>
                </c:pt>
              </c:numCache>
            </c:numRef>
          </c:val>
          <c:extLst>
            <c:ext xmlns:c16="http://schemas.microsoft.com/office/drawing/2014/chart" uri="{C3380CC4-5D6E-409C-BE32-E72D297353CC}">
              <c16:uniqueId val="{00000007-A5F1-4582-A7C6-4C9CFE9B3A5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5393</c:v>
                </c:pt>
                <c:pt idx="2">
                  <c:v>#N/A</c:v>
                </c:pt>
                <c:pt idx="3">
                  <c:v>#N/A</c:v>
                </c:pt>
                <c:pt idx="4">
                  <c:v>5532</c:v>
                </c:pt>
                <c:pt idx="5">
                  <c:v>#N/A</c:v>
                </c:pt>
                <c:pt idx="6">
                  <c:v>#N/A</c:v>
                </c:pt>
                <c:pt idx="7">
                  <c:v>5834</c:v>
                </c:pt>
                <c:pt idx="8">
                  <c:v>#N/A</c:v>
                </c:pt>
                <c:pt idx="9">
                  <c:v>#N/A</c:v>
                </c:pt>
                <c:pt idx="10">
                  <c:v>6322</c:v>
                </c:pt>
                <c:pt idx="11">
                  <c:v>#N/A</c:v>
                </c:pt>
                <c:pt idx="12">
                  <c:v>#N/A</c:v>
                </c:pt>
                <c:pt idx="13">
                  <c:v>6008</c:v>
                </c:pt>
                <c:pt idx="14">
                  <c:v>#N/A</c:v>
                </c:pt>
              </c:numCache>
            </c:numRef>
          </c:val>
          <c:smooth val="0"/>
          <c:extLst>
            <c:ext xmlns:c16="http://schemas.microsoft.com/office/drawing/2014/chart" uri="{C3380CC4-5D6E-409C-BE32-E72D297353CC}">
              <c16:uniqueId val="{00000008-A5F1-4582-A7C6-4C9CFE9B3A5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104005</c:v>
                </c:pt>
                <c:pt idx="5">
                  <c:v>103394</c:v>
                </c:pt>
                <c:pt idx="8">
                  <c:v>102806</c:v>
                </c:pt>
                <c:pt idx="11">
                  <c:v>101024</c:v>
                </c:pt>
                <c:pt idx="14">
                  <c:v>98108</c:v>
                </c:pt>
              </c:numCache>
            </c:numRef>
          </c:val>
          <c:extLst>
            <c:ext xmlns:c16="http://schemas.microsoft.com/office/drawing/2014/chart" uri="{C3380CC4-5D6E-409C-BE32-E72D297353CC}">
              <c16:uniqueId val="{00000000-F5A7-4F92-9EF2-D749F7E07AD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20400</c:v>
                </c:pt>
                <c:pt idx="5">
                  <c:v>20338</c:v>
                </c:pt>
                <c:pt idx="8">
                  <c:v>19820</c:v>
                </c:pt>
                <c:pt idx="11">
                  <c:v>18788</c:v>
                </c:pt>
                <c:pt idx="14">
                  <c:v>19583</c:v>
                </c:pt>
              </c:numCache>
            </c:numRef>
          </c:val>
          <c:extLst>
            <c:ext xmlns:c16="http://schemas.microsoft.com/office/drawing/2014/chart" uri="{C3380CC4-5D6E-409C-BE32-E72D297353CC}">
              <c16:uniqueId val="{00000001-F5A7-4F92-9EF2-D749F7E07AD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15587</c:v>
                </c:pt>
                <c:pt idx="5">
                  <c:v>18060</c:v>
                </c:pt>
                <c:pt idx="8">
                  <c:v>20358</c:v>
                </c:pt>
                <c:pt idx="11">
                  <c:v>19186</c:v>
                </c:pt>
                <c:pt idx="14">
                  <c:v>18066</c:v>
                </c:pt>
              </c:numCache>
            </c:numRef>
          </c:val>
          <c:extLst>
            <c:ext xmlns:c16="http://schemas.microsoft.com/office/drawing/2014/chart" uri="{C3380CC4-5D6E-409C-BE32-E72D297353CC}">
              <c16:uniqueId val="{00000002-F5A7-4F92-9EF2-D749F7E07AD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5A7-4F92-9EF2-D749F7E07AD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5A7-4F92-9EF2-D749F7E07AD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5A7-4F92-9EF2-D749F7E07AD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12585</c:v>
                </c:pt>
                <c:pt idx="3">
                  <c:v>12069</c:v>
                </c:pt>
                <c:pt idx="6">
                  <c:v>12073</c:v>
                </c:pt>
                <c:pt idx="9">
                  <c:v>11994</c:v>
                </c:pt>
                <c:pt idx="12">
                  <c:v>12439</c:v>
                </c:pt>
              </c:numCache>
            </c:numRef>
          </c:val>
          <c:extLst>
            <c:ext xmlns:c16="http://schemas.microsoft.com/office/drawing/2014/chart" uri="{C3380CC4-5D6E-409C-BE32-E72D297353CC}">
              <c16:uniqueId val="{00000006-F5A7-4F92-9EF2-D749F7E07AD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2941</c:v>
                </c:pt>
                <c:pt idx="3">
                  <c:v>2957</c:v>
                </c:pt>
                <c:pt idx="6">
                  <c:v>2462</c:v>
                </c:pt>
                <c:pt idx="9">
                  <c:v>2105</c:v>
                </c:pt>
                <c:pt idx="12">
                  <c:v>1718</c:v>
                </c:pt>
              </c:numCache>
            </c:numRef>
          </c:val>
          <c:extLst>
            <c:ext xmlns:c16="http://schemas.microsoft.com/office/drawing/2014/chart" uri="{C3380CC4-5D6E-409C-BE32-E72D297353CC}">
              <c16:uniqueId val="{00000007-F5A7-4F92-9EF2-D749F7E07AD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24858</c:v>
                </c:pt>
                <c:pt idx="3">
                  <c:v>24169</c:v>
                </c:pt>
                <c:pt idx="6">
                  <c:v>23307</c:v>
                </c:pt>
                <c:pt idx="9">
                  <c:v>22988</c:v>
                </c:pt>
                <c:pt idx="12">
                  <c:v>22844</c:v>
                </c:pt>
              </c:numCache>
            </c:numRef>
          </c:val>
          <c:extLst>
            <c:ext xmlns:c16="http://schemas.microsoft.com/office/drawing/2014/chart" uri="{C3380CC4-5D6E-409C-BE32-E72D297353CC}">
              <c16:uniqueId val="{00000008-F5A7-4F92-9EF2-D749F7E07AD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374</c:v>
                </c:pt>
                <c:pt idx="3">
                  <c:v>264</c:v>
                </c:pt>
                <c:pt idx="6">
                  <c:v>173</c:v>
                </c:pt>
                <c:pt idx="9">
                  <c:v>2221</c:v>
                </c:pt>
                <c:pt idx="12">
                  <c:v>3001</c:v>
                </c:pt>
              </c:numCache>
            </c:numRef>
          </c:val>
          <c:extLst>
            <c:ext xmlns:c16="http://schemas.microsoft.com/office/drawing/2014/chart" uri="{C3380CC4-5D6E-409C-BE32-E72D297353CC}">
              <c16:uniqueId val="{00000009-F5A7-4F92-9EF2-D749F7E07AD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133658</c:v>
                </c:pt>
                <c:pt idx="3">
                  <c:v>135587</c:v>
                </c:pt>
                <c:pt idx="6">
                  <c:v>138976</c:v>
                </c:pt>
                <c:pt idx="9">
                  <c:v>140568</c:v>
                </c:pt>
                <c:pt idx="12">
                  <c:v>140141</c:v>
                </c:pt>
              </c:numCache>
            </c:numRef>
          </c:val>
          <c:extLst>
            <c:ext xmlns:c16="http://schemas.microsoft.com/office/drawing/2014/chart" uri="{C3380CC4-5D6E-409C-BE32-E72D297353CC}">
              <c16:uniqueId val="{0000000A-F5A7-4F92-9EF2-D749F7E07AD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34425</c:v>
                </c:pt>
                <c:pt idx="2">
                  <c:v>#N/A</c:v>
                </c:pt>
                <c:pt idx="3">
                  <c:v>#N/A</c:v>
                </c:pt>
                <c:pt idx="4">
                  <c:v>33254</c:v>
                </c:pt>
                <c:pt idx="5">
                  <c:v>#N/A</c:v>
                </c:pt>
                <c:pt idx="6">
                  <c:v>#N/A</c:v>
                </c:pt>
                <c:pt idx="7">
                  <c:v>34007</c:v>
                </c:pt>
                <c:pt idx="8">
                  <c:v>#N/A</c:v>
                </c:pt>
                <c:pt idx="9">
                  <c:v>#N/A</c:v>
                </c:pt>
                <c:pt idx="10">
                  <c:v>40878</c:v>
                </c:pt>
                <c:pt idx="11">
                  <c:v>#N/A</c:v>
                </c:pt>
                <c:pt idx="12">
                  <c:v>#N/A</c:v>
                </c:pt>
                <c:pt idx="13">
                  <c:v>44385</c:v>
                </c:pt>
                <c:pt idx="14">
                  <c:v>#N/A</c:v>
                </c:pt>
              </c:numCache>
            </c:numRef>
          </c:val>
          <c:smooth val="0"/>
          <c:extLst>
            <c:ext xmlns:c16="http://schemas.microsoft.com/office/drawing/2014/chart" uri="{C3380CC4-5D6E-409C-BE32-E72D297353CC}">
              <c16:uniqueId val="{0000000B-F5A7-4F92-9EF2-D749F7E07AD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8843</c:v>
                </c:pt>
                <c:pt idx="1">
                  <c:v>6823</c:v>
                </c:pt>
                <c:pt idx="2">
                  <c:v>5708</c:v>
                </c:pt>
              </c:numCache>
            </c:numRef>
          </c:val>
          <c:extLst>
            <c:ext xmlns:c16="http://schemas.microsoft.com/office/drawing/2014/chart" uri="{C3380CC4-5D6E-409C-BE32-E72D297353CC}">
              <c16:uniqueId val="{00000000-E6C4-4F6F-96CD-25BBEE1B043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2550</c:v>
                </c:pt>
                <c:pt idx="1">
                  <c:v>2950</c:v>
                </c:pt>
                <c:pt idx="2">
                  <c:v>3268</c:v>
                </c:pt>
              </c:numCache>
            </c:numRef>
          </c:val>
          <c:extLst>
            <c:ext xmlns:c16="http://schemas.microsoft.com/office/drawing/2014/chart" uri="{C3380CC4-5D6E-409C-BE32-E72D297353CC}">
              <c16:uniqueId val="{00000001-E6C4-4F6F-96CD-25BBEE1B043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6406</c:v>
                </c:pt>
                <c:pt idx="1">
                  <c:v>5945</c:v>
                </c:pt>
                <c:pt idx="2">
                  <c:v>5827</c:v>
                </c:pt>
              </c:numCache>
            </c:numRef>
          </c:val>
          <c:extLst>
            <c:ext xmlns:c16="http://schemas.microsoft.com/office/drawing/2014/chart" uri="{C3380CC4-5D6E-409C-BE32-E72D297353CC}">
              <c16:uniqueId val="{00000002-E6C4-4F6F-96CD-25BBEE1B043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{52C59C01-DE3E-48C6-A135-DD271E7EFD8B}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847-414F-A3F2-4859F2D2A4E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{B51503A3-0A74-4592-B69C-52B1CC4B432F}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847-414F-A3F2-4859F2D2A4E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{BBD4B371-E0BD-4167-8C5F-58F37449AB77}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847-414F-A3F2-4859F2D2A4E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{35E802BF-E757-4FE3-9D43-BE6FF5EF1BD4}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847-414F-A3F2-4859F2D2A4E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{692065B6-414C-4BCD-8AF3-7F4A38712C4F}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847-414F-A3F2-4859F2D2A4E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{155E7D5B-CE0E-4281-93DC-40608AB2ADE9}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847-414F-A3F2-4859F2D2A4E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{DF0F8083-C211-4811-A4D8-104E5E27F6D1}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847-414F-A3F2-4859F2D2A4E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{13E4BB71-9000-4F65-B25B-154C859A6BF1}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847-414F-A3F2-4859F2D2A4E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{A73EB383-90C6-4DE0-ACBD-1C161FFE2453}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847-414F-A3F2-4859F2D2A4E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60.8</c:v>
                </c:pt>
                <c:pt idx="8">
                  <c:v>62.1</c:v>
                </c:pt>
                <c:pt idx="16">
                  <c:v>63.6</c:v>
                </c:pt>
                <c:pt idx="24">
                  <c:v>63.7</c:v>
                </c:pt>
                <c:pt idx="32">
                  <c:v>64.8</c:v>
                </c:pt>
              </c:numCache>
            </c:numRef>
          </c:xVal>
          <c:yVal>
            <c:numRef>
              <c:f>公会計指標分析・財政指標組合せ分析表!$BP$51:$DC$51</c:f>
              <c:numCache>
                <c:formatCode>#,##0.0;"▲ "#,##0.0</c:formatCode>
                <c:ptCount val="40"/>
                <c:pt idx="0">
                  <c:v>63</c:v>
                </c:pt>
                <c:pt idx="8">
                  <c:v>59.5</c:v>
                </c:pt>
                <c:pt idx="16">
                  <c:v>57.8</c:v>
                </c:pt>
                <c:pt idx="24">
                  <c:v>71.2</c:v>
                </c:pt>
                <c:pt idx="32">
                  <c:v>75.599999999999994</c:v>
                </c:pt>
              </c:numCache>
            </c:numRef>
          </c:yVal>
          <c:smooth val="0"/>
          <c:extLst>
            <c:ext xmlns:c16="http://schemas.microsoft.com/office/drawing/2014/chart" uri="{C3380CC4-5D6E-409C-BE32-E72D297353CC}">
              <c16:uniqueId val="{00000009-D847-414F-A3F2-4859F2D2A4E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{B1DD4EAF-E797-4613-8EAD-8787CBFC72F6}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847-414F-A3F2-4859F2D2A4E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{5C1167AC-FB0C-4105-8317-7393570F8358}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847-414F-A3F2-4859F2D2A4E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{D003BD4E-9CC0-4736-ADCC-0A9C7E85460B}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847-414F-A3F2-4859F2D2A4E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{50A7FF4A-2653-43C2-AFB4-C9A5A585C514}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847-414F-A3F2-4859F2D2A4E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{13F53993-4E96-4448-9E25-1553D519F3E2}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847-414F-A3F2-4859F2D2A4E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{21F3D1C9-5967-4F5A-B480-650C49E655B9}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847-414F-A3F2-4859F2D2A4E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{C0C28E90-B173-4EA5-94BB-ABC5ADF89D44}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847-414F-A3F2-4859F2D2A4E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{E5421C91-2DB6-4EBA-BE65-FFC140142F7F}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847-414F-A3F2-4859F2D2A4E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{D9418CFC-CC0B-48A8-95A9-C1CE05E5B343}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847-414F-A3F2-4859F2D2A4E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62.9</c:v>
                </c:pt>
                <c:pt idx="16">
                  <c:v>63.9</c:v>
                </c:pt>
                <c:pt idx="24">
                  <c:v>64.900000000000006</c:v>
                </c:pt>
                <c:pt idx="32">
                  <c:v>65.8</c:v>
                </c:pt>
              </c:numCache>
            </c:numRef>
          </c:xVal>
          <c:yVal>
            <c:numRef>
              <c:f>公会計指標分析・財政指標組合せ分析表!$BP$55:$DC$55</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D847-414F-A3F2-4859F2D2A4E8}"/>
            </c:ext>
          </c:extLst>
        </c:ser>
        <c:dLbls>
          <c:showLegendKey val="0"/>
          <c:showVal val="1"/>
          <c:showCatName val="0"/>
          <c:showSerName val="0"/>
          <c:showPercent val="0"/>
          <c:showBubbleSize val="0"/>
        </c:dLbls>
        <c:axId val="46179840"/>
        <c:axId val="46181760"/>
      </c:scatterChart>
      <c:valAx>
        <c:axId val="46179840"/>
        <c:scaling>
          <c:orientation val="maxMin"/>
          <c:max val="67"/>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034324773247319E-2"/>
                  <c:y val="-5.1921971742035701E-2"/>
                </c:manualLayout>
              </c:layout>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{605CC99D-B54D-417A-9BA7-B4705072CE40}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EB5-4949-B28D-34040EECE0F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{2BE43230-E35A-4444-9BA8-2CC81471ECDD}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EB5-4949-B28D-34040EECE0F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{F2CC8816-D3D1-418E-939C-99ACC64F15EC}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EB5-4949-B28D-34040EECE0F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{8CF7496C-9179-4289-AF58-E8BAC948EA00}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EB5-4949-B28D-34040EECE0F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{264EF812-A252-466C-8A97-682DD3455750}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EB5-4949-B28D-34040EECE0F6}"/>
                </c:ext>
              </c:extLst>
            </c:dLbl>
            <c:dLbl>
              <c:idx val="8"/>
              <c:layout>
                <c:manualLayout>
                  <c:x val="-3.2797437717678013E-2"/>
                  <c:y val="-5.6101690039160032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{D29EBD27-8AA8-4B34-AB1D-9AE0B8982B6C}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EB5-4949-B28D-34040EECE0F6}"/>
                </c:ext>
              </c:extLst>
            </c:dLbl>
            <c:dLbl>
              <c:idx val="16"/>
              <c:layout>
                <c:manualLayout>
                  <c:x val="-3.1570342725075584E-2"/>
                  <c:y val="-7.9226108238401483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{3DB97ED9-14A3-4C94-8921-BC5C48D390BE}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EB5-4949-B28D-34040EECE0F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{E4D813A0-9643-4D41-B90E-595ACA2473F9}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EB5-4949-B28D-34040EECE0F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{9DAFB08E-C1C4-4841-A161-43ADAC498A0A}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EB5-4949-B28D-34040EECE0F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9.5</c:v>
                </c:pt>
                <c:pt idx="8">
                  <c:v>9.6999999999999993</c:v>
                </c:pt>
                <c:pt idx="16">
                  <c:v>9.9</c:v>
                </c:pt>
                <c:pt idx="24">
                  <c:v>10.199999999999999</c:v>
                </c:pt>
                <c:pt idx="32">
                  <c:v>10.3</c:v>
                </c:pt>
              </c:numCache>
            </c:numRef>
          </c:xVal>
          <c:yVal>
            <c:numRef>
              <c:f>公会計指標分析・財政指標組合せ分析表!$BP$73:$DC$73</c:f>
              <c:numCache>
                <c:formatCode>#,##0.0;"▲ "#,##0.0</c:formatCode>
                <c:ptCount val="40"/>
                <c:pt idx="0">
                  <c:v>63</c:v>
                </c:pt>
                <c:pt idx="8">
                  <c:v>59.5</c:v>
                </c:pt>
                <c:pt idx="16">
                  <c:v>57.8</c:v>
                </c:pt>
                <c:pt idx="24">
                  <c:v>71.2</c:v>
                </c:pt>
                <c:pt idx="32">
                  <c:v>75.599999999999994</c:v>
                </c:pt>
              </c:numCache>
            </c:numRef>
          </c:yVal>
          <c:smooth val="0"/>
          <c:extLst>
            <c:ext xmlns:c16="http://schemas.microsoft.com/office/drawing/2014/chart" uri="{C3380CC4-5D6E-409C-BE32-E72D297353CC}">
              <c16:uniqueId val="{00000009-AEB5-4949-B28D-34040EECE0F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{DAB01E86-1E34-4BAA-BE3B-9A84A607AB72}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EB5-4949-B28D-34040EECE0F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{0AF9E6C1-89EC-4B98-BE5B-7DC35835B574}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EB5-4949-B28D-34040EECE0F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{0E222F86-1E76-467B-929C-45180E940318}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EB5-4949-B28D-34040EECE0F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{269CBC9F-1E0D-4FD5-837A-C764FF587FA9}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EB5-4949-B28D-34040EECE0F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{99BAB5EC-546D-403D-B539-8D1898250649}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EB5-4949-B28D-34040EECE0F6}"/>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{10E92A35-B3D7-4C5D-AC0C-B7659C9158B4}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EB5-4949-B28D-34040EECE0F6}"/>
                </c:ext>
              </c:extLst>
            </c:dLbl>
            <c:dLbl>
              <c:idx val="16"/>
              <c:layout>
                <c:manualLayout>
                  <c:x val="0"/>
                  <c:y val="3.4920032577417603E-3"/>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{4C5BA404-F313-4FDC-B951-096D4DAC22B5}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EB5-4949-B28D-34040EECE0F6}"/>
                </c:ext>
              </c:extLst>
            </c:dLbl>
            <c:dLbl>
              <c:idx val="24"/>
              <c:layout>
                <c:manualLayout>
                  <c:x val="0"/>
                  <c:y val="1.241346195339840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{AC130C51-F4BF-4F93-B47B-936147BAFCE1}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EB5-4949-B28D-34040EECE0F6}"/>
                </c:ext>
              </c:extLst>
            </c:dLbl>
            <c:dLbl>
              <c:idx val="32"/>
              <c:layout>
                <c:manualLayout>
                  <c:x val="0"/>
                  <c:y val="-1.590546521114016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{2B6ED41E-78A9-441E-BCB7-E06A670CEF65}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EB5-4949-B28D-34040EECE0F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5.7</c:v>
                </c:pt>
                <c:pt idx="8">
                  <c:v>5.4</c:v>
                </c:pt>
                <c:pt idx="16">
                  <c:v>5.2</c:v>
                </c:pt>
                <c:pt idx="24">
                  <c:v>5.2</c:v>
                </c:pt>
                <c:pt idx="32">
                  <c:v>5.2</c:v>
                </c:pt>
              </c:numCache>
            </c:numRef>
          </c:xVal>
          <c:yVal>
            <c:numRef>
              <c:f>公会計指標分析・財政指標組合せ分析表!$BP$77:$DC$77</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AEB5-4949-B28D-34040EECE0F6}"/>
            </c:ext>
          </c:extLst>
        </c:ser>
        <c:dLbls>
          <c:showLegendKey val="0"/>
          <c:showVal val="1"/>
          <c:showCatName val="0"/>
          <c:showSerName val="0"/>
          <c:showPercent val="0"/>
          <c:showBubbleSize val="0"/>
        </c:dLbls>
        <c:axId val="84219776"/>
        <c:axId val="84234240"/>
      </c:scatterChart>
      <c:valAx>
        <c:axId val="84219776"/>
        <c:scaling>
          <c:orientation val="maxMin"/>
          <c:max val="11"/>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岩手県盛岡市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公債費に準ずる債務負担行為が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盛岡市動物公園再生事業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の完了に伴い増加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、過去に発行した合併特例債や臨時財政対策債の償還がピークを越えたことなどから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元利償還金の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や、特定</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財源、地方交付税措置額の減少による充当可能財源額の減少により、算出の際に分子となる元利償還金等から算入公債費等を除いた額は約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314</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ただし、３か年平均の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実質的な負担の増により、実質公債費比率は前年度と比較し、 </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0.1pt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においては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、市債</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依存度や実質公債費比率等を注視しながら、新規発行の抑制に努めていく</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こととする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岩手県盛岡市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充当可能特定財源である基金残高が減少するとともに、一般会計等に係る地方債の現在高が、公共施設保有最適化・長寿命化計画に基づく大規模改修工事の実施などにより増加したことにより、算出の際に、分子となる将来負担額から充当可能財源等を除いた額は、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億円増加した。また、分母となる標準財政規模から地方交付税措置分を差し引いた額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分子の増加分が大きかったため、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将来負担比率が前年度に比べ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4.4pt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今後においては、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大規模施設整備など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の事業完了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により、地方債残高は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する見込みであ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一方で施設の老朽化や集約化に対応するため、施設の長寿命化等のための更新整備を進めていく必要があることから、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市債依存度や実質公債費比率等を注視しながら、新規発行の抑制に努めていく</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こととする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岩手県盛岡市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年度末の基金残高は、約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億円となっており、前年度から約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億円の減となっている。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・これは、取崩額の増加などにより、基金残高が財政調整基金で約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億円、前年度から減少したことが主な要因である。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・社会保障関連経費や公共施設の保有最適化・長寿命化計画事業などの増が見込まれることから、今後の財政需要の増大にも適切に対応していけるように一定額を確保していくことを予定している。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市庁舎整備基金：市庁舎の整備に要する財源に充てるため。</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公共施設等整備基金：公共施設等の整備事業に要する経費の財源に充てるため。</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新型コロナウイルス感染症対応利子補給等基金：新型コロナウイルス感染症対応地方創生臨時交付金実施計画に基づき中小企業者に対して行う利子及び保証料の補給に要する経費の財源に充てるため。</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国際交流基金：国際化に対応した施策の推進と市民の国際感覚の醸成に資するため。</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農林業振興基金：農林事業の資金に充てるため。</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市庁舎整備基金：市庁舎の建て替え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の財源とするための積立により約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億円の増加となっている。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公共施設等整備基金：今後、本格化する公共施設の保有最適化・長寿命化計画に係る大規模改修工事等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に備えた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積立額が取崩額を上回ったため、約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新型コロナウイルス感染症対応利子補給等基金：新型コロナウイルス感染症対応地方創生臨時交付金実施計画に基づき中小企業者に対して行う利子及び保証</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の補給に要する経費の財源としたことで約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億円の減少となっている。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国際交流基金：姉妹都市等国際交流事業などの国際交流関係事業の財源とするための積立てによる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農林業振興基金：農林事業の財源とするための積立により約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百万円の増加となっている。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基金の使途を明確にし、今後の各事業の計画を踏まえ、適正な規模の維持、活用を図ることとする。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年度末の基金残高は、約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億円となっており、前年度から約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億円の減となっている。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以降、財政構造改革として、歳入歳出両面にわたる取組を進めてきたが、そうした取組をしてもなお、解消できない財源不足額や災害等の対応については、財源調整的な基金の取り崩し等により対応してき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年度においては、決算剰余金を積み立てた一方で、増大する社会保障経費などに対応するため、取り崩しが積み立てを上回ったことが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残高減少の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要因である。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社会保障関連経費や公共施設の保有最適化・長寿命化計画事業の増が見込まれることから、これまで同様、予算編成や予算執行における効率化の徹底はもとより、本市が実施している収支改善の取組を着実に進め、今後も標準財政規模に応じた適正な基金規模を維持し効果的な活用を図る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年度末の基金残高は、約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億円となって</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おり、前年度から約</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億円の増加となっている。　</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普通交付税の再算定において措置された臨時財政対策債償還基金費相当額を、令和５年度及び６年度の臨時財政対策債を償還するために</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積立て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したこと</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など</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から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、積立額が取崩額を上回った</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ため</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、約</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増加となった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ものである。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・地方債の償還計画を踏まえ、適正な基金の管理、活用を図ることとする。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27F35FB-0FC4-4197-9E72-DB6FDC11E8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D205D2D-66CC-4044-9BDF-269318A817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C973A23B-AD97-47F4-92C2-38EA05915C1E}"/>
            </a:ext>
          </a:extLst>
        </xdr:cNvPr>
        <xdr:cNvSpPr/>
      </xdr:nvSpPr>
      <xdr:spPr>
        <a:xfrm>
          <a:off x="359410" y="59690"/>
          <a:ext cx="11391265" cy="638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E3E2CE54-571E-4379-A594-C2F3342D8399}"/>
            </a:ext>
          </a:extLst>
        </xdr:cNvPr>
        <xdr:cNvSpPr/>
      </xdr:nvSpPr>
      <xdr:spPr>
        <a:xfrm>
          <a:off x="15346680" y="190500"/>
          <a:ext cx="355155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D56AD89E-FDD9-4AB2-BE42-DCDCED0485BE}"/>
            </a:ext>
          </a:extLst>
        </xdr:cNvPr>
        <xdr:cNvSpPr/>
      </xdr:nvSpPr>
      <xdr:spPr>
        <a:xfrm>
          <a:off x="15351125" y="212090"/>
          <a:ext cx="3524250"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19091B73-8D4C-4A90-A7B5-82C03F6B7144}"/>
            </a:ext>
          </a:extLst>
        </xdr:cNvPr>
        <xdr:cNvSpPr/>
      </xdr:nvSpPr>
      <xdr:spPr>
        <a:xfrm>
          <a:off x="15372715" y="245110"/>
          <a:ext cx="3470910" cy="4387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岩手県盛岡市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2C9E1E60-2FCF-432D-BD4F-B5F62416E12E}"/>
            </a:ext>
          </a:extLst>
        </xdr:cNvPr>
        <xdr:cNvSpPr/>
      </xdr:nvSpPr>
      <xdr:spPr>
        <a:xfrm>
          <a:off x="12817475" y="190500"/>
          <a:ext cx="239204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E826299A-8DA8-4C1A-96E0-435FCA2D0C44}"/>
            </a:ext>
          </a:extLst>
        </xdr:cNvPr>
        <xdr:cNvSpPr/>
      </xdr:nvSpPr>
      <xdr:spPr>
        <a:xfrm>
          <a:off x="12839065" y="212090"/>
          <a:ext cx="2355215"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966B4BDD-BF1D-401D-BD67-67F705268728}"/>
            </a:ext>
          </a:extLst>
        </xdr:cNvPr>
        <xdr:cNvSpPr/>
      </xdr:nvSpPr>
      <xdr:spPr>
        <a:xfrm>
          <a:off x="12870180" y="245110"/>
          <a:ext cx="2313305"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29C3ED13-3204-467F-A792-63AC4612A787}"/>
            </a:ext>
          </a:extLst>
        </xdr:cNvPr>
        <xdr:cNvSpPr/>
      </xdr:nvSpPr>
      <xdr:spPr>
        <a:xfrm>
          <a:off x="440690" y="885190"/>
          <a:ext cx="9081135"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E96FADB6-3BAB-4F0C-AC90-23620A1AA6A7}"/>
            </a:ext>
          </a:extLst>
        </xdr:cNvPr>
        <xdr:cNvSpPr/>
      </xdr:nvSpPr>
      <xdr:spPr>
        <a:xfrm>
          <a:off x="563880" y="924560"/>
          <a:ext cx="1242695"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CC84149-C764-4328-85FE-E28811C02393}"/>
            </a:ext>
          </a:extLst>
        </xdr:cNvPr>
        <xdr:cNvSpPr/>
      </xdr:nvSpPr>
      <xdr:spPr>
        <a:xfrm>
          <a:off x="1764030" y="924560"/>
          <a:ext cx="120015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280,286
278,323
886.47
134,029,650
131,148,887
1,031,954
67,507,083
139,898,819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49593610-61D5-4840-B626-F429B63D8514}"/>
            </a:ext>
          </a:extLst>
        </xdr:cNvPr>
        <xdr:cNvSpPr/>
      </xdr:nvSpPr>
      <xdr:spPr>
        <a:xfrm>
          <a:off x="2964180" y="924560"/>
          <a:ext cx="137160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18DAC35E-071C-4C2A-BE2C-48F639030483}"/>
            </a:ext>
          </a:extLst>
        </xdr:cNvPr>
        <xdr:cNvSpPr/>
      </xdr:nvSpPr>
      <xdr:spPr>
        <a:xfrm>
          <a:off x="4335780" y="939800"/>
          <a:ext cx="181673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108574F9-6C6D-4E49-8281-71F1E6C3FB3C}"/>
            </a:ext>
          </a:extLst>
        </xdr:cNvPr>
        <xdr:cNvSpPr/>
      </xdr:nvSpPr>
      <xdr:spPr>
        <a:xfrm>
          <a:off x="6152515" y="939800"/>
          <a:ext cx="114046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85CE384A-9968-4093-A53B-928D0937D25C}"/>
            </a:ext>
          </a:extLst>
        </xdr:cNvPr>
        <xdr:cNvSpPr/>
      </xdr:nvSpPr>
      <xdr:spPr>
        <a:xfrm>
          <a:off x="7352665" y="954405"/>
          <a:ext cx="583565"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F5BDC312-3A01-4C86-AB85-4E1E14454F9D}"/>
            </a:ext>
          </a:extLst>
        </xdr:cNvPr>
        <xdr:cNvSpPr/>
      </xdr:nvSpPr>
      <xdr:spPr>
        <a:xfrm>
          <a:off x="4335780" y="1716405"/>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29B41E5D-0DF0-47F3-B20E-961AF8D2ACAA}"/>
            </a:ext>
          </a:extLst>
        </xdr:cNvPr>
        <xdr:cNvSpPr/>
      </xdr:nvSpPr>
      <xdr:spPr>
        <a:xfrm>
          <a:off x="6221730" y="1716405"/>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4124EE60-21D7-4893-A8EB-99FD10F2465B}"/>
            </a:ext>
          </a:extLst>
        </xdr:cNvPr>
        <xdr:cNvSpPr/>
      </xdr:nvSpPr>
      <xdr:spPr>
        <a:xfrm>
          <a:off x="9979025" y="885190"/>
          <a:ext cx="1371600" cy="12738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4D854235-1888-4E79-B75A-2D69F2575600}"/>
            </a:ext>
          </a:extLst>
        </xdr:cNvPr>
        <xdr:cNvSpPr/>
      </xdr:nvSpPr>
      <xdr:spPr>
        <a:xfrm>
          <a:off x="10208895" y="954405"/>
          <a:ext cx="120015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8454261E-AA03-4EB6-91BB-56634690064C}"/>
            </a:ext>
          </a:extLst>
        </xdr:cNvPr>
        <xdr:cNvSpPr/>
      </xdr:nvSpPr>
      <xdr:spPr>
        <a:xfrm>
          <a:off x="10208895" y="1217295"/>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F1969FA3-C8E3-4EE6-863B-01A34E4D0690}"/>
            </a:ext>
          </a:extLst>
        </xdr:cNvPr>
        <xdr:cNvSpPr/>
      </xdr:nvSpPr>
      <xdr:spPr>
        <a:xfrm>
          <a:off x="10208895" y="1560195"/>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B78DD436-2E32-44CB-AFC1-040489EF0CEC}"/>
            </a:ext>
          </a:extLst>
        </xdr:cNvPr>
        <xdr:cNvCxnSpPr/>
      </xdr:nvCxnSpPr>
      <xdr:spPr>
        <a:xfrm flipH="1">
          <a:off x="10042525" y="103759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7E07AF20-AEE4-404E-B03B-7096A40111BD}"/>
            </a:ext>
          </a:extLst>
        </xdr:cNvPr>
        <xdr:cNvSpPr/>
      </xdr:nvSpPr>
      <xdr:spPr>
        <a:xfrm>
          <a:off x="10092690" y="999490"/>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3B519EB5-EF16-4B99-BD39-16A2AC76CA98}"/>
            </a:ext>
          </a:extLst>
        </xdr:cNvPr>
        <xdr:cNvSpPr/>
      </xdr:nvSpPr>
      <xdr:spPr>
        <a:xfrm>
          <a:off x="10092690" y="130810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8EDDE5E9-A758-4BAA-AD8B-81E4B6866F28}"/>
            </a:ext>
          </a:extLst>
        </xdr:cNvPr>
        <xdr:cNvCxnSpPr/>
      </xdr:nvCxnSpPr>
      <xdr:spPr>
        <a:xfrm>
          <a:off x="10137140" y="1560195"/>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3A78B8CD-A6B0-4708-8110-015A84884562}"/>
            </a:ext>
          </a:extLst>
        </xdr:cNvPr>
        <xdr:cNvCxnSpPr/>
      </xdr:nvCxnSpPr>
      <xdr:spPr>
        <a:xfrm>
          <a:off x="10057765" y="1560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7AD0523A-21F4-4DC7-8D0E-FD4C6B47DDBF}"/>
            </a:ext>
          </a:extLst>
        </xdr:cNvPr>
        <xdr:cNvCxnSpPr/>
      </xdr:nvCxnSpPr>
      <xdr:spPr>
        <a:xfrm flipV="1">
          <a:off x="10137140" y="179641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76D97F6C-E426-4114-A349-4026D04C9701}"/>
            </a:ext>
          </a:extLst>
        </xdr:cNvPr>
        <xdr:cNvCxnSpPr/>
      </xdr:nvCxnSpPr>
      <xdr:spPr>
        <a:xfrm>
          <a:off x="10057765" y="1941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CDC7E56E-F24A-4F2E-88F8-2ACB0C8C864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6C2F0703-45F0-431A-A403-96188CCD71F1}"/>
            </a:ext>
          </a:extLst>
        </xdr:cNvPr>
        <xdr:cNvSpPr txBox="1"/>
      </xdr:nvSpPr>
      <xdr:spPr>
        <a:xfrm>
          <a:off x="419100" y="30079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843DCD3E-7413-4E06-BB44-24ED3B38259B}"/>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5DE16631-1A4D-431B-85CC-72CA4D9264E9}"/>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5BBF8620-4338-493C-9C08-34A1804B70CD}"/>
            </a:ext>
          </a:extLst>
        </xdr:cNvPr>
        <xdr:cNvSpPr txBox="1"/>
      </xdr:nvSpPr>
      <xdr:spPr>
        <a:xfrm>
          <a:off x="419100" y="373189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11A60CA2-E5F8-447B-AFD1-CF085560234D}"/>
            </a:ext>
          </a:extLst>
        </xdr:cNvPr>
        <xdr:cNvSpPr/>
      </xdr:nvSpPr>
      <xdr:spPr>
        <a:xfrm>
          <a:off x="1142365" y="4254500"/>
          <a:ext cx="3826510"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71BF9D30-CB95-4A1D-98E7-7DDB87CEFD6B}"/>
            </a:ext>
          </a:extLst>
        </xdr:cNvPr>
        <xdr:cNvSpPr/>
      </xdr:nvSpPr>
      <xdr:spPr>
        <a:xfrm>
          <a:off x="1808974" y="4607497"/>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E06CB8A-A077-42C3-BD13-E5856ABA6596}"/>
            </a:ext>
          </a:extLst>
        </xdr:cNvPr>
        <xdr:cNvSpPr/>
      </xdr:nvSpPr>
      <xdr:spPr>
        <a:xfrm>
          <a:off x="3451854" y="4585111"/>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2228AB3E-669E-4C91-97FB-0C020FC72B9A}"/>
            </a:ext>
          </a:extLst>
        </xdr:cNvPr>
        <xdr:cNvSpPr/>
      </xdr:nvSpPr>
      <xdr:spPr>
        <a:xfrm>
          <a:off x="49142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B1B6807-D935-43E5-94B4-D97C7A232D91}"/>
            </a:ext>
          </a:extLst>
        </xdr:cNvPr>
        <xdr:cNvSpPr/>
      </xdr:nvSpPr>
      <xdr:spPr>
        <a:xfrm>
          <a:off x="49142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51705F90-83D6-45B0-9F6D-BE0AF62092DF}"/>
            </a:ext>
          </a:extLst>
        </xdr:cNvPr>
        <xdr:cNvSpPr/>
      </xdr:nvSpPr>
      <xdr:spPr>
        <a:xfrm>
          <a:off x="62858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EC383995-3DEA-4262-98D6-674FAC267AEE}"/>
            </a:ext>
          </a:extLst>
        </xdr:cNvPr>
        <xdr:cNvSpPr/>
      </xdr:nvSpPr>
      <xdr:spPr>
        <a:xfrm>
          <a:off x="62858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F19751A1-05C4-4983-9B9A-47DD48A2DDD7}"/>
            </a:ext>
          </a:extLst>
        </xdr:cNvPr>
        <xdr:cNvSpPr/>
      </xdr:nvSpPr>
      <xdr:spPr>
        <a:xfrm>
          <a:off x="77882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6412F690-3109-40C0-9C85-93C04952C3C7}"/>
            </a:ext>
          </a:extLst>
        </xdr:cNvPr>
        <xdr:cNvSpPr/>
      </xdr:nvSpPr>
      <xdr:spPr>
        <a:xfrm>
          <a:off x="77882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D5397275-2FBB-460F-A277-B0A54C53A233}"/>
            </a:ext>
          </a:extLst>
        </xdr:cNvPr>
        <xdr:cNvSpPr/>
      </xdr:nvSpPr>
      <xdr:spPr>
        <a:xfrm>
          <a:off x="1142365" y="4932045"/>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1F340845-8184-4AC5-87CE-D46B080841CB}"/>
            </a:ext>
          </a:extLst>
        </xdr:cNvPr>
        <xdr:cNvSpPr/>
      </xdr:nvSpPr>
      <xdr:spPr>
        <a:xfrm>
          <a:off x="5216525"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79172086-15D4-4414-AC38-C0F793A2F1F1}"/>
            </a:ext>
          </a:extLst>
        </xdr:cNvPr>
        <xdr:cNvSpPr/>
      </xdr:nvSpPr>
      <xdr:spPr>
        <a:xfrm>
          <a:off x="5216525"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80481557-EA4B-4178-9759-DB26FE76C247}"/>
            </a:ext>
          </a:extLst>
        </xdr:cNvPr>
        <xdr:cNvSpPr txBox="1"/>
      </xdr:nvSpPr>
      <xdr:spPr>
        <a:xfrm>
          <a:off x="5273675" y="5229860"/>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当市では、平成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において、公共施設の利用需要の変化に対応した市民サービスを提供し、限られた財源を効果的に活用した施設管理を行い「公共施設保有の最適化」を図るとともに、「公共施設の長寿命化」を進め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有形固定資産減価償却率については、上昇傾向にあり、類似団体平均に近づいているが、公共施設等総合管理計画等に基づく大規模改修等を平成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年度から本格化しており、類似団体平均を下回ることが見込まれる。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58CF9126-D830-4115-8F9D-C3BFC5F66FF7}"/>
            </a:ext>
          </a:extLst>
        </xdr:cNvPr>
        <xdr:cNvSpPr txBox="1"/>
      </xdr:nvSpPr>
      <xdr:spPr>
        <a:xfrm>
          <a:off x="112331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A103881D-9EBA-491F-A813-733CDFC23B15}"/>
            </a:ext>
          </a:extLst>
        </xdr:cNvPr>
        <xdr:cNvCxnSpPr/>
      </xdr:nvCxnSpPr>
      <xdr:spPr>
        <a:xfrm>
          <a:off x="1142365" y="709676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2CB71CCD-6E7D-4930-AE56-0A217F1DBB0A}"/>
            </a:ext>
          </a:extLst>
        </xdr:cNvPr>
        <xdr:cNvSpPr txBox="1"/>
      </xdr:nvSpPr>
      <xdr:spPr>
        <a:xfrm>
          <a:off x="784241" y="6999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57BE870E-C266-4AFF-9E6E-2C13DCBF0B0E}"/>
            </a:ext>
          </a:extLst>
        </xdr:cNvPr>
        <xdr:cNvCxnSpPr/>
      </xdr:nvCxnSpPr>
      <xdr:spPr>
        <a:xfrm>
          <a:off x="1142365" y="673311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90EC4F49-9EEB-4302-BFC7-DC71F4BFBF46}"/>
            </a:ext>
          </a:extLst>
        </xdr:cNvPr>
        <xdr:cNvSpPr txBox="1"/>
      </xdr:nvSpPr>
      <xdr:spPr>
        <a:xfrm>
          <a:off x="784241" y="66355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B1F8C883-1614-4372-95B6-E471B0DA96C8}"/>
            </a:ext>
          </a:extLst>
        </xdr:cNvPr>
        <xdr:cNvCxnSpPr/>
      </xdr:nvCxnSpPr>
      <xdr:spPr>
        <a:xfrm>
          <a:off x="1142365" y="6369473"/>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89D4C791-00C6-4A52-A853-F7434465D721}"/>
            </a:ext>
          </a:extLst>
        </xdr:cNvPr>
        <xdr:cNvSpPr txBox="1"/>
      </xdr:nvSpPr>
      <xdr:spPr>
        <a:xfrm>
          <a:off x="784241" y="627948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20D91DFA-B145-4A00-9508-26A376B0E9CD}"/>
            </a:ext>
          </a:extLst>
        </xdr:cNvPr>
        <xdr:cNvCxnSpPr/>
      </xdr:nvCxnSpPr>
      <xdr:spPr>
        <a:xfrm>
          <a:off x="1142365" y="601345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8E1F4F48-9190-4530-9665-A6CEE4022B00}"/>
            </a:ext>
          </a:extLst>
        </xdr:cNvPr>
        <xdr:cNvSpPr txBox="1"/>
      </xdr:nvSpPr>
      <xdr:spPr>
        <a:xfrm>
          <a:off x="784241" y="591583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DDC261CE-6B28-43FA-B04B-CF5EAA24DA50}"/>
            </a:ext>
          </a:extLst>
        </xdr:cNvPr>
        <xdr:cNvCxnSpPr/>
      </xdr:nvCxnSpPr>
      <xdr:spPr>
        <a:xfrm>
          <a:off x="1142365" y="564980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F7C386EC-AB6A-45B7-83AD-68911B4F209B}"/>
            </a:ext>
          </a:extLst>
        </xdr:cNvPr>
        <xdr:cNvSpPr txBox="1"/>
      </xdr:nvSpPr>
      <xdr:spPr>
        <a:xfrm>
          <a:off x="784241" y="55617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3F6F3142-6FC4-4238-9A82-65114BA4675D}"/>
            </a:ext>
          </a:extLst>
        </xdr:cNvPr>
        <xdr:cNvCxnSpPr/>
      </xdr:nvCxnSpPr>
      <xdr:spPr>
        <a:xfrm>
          <a:off x="1142365" y="5295688"/>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67355244-363F-455A-A9C9-764E0BEDDAB2}"/>
            </a:ext>
          </a:extLst>
        </xdr:cNvPr>
        <xdr:cNvSpPr txBox="1"/>
      </xdr:nvSpPr>
      <xdr:spPr>
        <a:xfrm>
          <a:off x="784241" y="52018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BF064560-EBCE-4E53-BA2F-CD1CBAFDB6D9}"/>
            </a:ext>
          </a:extLst>
        </xdr:cNvPr>
        <xdr:cNvCxnSpPr/>
      </xdr:nvCxnSpPr>
      <xdr:spPr>
        <a:xfrm>
          <a:off x="1142365" y="493204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59B9818C-DE90-4815-9D53-0C7F7811987E}"/>
            </a:ext>
          </a:extLst>
        </xdr:cNvPr>
        <xdr:cNvSpPr txBox="1"/>
      </xdr:nvSpPr>
      <xdr:spPr>
        <a:xfrm>
          <a:off x="784241" y="48382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B1A9B485-8C0F-4576-9113-248B0BF4410C}"/>
            </a:ext>
          </a:extLst>
        </xdr:cNvPr>
        <xdr:cNvSpPr/>
      </xdr:nvSpPr>
      <xdr:spPr>
        <a:xfrm>
          <a:off x="1142365" y="4932045"/>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111760</xdr:rowOff>
    </xdr:to>
    <xdr:cxnSp macro="">
      <xdr:nvCxnSpPr>
        <xdr:cNvPr id="65" name="直線コネクタ 64">
          <a:extLst>
            <a:ext uri="{FF2B5EF4-FFF2-40B4-BE49-F238E27FC236}">
              <a16:creationId xmlns:a16="http://schemas.microsoft.com/office/drawing/2014/main" id="{95C2280E-27BC-4C36-8DCF-FF0DBEAC7A14}"/>
            </a:ext>
          </a:extLst>
        </xdr:cNvPr>
        <xdr:cNvCxnSpPr/>
      </xdr:nvCxnSpPr>
      <xdr:spPr>
        <a:xfrm flipV="1">
          <a:off x="4295775" y="5389245"/>
          <a:ext cx="1270" cy="1304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66" name="有形固定資産減価償却率最小値テキスト">
          <a:extLst>
            <a:ext uri="{FF2B5EF4-FFF2-40B4-BE49-F238E27FC236}">
              <a16:creationId xmlns:a16="http://schemas.microsoft.com/office/drawing/2014/main" id="{579DFDF2-7A8A-4971-894D-D65995A9BCE9}"/>
            </a:ext>
          </a:extLst>
        </xdr:cNvPr>
        <xdr:cNvSpPr txBox="1"/>
      </xdr:nvSpPr>
      <xdr:spPr>
        <a:xfrm>
          <a:off x="4342765" y="669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67" name="直線コネクタ 66">
          <a:extLst>
            <a:ext uri="{FF2B5EF4-FFF2-40B4-BE49-F238E27FC236}">
              <a16:creationId xmlns:a16="http://schemas.microsoft.com/office/drawing/2014/main" id="{CFCB95D6-A397-4EC2-A560-13AFF39BE575}"/>
            </a:ext>
          </a:extLst>
        </xdr:cNvPr>
        <xdr:cNvCxnSpPr/>
      </xdr:nvCxnSpPr>
      <xdr:spPr>
        <a:xfrm>
          <a:off x="4206875" y="6693535"/>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68" name="有形固定資産減価償却率最大値テキスト">
          <a:extLst>
            <a:ext uri="{FF2B5EF4-FFF2-40B4-BE49-F238E27FC236}">
              <a16:creationId xmlns:a16="http://schemas.microsoft.com/office/drawing/2014/main" id="{4E9BB297-3BD5-44CC-9D18-271A04B88651}"/>
            </a:ext>
          </a:extLst>
        </xdr:cNvPr>
        <xdr:cNvSpPr txBox="1"/>
      </xdr:nvSpPr>
      <xdr:spPr>
        <a:xfrm>
          <a:off x="4342765" y="5164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69" name="直線コネクタ 68">
          <a:extLst>
            <a:ext uri="{FF2B5EF4-FFF2-40B4-BE49-F238E27FC236}">
              <a16:creationId xmlns:a16="http://schemas.microsoft.com/office/drawing/2014/main" id="{9A8026F9-F5B3-43BA-B349-4F21F436548B}"/>
            </a:ext>
          </a:extLst>
        </xdr:cNvPr>
        <xdr:cNvCxnSpPr/>
      </xdr:nvCxnSpPr>
      <xdr:spPr>
        <a:xfrm>
          <a:off x="4206875" y="5389245"/>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82355</xdr:rowOff>
    </xdr:from>
    <xdr:ext cx="405111" cy="259045"/>
    <xdr:sp macro="" textlink="">
      <xdr:nvSpPr>
        <xdr:cNvPr id="70" name="有形固定資産減価償却率平均値テキスト">
          <a:extLst>
            <a:ext uri="{FF2B5EF4-FFF2-40B4-BE49-F238E27FC236}">
              <a16:creationId xmlns:a16="http://schemas.microsoft.com/office/drawing/2014/main" id="{EA7C420D-8D83-4694-83D2-3426DB55A0FA}"/>
            </a:ext>
          </a:extLst>
        </xdr:cNvPr>
        <xdr:cNvSpPr txBox="1"/>
      </xdr:nvSpPr>
      <xdr:spPr>
        <a:xfrm>
          <a:off x="4342765" y="6151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71" name="フローチャート: 判断 70">
          <a:extLst>
            <a:ext uri="{FF2B5EF4-FFF2-40B4-BE49-F238E27FC236}">
              <a16:creationId xmlns:a16="http://schemas.microsoft.com/office/drawing/2014/main" id="{743F23BA-DBBC-432D-AC21-F161D3090D64}"/>
            </a:ext>
          </a:extLst>
        </xdr:cNvPr>
        <xdr:cNvSpPr/>
      </xdr:nvSpPr>
      <xdr:spPr>
        <a:xfrm>
          <a:off x="4244975" y="616944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71543</xdr:rowOff>
    </xdr:from>
    <xdr:to>
      <xdr:col>19</xdr:col>
      <xdr:colOff>187325</xdr:colOff>
      <xdr:row>32</xdr:row>
      <xdr:rowOff>1693</xdr:rowOff>
    </xdr:to>
    <xdr:sp macro="" textlink="">
      <xdr:nvSpPr>
        <xdr:cNvPr id="72" name="フローチャート: 判断 71">
          <a:extLst>
            <a:ext uri="{FF2B5EF4-FFF2-40B4-BE49-F238E27FC236}">
              <a16:creationId xmlns:a16="http://schemas.microsoft.com/office/drawing/2014/main" id="{D7DAA879-77B9-4FD7-A67F-E7F175F55425}"/>
            </a:ext>
          </a:extLst>
        </xdr:cNvPr>
        <xdr:cNvSpPr/>
      </xdr:nvSpPr>
      <xdr:spPr>
        <a:xfrm>
          <a:off x="3611880" y="6137063"/>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35560</xdr:rowOff>
    </xdr:from>
    <xdr:to>
      <xdr:col>15</xdr:col>
      <xdr:colOff>187325</xdr:colOff>
      <xdr:row>31</xdr:row>
      <xdr:rowOff>137160</xdr:rowOff>
    </xdr:to>
    <xdr:sp macro="" textlink="">
      <xdr:nvSpPr>
        <xdr:cNvPr id="73" name="フローチャート: 判断 72">
          <a:extLst>
            <a:ext uri="{FF2B5EF4-FFF2-40B4-BE49-F238E27FC236}">
              <a16:creationId xmlns:a16="http://schemas.microsoft.com/office/drawing/2014/main" id="{C3AA2E8E-FFA2-4667-B9C1-2368B361728D}"/>
            </a:ext>
          </a:extLst>
        </xdr:cNvPr>
        <xdr:cNvSpPr/>
      </xdr:nvSpPr>
      <xdr:spPr>
        <a:xfrm>
          <a:off x="2926080" y="6102985"/>
          <a:ext cx="8064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74" name="フローチャート: 判断 73">
          <a:extLst>
            <a:ext uri="{FF2B5EF4-FFF2-40B4-BE49-F238E27FC236}">
              <a16:creationId xmlns:a16="http://schemas.microsoft.com/office/drawing/2014/main" id="{5A07CD45-E19C-4515-AACA-AE7B272A50B5}"/>
            </a:ext>
          </a:extLst>
        </xdr:cNvPr>
        <xdr:cNvSpPr/>
      </xdr:nvSpPr>
      <xdr:spPr>
        <a:xfrm>
          <a:off x="2240280" y="6070812"/>
          <a:ext cx="8064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75" name="フローチャート: 判断 74">
          <a:extLst>
            <a:ext uri="{FF2B5EF4-FFF2-40B4-BE49-F238E27FC236}">
              <a16:creationId xmlns:a16="http://schemas.microsoft.com/office/drawing/2014/main" id="{A2BF91E9-498D-4B17-A275-D8765A435873}"/>
            </a:ext>
          </a:extLst>
        </xdr:cNvPr>
        <xdr:cNvSpPr/>
      </xdr:nvSpPr>
      <xdr:spPr>
        <a:xfrm>
          <a:off x="1554480" y="6031230"/>
          <a:ext cx="8064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48FF5F4B-F907-4DEC-89F7-719711AAF398}"/>
            </a:ext>
          </a:extLst>
        </xdr:cNvPr>
        <xdr:cNvSpPr txBox="1"/>
      </xdr:nvSpPr>
      <xdr:spPr>
        <a:xfrm>
          <a:off x="413321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5F88C9D9-3554-4072-A0DF-40E39D73D491}"/>
            </a:ext>
          </a:extLst>
        </xdr:cNvPr>
        <xdr:cNvSpPr txBox="1"/>
      </xdr:nvSpPr>
      <xdr:spPr>
        <a:xfrm>
          <a:off x="35020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EFD91574-E785-419D-985E-D3BD2DEF1926}"/>
            </a:ext>
          </a:extLst>
        </xdr:cNvPr>
        <xdr:cNvSpPr txBox="1"/>
      </xdr:nvSpPr>
      <xdr:spPr>
        <a:xfrm>
          <a:off x="28162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986B77B3-EDDC-4A40-8237-F6572605D050}"/>
            </a:ext>
          </a:extLst>
        </xdr:cNvPr>
        <xdr:cNvSpPr txBox="1"/>
      </xdr:nvSpPr>
      <xdr:spPr>
        <a:xfrm>
          <a:off x="21304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74FE2ED9-9EB1-4078-A45E-6CAF2CEA13AB}"/>
            </a:ext>
          </a:extLst>
        </xdr:cNvPr>
        <xdr:cNvSpPr txBox="1"/>
      </xdr:nvSpPr>
      <xdr:spPr>
        <a:xfrm>
          <a:off x="14446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81" name="楕円 80">
          <a:extLst>
            <a:ext uri="{FF2B5EF4-FFF2-40B4-BE49-F238E27FC236}">
              <a16:creationId xmlns:a16="http://schemas.microsoft.com/office/drawing/2014/main" id="{B01440CF-9D70-4129-825C-08C923A3DDB3}"/>
            </a:ext>
          </a:extLst>
        </xdr:cNvPr>
        <xdr:cNvSpPr/>
      </xdr:nvSpPr>
      <xdr:spPr>
        <a:xfrm>
          <a:off x="4244975" y="613346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90822</xdr:rowOff>
    </xdr:from>
    <xdr:ext cx="405111" cy="259045"/>
    <xdr:sp macro="" textlink="">
      <xdr:nvSpPr>
        <xdr:cNvPr id="82" name="有形固定資産減価償却率該当値テキスト">
          <a:extLst>
            <a:ext uri="{FF2B5EF4-FFF2-40B4-BE49-F238E27FC236}">
              <a16:creationId xmlns:a16="http://schemas.microsoft.com/office/drawing/2014/main" id="{9C73C34C-2ECB-4DA8-A482-DC4EFAFFF3CB}"/>
            </a:ext>
          </a:extLst>
        </xdr:cNvPr>
        <xdr:cNvSpPr txBox="1"/>
      </xdr:nvSpPr>
      <xdr:spPr>
        <a:xfrm>
          <a:off x="4342765" y="5990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28363</xdr:rowOff>
    </xdr:from>
    <xdr:to>
      <xdr:col>19</xdr:col>
      <xdr:colOff>187325</xdr:colOff>
      <xdr:row>31</xdr:row>
      <xdr:rowOff>129963</xdr:rowOff>
    </xdr:to>
    <xdr:sp macro="" textlink="">
      <xdr:nvSpPr>
        <xdr:cNvPr id="83" name="楕円 82">
          <a:extLst>
            <a:ext uri="{FF2B5EF4-FFF2-40B4-BE49-F238E27FC236}">
              <a16:creationId xmlns:a16="http://schemas.microsoft.com/office/drawing/2014/main" id="{35688906-B669-4EEA-AF2B-3A7426687B77}"/>
            </a:ext>
          </a:extLst>
        </xdr:cNvPr>
        <xdr:cNvSpPr/>
      </xdr:nvSpPr>
      <xdr:spPr>
        <a:xfrm>
          <a:off x="3611880" y="6093883"/>
          <a:ext cx="8064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79163</xdr:rowOff>
    </xdr:from>
    <xdr:to>
      <xdr:col>23</xdr:col>
      <xdr:colOff>85725</xdr:colOff>
      <xdr:row>31</xdr:row>
      <xdr:rowOff>118745</xdr:rowOff>
    </xdr:to>
    <xdr:cxnSp macro="">
      <xdr:nvCxnSpPr>
        <xdr:cNvPr id="84" name="直線コネクタ 83">
          <a:extLst>
            <a:ext uri="{FF2B5EF4-FFF2-40B4-BE49-F238E27FC236}">
              <a16:creationId xmlns:a16="http://schemas.microsoft.com/office/drawing/2014/main" id="{E0310674-6D42-4186-98C5-4ABB9AC6AFAB}"/>
            </a:ext>
          </a:extLst>
        </xdr:cNvPr>
        <xdr:cNvCxnSpPr/>
      </xdr:nvCxnSpPr>
      <xdr:spPr>
        <a:xfrm>
          <a:off x="3656965" y="6146588"/>
          <a:ext cx="640715" cy="4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24765</xdr:rowOff>
    </xdr:from>
    <xdr:to>
      <xdr:col>15</xdr:col>
      <xdr:colOff>187325</xdr:colOff>
      <xdr:row>31</xdr:row>
      <xdr:rowOff>126365</xdr:rowOff>
    </xdr:to>
    <xdr:sp macro="" textlink="">
      <xdr:nvSpPr>
        <xdr:cNvPr id="85" name="楕円 84">
          <a:extLst>
            <a:ext uri="{FF2B5EF4-FFF2-40B4-BE49-F238E27FC236}">
              <a16:creationId xmlns:a16="http://schemas.microsoft.com/office/drawing/2014/main" id="{B8E1138D-A18E-4A6B-81D4-AF19F38E1B31}"/>
            </a:ext>
          </a:extLst>
        </xdr:cNvPr>
        <xdr:cNvSpPr/>
      </xdr:nvSpPr>
      <xdr:spPr>
        <a:xfrm>
          <a:off x="2926080" y="6088380"/>
          <a:ext cx="80645"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75565</xdr:rowOff>
    </xdr:from>
    <xdr:to>
      <xdr:col>19</xdr:col>
      <xdr:colOff>136525</xdr:colOff>
      <xdr:row>31</xdr:row>
      <xdr:rowOff>79163</xdr:rowOff>
    </xdr:to>
    <xdr:cxnSp macro="">
      <xdr:nvCxnSpPr>
        <xdr:cNvPr id="86" name="直線コネクタ 85">
          <a:extLst>
            <a:ext uri="{FF2B5EF4-FFF2-40B4-BE49-F238E27FC236}">
              <a16:creationId xmlns:a16="http://schemas.microsoft.com/office/drawing/2014/main" id="{200FA234-FCB5-4C41-A24C-67B61B4BF9CF}"/>
            </a:ext>
          </a:extLst>
        </xdr:cNvPr>
        <xdr:cNvCxnSpPr/>
      </xdr:nvCxnSpPr>
      <xdr:spPr>
        <a:xfrm>
          <a:off x="2971165" y="6142990"/>
          <a:ext cx="6858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142240</xdr:rowOff>
    </xdr:from>
    <xdr:to>
      <xdr:col>11</xdr:col>
      <xdr:colOff>187325</xdr:colOff>
      <xdr:row>31</xdr:row>
      <xdr:rowOff>72390</xdr:rowOff>
    </xdr:to>
    <xdr:sp macro="" textlink="">
      <xdr:nvSpPr>
        <xdr:cNvPr id="87" name="楕円 86">
          <a:extLst>
            <a:ext uri="{FF2B5EF4-FFF2-40B4-BE49-F238E27FC236}">
              <a16:creationId xmlns:a16="http://schemas.microsoft.com/office/drawing/2014/main" id="{8E60620B-5965-4F2F-BB29-2B5CA342B06F}"/>
            </a:ext>
          </a:extLst>
        </xdr:cNvPr>
        <xdr:cNvSpPr/>
      </xdr:nvSpPr>
      <xdr:spPr>
        <a:xfrm>
          <a:off x="2240280" y="6036310"/>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21590</xdr:rowOff>
    </xdr:from>
    <xdr:to>
      <xdr:col>15</xdr:col>
      <xdr:colOff>136525</xdr:colOff>
      <xdr:row>31</xdr:row>
      <xdr:rowOff>75565</xdr:rowOff>
    </xdr:to>
    <xdr:cxnSp macro="">
      <xdr:nvCxnSpPr>
        <xdr:cNvPr id="88" name="直線コネクタ 87">
          <a:extLst>
            <a:ext uri="{FF2B5EF4-FFF2-40B4-BE49-F238E27FC236}">
              <a16:creationId xmlns:a16="http://schemas.microsoft.com/office/drawing/2014/main" id="{3FECF45A-E76A-41ED-814A-A0F66D9CBA67}"/>
            </a:ext>
          </a:extLst>
        </xdr:cNvPr>
        <xdr:cNvCxnSpPr/>
      </xdr:nvCxnSpPr>
      <xdr:spPr>
        <a:xfrm>
          <a:off x="2285365" y="6085205"/>
          <a:ext cx="685800" cy="5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95462</xdr:rowOff>
    </xdr:from>
    <xdr:to>
      <xdr:col>7</xdr:col>
      <xdr:colOff>187325</xdr:colOff>
      <xdr:row>31</xdr:row>
      <xdr:rowOff>25612</xdr:rowOff>
    </xdr:to>
    <xdr:sp macro="" textlink="">
      <xdr:nvSpPr>
        <xdr:cNvPr id="89" name="楕円 88">
          <a:extLst>
            <a:ext uri="{FF2B5EF4-FFF2-40B4-BE49-F238E27FC236}">
              <a16:creationId xmlns:a16="http://schemas.microsoft.com/office/drawing/2014/main" id="{C04E5F6C-95AE-4D35-8F61-C2C5458B55C7}"/>
            </a:ext>
          </a:extLst>
        </xdr:cNvPr>
        <xdr:cNvSpPr/>
      </xdr:nvSpPr>
      <xdr:spPr>
        <a:xfrm>
          <a:off x="1554480" y="5987627"/>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146262</xdr:rowOff>
    </xdr:from>
    <xdr:to>
      <xdr:col>11</xdr:col>
      <xdr:colOff>136525</xdr:colOff>
      <xdr:row>31</xdr:row>
      <xdr:rowOff>21590</xdr:rowOff>
    </xdr:to>
    <xdr:cxnSp macro="">
      <xdr:nvCxnSpPr>
        <xdr:cNvPr id="90" name="直線コネクタ 89">
          <a:extLst>
            <a:ext uri="{FF2B5EF4-FFF2-40B4-BE49-F238E27FC236}">
              <a16:creationId xmlns:a16="http://schemas.microsoft.com/office/drawing/2014/main" id="{5C067216-B622-4B33-9431-A72CC99BB0C3}"/>
            </a:ext>
          </a:extLst>
        </xdr:cNvPr>
        <xdr:cNvCxnSpPr/>
      </xdr:nvCxnSpPr>
      <xdr:spPr>
        <a:xfrm>
          <a:off x="1599565" y="6040332"/>
          <a:ext cx="685800" cy="44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164270</xdr:rowOff>
    </xdr:from>
    <xdr:ext cx="405111" cy="259045"/>
    <xdr:sp macro="" textlink="">
      <xdr:nvSpPr>
        <xdr:cNvPr id="91" name="n_1aveValue有形固定資産減価償却率">
          <a:extLst>
            <a:ext uri="{FF2B5EF4-FFF2-40B4-BE49-F238E27FC236}">
              <a16:creationId xmlns:a16="http://schemas.microsoft.com/office/drawing/2014/main" id="{BE45090B-9387-4E50-836B-6902E6ABD9EF}"/>
            </a:ext>
          </a:extLst>
        </xdr:cNvPr>
        <xdr:cNvSpPr txBox="1"/>
      </xdr:nvSpPr>
      <xdr:spPr>
        <a:xfrm>
          <a:off x="3464569" y="6235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128287</xdr:rowOff>
    </xdr:from>
    <xdr:ext cx="405111" cy="259045"/>
    <xdr:sp macro="" textlink="">
      <xdr:nvSpPr>
        <xdr:cNvPr id="92" name="n_2aveValue有形固定資産減価償却率">
          <a:extLst>
            <a:ext uri="{FF2B5EF4-FFF2-40B4-BE49-F238E27FC236}">
              <a16:creationId xmlns:a16="http://schemas.microsoft.com/office/drawing/2014/main" id="{0669CBAC-ABB6-431B-A794-2A02B8A1398C}"/>
            </a:ext>
          </a:extLst>
        </xdr:cNvPr>
        <xdr:cNvSpPr txBox="1"/>
      </xdr:nvSpPr>
      <xdr:spPr>
        <a:xfrm>
          <a:off x="279337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92304</xdr:rowOff>
    </xdr:from>
    <xdr:ext cx="405111" cy="259045"/>
    <xdr:sp macro="" textlink="">
      <xdr:nvSpPr>
        <xdr:cNvPr id="93" name="n_3aveValue有形固定資産減価償却率">
          <a:extLst>
            <a:ext uri="{FF2B5EF4-FFF2-40B4-BE49-F238E27FC236}">
              <a16:creationId xmlns:a16="http://schemas.microsoft.com/office/drawing/2014/main" id="{2AEE2EBE-6096-4A10-9ADF-B37124900E53}"/>
            </a:ext>
          </a:extLst>
        </xdr:cNvPr>
        <xdr:cNvSpPr txBox="1"/>
      </xdr:nvSpPr>
      <xdr:spPr>
        <a:xfrm>
          <a:off x="2107574" y="6163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52722</xdr:rowOff>
    </xdr:from>
    <xdr:ext cx="405111" cy="259045"/>
    <xdr:sp macro="" textlink="">
      <xdr:nvSpPr>
        <xdr:cNvPr id="94" name="n_4aveValue有形固定資産減価償却率">
          <a:extLst>
            <a:ext uri="{FF2B5EF4-FFF2-40B4-BE49-F238E27FC236}">
              <a16:creationId xmlns:a16="http://schemas.microsoft.com/office/drawing/2014/main" id="{1BD039E5-8B88-4D6C-BD4B-FF31A8FE354B}"/>
            </a:ext>
          </a:extLst>
        </xdr:cNvPr>
        <xdr:cNvSpPr txBox="1"/>
      </xdr:nvSpPr>
      <xdr:spPr>
        <a:xfrm>
          <a:off x="1421774" y="6123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146490</xdr:rowOff>
    </xdr:from>
    <xdr:ext cx="405111" cy="259045"/>
    <xdr:sp macro="" textlink="">
      <xdr:nvSpPr>
        <xdr:cNvPr id="95" name="n_1mainValue有形固定資産減価償却率">
          <a:extLst>
            <a:ext uri="{FF2B5EF4-FFF2-40B4-BE49-F238E27FC236}">
              <a16:creationId xmlns:a16="http://schemas.microsoft.com/office/drawing/2014/main" id="{81DB85C2-84EC-452A-BB20-134E8D3ACD99}"/>
            </a:ext>
          </a:extLst>
        </xdr:cNvPr>
        <xdr:cNvSpPr txBox="1"/>
      </xdr:nvSpPr>
      <xdr:spPr>
        <a:xfrm>
          <a:off x="3464569" y="586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142892</xdr:rowOff>
    </xdr:from>
    <xdr:ext cx="405111" cy="259045"/>
    <xdr:sp macro="" textlink="">
      <xdr:nvSpPr>
        <xdr:cNvPr id="96" name="n_2mainValue有形固定資産減価償却率">
          <a:extLst>
            <a:ext uri="{FF2B5EF4-FFF2-40B4-BE49-F238E27FC236}">
              <a16:creationId xmlns:a16="http://schemas.microsoft.com/office/drawing/2014/main" id="{86381D1B-D770-4856-84B2-B6D9C176E63A}"/>
            </a:ext>
          </a:extLst>
        </xdr:cNvPr>
        <xdr:cNvSpPr txBox="1"/>
      </xdr:nvSpPr>
      <xdr:spPr>
        <a:xfrm>
          <a:off x="2793374" y="5865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88917</xdr:rowOff>
    </xdr:from>
    <xdr:ext cx="405111" cy="259045"/>
    <xdr:sp macro="" textlink="">
      <xdr:nvSpPr>
        <xdr:cNvPr id="97" name="n_3mainValue有形固定資産減価償却率">
          <a:extLst>
            <a:ext uri="{FF2B5EF4-FFF2-40B4-BE49-F238E27FC236}">
              <a16:creationId xmlns:a16="http://schemas.microsoft.com/office/drawing/2014/main" id="{5CEC0BB3-5E49-4E6E-B1D6-12E7D8B6EBA5}"/>
            </a:ext>
          </a:extLst>
        </xdr:cNvPr>
        <xdr:cNvSpPr txBox="1"/>
      </xdr:nvSpPr>
      <xdr:spPr>
        <a:xfrm>
          <a:off x="2107574" y="5817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42139</xdr:rowOff>
    </xdr:from>
    <xdr:ext cx="405111" cy="259045"/>
    <xdr:sp macro="" textlink="">
      <xdr:nvSpPr>
        <xdr:cNvPr id="98" name="n_4mainValue有形固定資産減価償却率">
          <a:extLst>
            <a:ext uri="{FF2B5EF4-FFF2-40B4-BE49-F238E27FC236}">
              <a16:creationId xmlns:a16="http://schemas.microsoft.com/office/drawing/2014/main" id="{8150A78F-2A04-40BD-A1EC-E3870034964A}"/>
            </a:ext>
          </a:extLst>
        </xdr:cNvPr>
        <xdr:cNvSpPr txBox="1"/>
      </xdr:nvSpPr>
      <xdr:spPr>
        <a:xfrm>
          <a:off x="1421774" y="5768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D855D9B7-40BE-466A-8AC2-BE501DE9C570}"/>
            </a:ext>
          </a:extLst>
        </xdr:cNvPr>
        <xdr:cNvSpPr/>
      </xdr:nvSpPr>
      <xdr:spPr>
        <a:xfrm>
          <a:off x="10188575" y="4254500"/>
          <a:ext cx="3805555"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7418A56D-2933-4EBB-B2E7-CC30E1036EE8}"/>
            </a:ext>
          </a:extLst>
        </xdr:cNvPr>
        <xdr:cNvSpPr/>
      </xdr:nvSpPr>
      <xdr:spPr>
        <a:xfrm>
          <a:off x="11144518" y="4607497"/>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786D4C4C-EA98-4D6C-A818-E074A75B1017}"/>
            </a:ext>
          </a:extLst>
        </xdr:cNvPr>
        <xdr:cNvSpPr/>
      </xdr:nvSpPr>
      <xdr:spPr>
        <a:xfrm>
          <a:off x="12437015" y="4585111"/>
          <a:ext cx="858709"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[ 775.9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236034C8-CA80-4DA6-8D51-9C6781DA87F3}"/>
            </a:ext>
          </a:extLst>
        </xdr:cNvPr>
        <xdr:cNvSpPr/>
      </xdr:nvSpPr>
      <xdr:spPr>
        <a:xfrm>
          <a:off x="139604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109DBA84-C871-4015-B9E2-BDF77C6077E3}"/>
            </a:ext>
          </a:extLst>
        </xdr:cNvPr>
        <xdr:cNvSpPr/>
      </xdr:nvSpPr>
      <xdr:spPr>
        <a:xfrm>
          <a:off x="139604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C7489578-17ED-49B6-AFCA-78BAA0298F7D}"/>
            </a:ext>
          </a:extLst>
        </xdr:cNvPr>
        <xdr:cNvSpPr/>
      </xdr:nvSpPr>
      <xdr:spPr>
        <a:xfrm>
          <a:off x="153320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D6E668BA-81F0-4366-A7BE-6AC3BB526AE8}"/>
            </a:ext>
          </a:extLst>
        </xdr:cNvPr>
        <xdr:cNvSpPr/>
      </xdr:nvSpPr>
      <xdr:spPr>
        <a:xfrm>
          <a:off x="153320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57678D55-504A-4C79-B2BA-3D76F3FCC050}"/>
            </a:ext>
          </a:extLst>
        </xdr:cNvPr>
        <xdr:cNvSpPr/>
      </xdr:nvSpPr>
      <xdr:spPr>
        <a:xfrm>
          <a:off x="16813530"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FBAF9CD1-64D1-494A-8F08-9938F9775CAE}"/>
            </a:ext>
          </a:extLst>
        </xdr:cNvPr>
        <xdr:cNvSpPr/>
      </xdr:nvSpPr>
      <xdr:spPr>
        <a:xfrm>
          <a:off x="16813530"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7624F5A6-F963-46D0-9636-6D2654AE0503}"/>
            </a:ext>
          </a:extLst>
        </xdr:cNvPr>
        <xdr:cNvSpPr/>
      </xdr:nvSpPr>
      <xdr:spPr>
        <a:xfrm>
          <a:off x="10188575" y="4932045"/>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60CDB00C-F3C4-487A-B2D6-5F0C7ACFAB95}"/>
            </a:ext>
          </a:extLst>
        </xdr:cNvPr>
        <xdr:cNvSpPr/>
      </xdr:nvSpPr>
      <xdr:spPr>
        <a:xfrm>
          <a:off x="14241780"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7601187E-F173-4B65-85B5-7D66F58A343F}"/>
            </a:ext>
          </a:extLst>
        </xdr:cNvPr>
        <xdr:cNvSpPr/>
      </xdr:nvSpPr>
      <xdr:spPr>
        <a:xfrm>
          <a:off x="14241780"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4F5A5AE4-2ABD-455C-B67C-7FB275B6FD79}"/>
            </a:ext>
          </a:extLst>
        </xdr:cNvPr>
        <xdr:cNvSpPr txBox="1"/>
      </xdr:nvSpPr>
      <xdr:spPr>
        <a:xfrm>
          <a:off x="14317980" y="5229860"/>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前年の同指標と比較して、</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ｐｔ増加した。主な要因としては、盛岡南公園野球場整備事業等の大規模建設事業の完了に伴い、新規発行市債が減少し、地方債残高が減少したものの、 充当可能財源が減少したことや経常一般財源等（歳入）が減少したことなどが考えられる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2F15F52E-7B0B-4FD9-8978-DF7FB2AD22BD}"/>
            </a:ext>
          </a:extLst>
        </xdr:cNvPr>
        <xdr:cNvSpPr txBox="1"/>
      </xdr:nvSpPr>
      <xdr:spPr>
        <a:xfrm>
          <a:off x="1015047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1745B75-BBEF-4423-93BC-F43EF0711E8B}"/>
            </a:ext>
          </a:extLst>
        </xdr:cNvPr>
        <xdr:cNvCxnSpPr/>
      </xdr:nvCxnSpPr>
      <xdr:spPr>
        <a:xfrm>
          <a:off x="10188575" y="709676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151C95D5-7EA2-454D-A1A4-FD087B7D1189}"/>
            </a:ext>
          </a:extLst>
        </xdr:cNvPr>
        <xdr:cNvSpPr txBox="1"/>
      </xdr:nvSpPr>
      <xdr:spPr>
        <a:xfrm>
          <a:off x="9695591" y="69991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58B497BB-A132-481C-BB3A-2BC8968FB4AF}"/>
            </a:ext>
          </a:extLst>
        </xdr:cNvPr>
        <xdr:cNvCxnSpPr/>
      </xdr:nvCxnSpPr>
      <xdr:spPr>
        <a:xfrm>
          <a:off x="10188575" y="67331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6B8ECE26-1D9A-46B9-90DB-6997B6C14AB1}"/>
            </a:ext>
          </a:extLst>
        </xdr:cNvPr>
        <xdr:cNvSpPr txBox="1"/>
      </xdr:nvSpPr>
      <xdr:spPr>
        <a:xfrm>
          <a:off x="9695591" y="66355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132AB93A-E6E5-4DFF-AF0A-3E7586F7889B}"/>
            </a:ext>
          </a:extLst>
        </xdr:cNvPr>
        <xdr:cNvCxnSpPr/>
      </xdr:nvCxnSpPr>
      <xdr:spPr>
        <a:xfrm>
          <a:off x="10188575" y="636947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170FDA6C-586F-45AA-B637-8AD4A7B9B682}"/>
            </a:ext>
          </a:extLst>
        </xdr:cNvPr>
        <xdr:cNvSpPr txBox="1"/>
      </xdr:nvSpPr>
      <xdr:spPr>
        <a:xfrm>
          <a:off x="9756296" y="627948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B55DEC56-9FD2-4870-BB68-790CD65CF81E}"/>
            </a:ext>
          </a:extLst>
        </xdr:cNvPr>
        <xdr:cNvCxnSpPr/>
      </xdr:nvCxnSpPr>
      <xdr:spPr>
        <a:xfrm>
          <a:off x="10188575" y="601345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4DD037FB-CD32-456A-9551-C805C4521BB6}"/>
            </a:ext>
          </a:extLst>
        </xdr:cNvPr>
        <xdr:cNvSpPr txBox="1"/>
      </xdr:nvSpPr>
      <xdr:spPr>
        <a:xfrm>
          <a:off x="9756296" y="591583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AD0BB1B5-CC79-4F36-A91A-0AD6A9EC3690}"/>
            </a:ext>
          </a:extLst>
        </xdr:cNvPr>
        <xdr:cNvCxnSpPr/>
      </xdr:nvCxnSpPr>
      <xdr:spPr>
        <a:xfrm>
          <a:off x="10188575" y="564980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8BF45B07-5ED1-4631-818A-0FFBA00F7D89}"/>
            </a:ext>
          </a:extLst>
        </xdr:cNvPr>
        <xdr:cNvSpPr txBox="1"/>
      </xdr:nvSpPr>
      <xdr:spPr>
        <a:xfrm>
          <a:off x="9756296" y="55617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1CFF8B9F-EC5C-4BD7-8FCD-F46B1C20FC5A}"/>
            </a:ext>
          </a:extLst>
        </xdr:cNvPr>
        <xdr:cNvCxnSpPr/>
      </xdr:nvCxnSpPr>
      <xdr:spPr>
        <a:xfrm>
          <a:off x="10188575" y="529568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6C44B5BE-5271-4430-8703-2B8A6BEBD9FA}"/>
            </a:ext>
          </a:extLst>
        </xdr:cNvPr>
        <xdr:cNvSpPr txBox="1"/>
      </xdr:nvSpPr>
      <xdr:spPr>
        <a:xfrm>
          <a:off x="9856983" y="520188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3519779B-7A2B-4F12-BD96-B696077ECF07}"/>
            </a:ext>
          </a:extLst>
        </xdr:cNvPr>
        <xdr:cNvCxnSpPr/>
      </xdr:nvCxnSpPr>
      <xdr:spPr>
        <a:xfrm>
          <a:off x="10188575" y="493204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D4C1ADFF-737D-419C-A350-206FBDA15174}"/>
            </a:ext>
          </a:extLst>
        </xdr:cNvPr>
        <xdr:cNvSpPr/>
      </xdr:nvSpPr>
      <xdr:spPr>
        <a:xfrm>
          <a:off x="10188575" y="4932045"/>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152661</xdr:rowOff>
    </xdr:to>
    <xdr:cxnSp macro="">
      <xdr:nvCxnSpPr>
        <xdr:cNvPr id="127" name="直線コネクタ 126">
          <a:extLst>
            <a:ext uri="{FF2B5EF4-FFF2-40B4-BE49-F238E27FC236}">
              <a16:creationId xmlns:a16="http://schemas.microsoft.com/office/drawing/2014/main" id="{2163A7A2-850F-40EE-A2C8-4BB07BFFDE3E}"/>
            </a:ext>
          </a:extLst>
        </xdr:cNvPr>
        <xdr:cNvCxnSpPr/>
      </xdr:nvCxnSpPr>
      <xdr:spPr>
        <a:xfrm flipV="1">
          <a:off x="13313410" y="5295688"/>
          <a:ext cx="1269" cy="1438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156488</xdr:rowOff>
    </xdr:from>
    <xdr:ext cx="560923" cy="259045"/>
    <xdr:sp macro="" textlink="">
      <xdr:nvSpPr>
        <xdr:cNvPr id="128" name="債務償還比率最小値テキスト">
          <a:extLst>
            <a:ext uri="{FF2B5EF4-FFF2-40B4-BE49-F238E27FC236}">
              <a16:creationId xmlns:a16="http://schemas.microsoft.com/office/drawing/2014/main" id="{9EE127F6-822A-481C-8511-E52B5E9CDF92}"/>
            </a:ext>
          </a:extLst>
        </xdr:cNvPr>
        <xdr:cNvSpPr txBox="1"/>
      </xdr:nvSpPr>
      <xdr:spPr>
        <a:xfrm>
          <a:off x="13369925" y="674016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152661</xdr:rowOff>
    </xdr:from>
    <xdr:to>
      <xdr:col>76</xdr:col>
      <xdr:colOff>111125</xdr:colOff>
      <xdr:row>34</xdr:row>
      <xdr:rowOff>152661</xdr:rowOff>
    </xdr:to>
    <xdr:cxnSp macro="">
      <xdr:nvCxnSpPr>
        <xdr:cNvPr id="129" name="直線コネクタ 128">
          <a:extLst>
            <a:ext uri="{FF2B5EF4-FFF2-40B4-BE49-F238E27FC236}">
              <a16:creationId xmlns:a16="http://schemas.microsoft.com/office/drawing/2014/main" id="{514D2846-D8D5-437D-A47F-964A066CD775}"/>
            </a:ext>
          </a:extLst>
        </xdr:cNvPr>
        <xdr:cNvCxnSpPr/>
      </xdr:nvCxnSpPr>
      <xdr:spPr>
        <a:xfrm>
          <a:off x="13251180" y="6734436"/>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AEDF06C9-2ACC-4B9F-A5AB-566E4A3E3C2F}"/>
            </a:ext>
          </a:extLst>
        </xdr:cNvPr>
        <xdr:cNvSpPr txBox="1"/>
      </xdr:nvSpPr>
      <xdr:spPr>
        <a:xfrm>
          <a:off x="13369925" y="50671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98176888-CF3C-4D59-930A-8A36D8D5E3B7}"/>
            </a:ext>
          </a:extLst>
        </xdr:cNvPr>
        <xdr:cNvCxnSpPr/>
      </xdr:nvCxnSpPr>
      <xdr:spPr>
        <a:xfrm>
          <a:off x="13251180" y="5295688"/>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58366</xdr:rowOff>
    </xdr:from>
    <xdr:ext cx="469744" cy="259045"/>
    <xdr:sp macro="" textlink="">
      <xdr:nvSpPr>
        <xdr:cNvPr id="132" name="債務償還比率平均値テキスト">
          <a:extLst>
            <a:ext uri="{FF2B5EF4-FFF2-40B4-BE49-F238E27FC236}">
              <a16:creationId xmlns:a16="http://schemas.microsoft.com/office/drawing/2014/main" id="{B78916F9-DACC-456F-9600-C8CF59A08DB9}"/>
            </a:ext>
          </a:extLst>
        </xdr:cNvPr>
        <xdr:cNvSpPr txBox="1"/>
      </xdr:nvSpPr>
      <xdr:spPr>
        <a:xfrm>
          <a:off x="13369925" y="5779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35489</xdr:rowOff>
    </xdr:from>
    <xdr:to>
      <xdr:col>76</xdr:col>
      <xdr:colOff>73025</xdr:colOff>
      <xdr:row>30</xdr:row>
      <xdr:rowOff>137089</xdr:rowOff>
    </xdr:to>
    <xdr:sp macro="" textlink="">
      <xdr:nvSpPr>
        <xdr:cNvPr id="133" name="フローチャート: 判断 132">
          <a:extLst>
            <a:ext uri="{FF2B5EF4-FFF2-40B4-BE49-F238E27FC236}">
              <a16:creationId xmlns:a16="http://schemas.microsoft.com/office/drawing/2014/main" id="{2FBEAA95-13AA-496A-B68D-D2867DA47D38}"/>
            </a:ext>
          </a:extLst>
        </xdr:cNvPr>
        <xdr:cNvSpPr/>
      </xdr:nvSpPr>
      <xdr:spPr>
        <a:xfrm>
          <a:off x="13289280" y="5931464"/>
          <a:ext cx="8064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28653</xdr:rowOff>
    </xdr:from>
    <xdr:to>
      <xdr:col>72</xdr:col>
      <xdr:colOff>123825</xdr:colOff>
      <xdr:row>30</xdr:row>
      <xdr:rowOff>130253</xdr:rowOff>
    </xdr:to>
    <xdr:sp macro="" textlink="">
      <xdr:nvSpPr>
        <xdr:cNvPr id="134" name="フローチャート: 判断 133">
          <a:extLst>
            <a:ext uri="{FF2B5EF4-FFF2-40B4-BE49-F238E27FC236}">
              <a16:creationId xmlns:a16="http://schemas.microsoft.com/office/drawing/2014/main" id="{2FB58E15-7000-4431-A86F-99C2FB35F2D1}"/>
            </a:ext>
          </a:extLst>
        </xdr:cNvPr>
        <xdr:cNvSpPr/>
      </xdr:nvSpPr>
      <xdr:spPr>
        <a:xfrm>
          <a:off x="12629515" y="5922723"/>
          <a:ext cx="10731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125257</xdr:rowOff>
    </xdr:from>
    <xdr:to>
      <xdr:col>68</xdr:col>
      <xdr:colOff>123825</xdr:colOff>
      <xdr:row>30</xdr:row>
      <xdr:rowOff>55407</xdr:rowOff>
    </xdr:to>
    <xdr:sp macro="" textlink="">
      <xdr:nvSpPr>
        <xdr:cNvPr id="135" name="フローチャート: 判断 134">
          <a:extLst>
            <a:ext uri="{FF2B5EF4-FFF2-40B4-BE49-F238E27FC236}">
              <a16:creationId xmlns:a16="http://schemas.microsoft.com/office/drawing/2014/main" id="{960393B6-F1D1-4DA7-90DB-EF27EFA379EC}"/>
            </a:ext>
          </a:extLst>
        </xdr:cNvPr>
        <xdr:cNvSpPr/>
      </xdr:nvSpPr>
      <xdr:spPr>
        <a:xfrm>
          <a:off x="11943715" y="5851687"/>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135763</xdr:rowOff>
    </xdr:from>
    <xdr:to>
      <xdr:col>64</xdr:col>
      <xdr:colOff>123825</xdr:colOff>
      <xdr:row>31</xdr:row>
      <xdr:rowOff>65913</xdr:rowOff>
    </xdr:to>
    <xdr:sp macro="" textlink="">
      <xdr:nvSpPr>
        <xdr:cNvPr id="136" name="フローチャート: 判断 135">
          <a:extLst>
            <a:ext uri="{FF2B5EF4-FFF2-40B4-BE49-F238E27FC236}">
              <a16:creationId xmlns:a16="http://schemas.microsoft.com/office/drawing/2014/main" id="{8FCADF34-5453-485F-9CDE-00E5A78F628B}"/>
            </a:ext>
          </a:extLst>
        </xdr:cNvPr>
        <xdr:cNvSpPr/>
      </xdr:nvSpPr>
      <xdr:spPr>
        <a:xfrm>
          <a:off x="11257915" y="6027928"/>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142840</xdr:rowOff>
    </xdr:from>
    <xdr:to>
      <xdr:col>60</xdr:col>
      <xdr:colOff>123825</xdr:colOff>
      <xdr:row>31</xdr:row>
      <xdr:rowOff>72990</xdr:rowOff>
    </xdr:to>
    <xdr:sp macro="" textlink="">
      <xdr:nvSpPr>
        <xdr:cNvPr id="137" name="フローチャート: 判断 136">
          <a:extLst>
            <a:ext uri="{FF2B5EF4-FFF2-40B4-BE49-F238E27FC236}">
              <a16:creationId xmlns:a16="http://schemas.microsoft.com/office/drawing/2014/main" id="{E551668C-122D-4565-8FFD-60FE7436542E}"/>
            </a:ext>
          </a:extLst>
        </xdr:cNvPr>
        <xdr:cNvSpPr/>
      </xdr:nvSpPr>
      <xdr:spPr>
        <a:xfrm>
          <a:off x="10572115" y="603691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D1DCF756-48E7-46A7-94BA-D1C6FAC350B1}"/>
            </a:ext>
          </a:extLst>
        </xdr:cNvPr>
        <xdr:cNvSpPr txBox="1"/>
      </xdr:nvSpPr>
      <xdr:spPr>
        <a:xfrm>
          <a:off x="1316037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2D9751F2-63FB-4CC1-9A12-AAF110441965}"/>
            </a:ext>
          </a:extLst>
        </xdr:cNvPr>
        <xdr:cNvSpPr txBox="1"/>
      </xdr:nvSpPr>
      <xdr:spPr>
        <a:xfrm>
          <a:off x="125272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B08E56CA-E06F-4443-BA45-DFE27D751BE7}"/>
            </a:ext>
          </a:extLst>
        </xdr:cNvPr>
        <xdr:cNvSpPr txBox="1"/>
      </xdr:nvSpPr>
      <xdr:spPr>
        <a:xfrm>
          <a:off x="118414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65F19DC2-D956-48A0-81FC-D453ADF62A60}"/>
            </a:ext>
          </a:extLst>
        </xdr:cNvPr>
        <xdr:cNvSpPr txBox="1"/>
      </xdr:nvSpPr>
      <xdr:spPr>
        <a:xfrm>
          <a:off x="111556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20EA2BB0-6C44-4733-A067-24A5FBDA0D76}"/>
            </a:ext>
          </a:extLst>
        </xdr:cNvPr>
        <xdr:cNvSpPr txBox="1"/>
      </xdr:nvSpPr>
      <xdr:spPr>
        <a:xfrm>
          <a:off x="104698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106207</xdr:rowOff>
    </xdr:from>
    <xdr:to>
      <xdr:col>76</xdr:col>
      <xdr:colOff>73025</xdr:colOff>
      <xdr:row>32</xdr:row>
      <xdr:rowOff>36357</xdr:rowOff>
    </xdr:to>
    <xdr:sp macro="" textlink="">
      <xdr:nvSpPr>
        <xdr:cNvPr id="143" name="楕円 142">
          <a:extLst>
            <a:ext uri="{FF2B5EF4-FFF2-40B4-BE49-F238E27FC236}">
              <a16:creationId xmlns:a16="http://schemas.microsoft.com/office/drawing/2014/main" id="{B63EAA0B-3B44-4C04-8843-A6B440CDD541}"/>
            </a:ext>
          </a:extLst>
        </xdr:cNvPr>
        <xdr:cNvSpPr/>
      </xdr:nvSpPr>
      <xdr:spPr>
        <a:xfrm>
          <a:off x="13289280" y="6171727"/>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84634</xdr:rowOff>
    </xdr:from>
    <xdr:ext cx="469744" cy="259045"/>
    <xdr:sp macro="" textlink="">
      <xdr:nvSpPr>
        <xdr:cNvPr id="144" name="債務償還比率該当値テキスト">
          <a:extLst>
            <a:ext uri="{FF2B5EF4-FFF2-40B4-BE49-F238E27FC236}">
              <a16:creationId xmlns:a16="http://schemas.microsoft.com/office/drawing/2014/main" id="{63EEB570-65A4-4FB7-ACD2-272A12D9B56C}"/>
            </a:ext>
          </a:extLst>
        </xdr:cNvPr>
        <xdr:cNvSpPr txBox="1"/>
      </xdr:nvSpPr>
      <xdr:spPr>
        <a:xfrm>
          <a:off x="13369925" y="6153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90015</xdr:rowOff>
    </xdr:from>
    <xdr:to>
      <xdr:col>72</xdr:col>
      <xdr:colOff>123825</xdr:colOff>
      <xdr:row>32</xdr:row>
      <xdr:rowOff>20165</xdr:rowOff>
    </xdr:to>
    <xdr:sp macro="" textlink="">
      <xdr:nvSpPr>
        <xdr:cNvPr id="145" name="楕円 144">
          <a:extLst>
            <a:ext uri="{FF2B5EF4-FFF2-40B4-BE49-F238E27FC236}">
              <a16:creationId xmlns:a16="http://schemas.microsoft.com/office/drawing/2014/main" id="{4A30CB93-99FB-414E-9DA9-7D3F70CBED4A}"/>
            </a:ext>
          </a:extLst>
        </xdr:cNvPr>
        <xdr:cNvSpPr/>
      </xdr:nvSpPr>
      <xdr:spPr>
        <a:xfrm>
          <a:off x="12629515" y="6161250"/>
          <a:ext cx="10731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140815</xdr:rowOff>
    </xdr:from>
    <xdr:to>
      <xdr:col>76</xdr:col>
      <xdr:colOff>22225</xdr:colOff>
      <xdr:row>31</xdr:row>
      <xdr:rowOff>157007</xdr:rowOff>
    </xdr:to>
    <xdr:cxnSp macro="">
      <xdr:nvCxnSpPr>
        <xdr:cNvPr id="146" name="直線コネクタ 145">
          <a:extLst>
            <a:ext uri="{FF2B5EF4-FFF2-40B4-BE49-F238E27FC236}">
              <a16:creationId xmlns:a16="http://schemas.microsoft.com/office/drawing/2014/main" id="{35FFDDD8-31EC-469A-B5D3-BE43ED6A0BD5}"/>
            </a:ext>
          </a:extLst>
        </xdr:cNvPr>
        <xdr:cNvCxnSpPr/>
      </xdr:nvCxnSpPr>
      <xdr:spPr>
        <a:xfrm>
          <a:off x="12684125" y="6204430"/>
          <a:ext cx="631190" cy="2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103738</xdr:rowOff>
    </xdr:from>
    <xdr:to>
      <xdr:col>68</xdr:col>
      <xdr:colOff>123825</xdr:colOff>
      <xdr:row>31</xdr:row>
      <xdr:rowOff>33888</xdr:rowOff>
    </xdr:to>
    <xdr:sp macro="" textlink="">
      <xdr:nvSpPr>
        <xdr:cNvPr id="147" name="楕円 146">
          <a:extLst>
            <a:ext uri="{FF2B5EF4-FFF2-40B4-BE49-F238E27FC236}">
              <a16:creationId xmlns:a16="http://schemas.microsoft.com/office/drawing/2014/main" id="{882B1FCC-6D85-45F8-BBAC-D1402E477C65}"/>
            </a:ext>
          </a:extLst>
        </xdr:cNvPr>
        <xdr:cNvSpPr/>
      </xdr:nvSpPr>
      <xdr:spPr>
        <a:xfrm>
          <a:off x="11943715" y="5997808"/>
          <a:ext cx="1073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154538</xdr:rowOff>
    </xdr:from>
    <xdr:to>
      <xdr:col>72</xdr:col>
      <xdr:colOff>73025</xdr:colOff>
      <xdr:row>31</xdr:row>
      <xdr:rowOff>140815</xdr:rowOff>
    </xdr:to>
    <xdr:cxnSp macro="">
      <xdr:nvCxnSpPr>
        <xdr:cNvPr id="148" name="直線コネクタ 147">
          <a:extLst>
            <a:ext uri="{FF2B5EF4-FFF2-40B4-BE49-F238E27FC236}">
              <a16:creationId xmlns:a16="http://schemas.microsoft.com/office/drawing/2014/main" id="{291BF7DD-6117-4807-A7FE-3D1EDF7AB8A2}"/>
            </a:ext>
          </a:extLst>
        </xdr:cNvPr>
        <xdr:cNvCxnSpPr/>
      </xdr:nvCxnSpPr>
      <xdr:spPr>
        <a:xfrm>
          <a:off x="11998325" y="6050513"/>
          <a:ext cx="685800" cy="15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80779</xdr:rowOff>
    </xdr:from>
    <xdr:to>
      <xdr:col>64</xdr:col>
      <xdr:colOff>123825</xdr:colOff>
      <xdr:row>32</xdr:row>
      <xdr:rowOff>10929</xdr:rowOff>
    </xdr:to>
    <xdr:sp macro="" textlink="">
      <xdr:nvSpPr>
        <xdr:cNvPr id="149" name="楕円 148">
          <a:extLst>
            <a:ext uri="{FF2B5EF4-FFF2-40B4-BE49-F238E27FC236}">
              <a16:creationId xmlns:a16="http://schemas.microsoft.com/office/drawing/2014/main" id="{2D87E820-7131-4F3F-934C-D403868136C7}"/>
            </a:ext>
          </a:extLst>
        </xdr:cNvPr>
        <xdr:cNvSpPr/>
      </xdr:nvSpPr>
      <xdr:spPr>
        <a:xfrm>
          <a:off x="11257915" y="6150109"/>
          <a:ext cx="1073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154538</xdr:rowOff>
    </xdr:from>
    <xdr:to>
      <xdr:col>68</xdr:col>
      <xdr:colOff>73025</xdr:colOff>
      <xdr:row>31</xdr:row>
      <xdr:rowOff>131579</xdr:rowOff>
    </xdr:to>
    <xdr:cxnSp macro="">
      <xdr:nvCxnSpPr>
        <xdr:cNvPr id="150" name="直線コネクタ 149">
          <a:extLst>
            <a:ext uri="{FF2B5EF4-FFF2-40B4-BE49-F238E27FC236}">
              <a16:creationId xmlns:a16="http://schemas.microsoft.com/office/drawing/2014/main" id="{73B6AF45-14C9-4B6B-B3F8-663F56F9C660}"/>
            </a:ext>
          </a:extLst>
        </xdr:cNvPr>
        <xdr:cNvCxnSpPr/>
      </xdr:nvCxnSpPr>
      <xdr:spPr>
        <a:xfrm flipV="1">
          <a:off x="11312525" y="6050513"/>
          <a:ext cx="685800" cy="15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107287</xdr:rowOff>
    </xdr:from>
    <xdr:to>
      <xdr:col>60</xdr:col>
      <xdr:colOff>123825</xdr:colOff>
      <xdr:row>32</xdr:row>
      <xdr:rowOff>37437</xdr:rowOff>
    </xdr:to>
    <xdr:sp macro="" textlink="">
      <xdr:nvSpPr>
        <xdr:cNvPr id="151" name="楕円 150">
          <a:extLst>
            <a:ext uri="{FF2B5EF4-FFF2-40B4-BE49-F238E27FC236}">
              <a16:creationId xmlns:a16="http://schemas.microsoft.com/office/drawing/2014/main" id="{747E1E7D-D860-4268-B067-D11887830AA6}"/>
            </a:ext>
          </a:extLst>
        </xdr:cNvPr>
        <xdr:cNvSpPr/>
      </xdr:nvSpPr>
      <xdr:spPr>
        <a:xfrm>
          <a:off x="10572115" y="6172807"/>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131579</xdr:rowOff>
    </xdr:from>
    <xdr:to>
      <xdr:col>64</xdr:col>
      <xdr:colOff>73025</xdr:colOff>
      <xdr:row>31</xdr:row>
      <xdr:rowOff>158087</xdr:rowOff>
    </xdr:to>
    <xdr:cxnSp macro="">
      <xdr:nvCxnSpPr>
        <xdr:cNvPr id="152" name="直線コネクタ 151">
          <a:extLst>
            <a:ext uri="{FF2B5EF4-FFF2-40B4-BE49-F238E27FC236}">
              <a16:creationId xmlns:a16="http://schemas.microsoft.com/office/drawing/2014/main" id="{067A30AD-BAA4-41ED-BFCE-49525D20BF22}"/>
            </a:ext>
          </a:extLst>
        </xdr:cNvPr>
        <xdr:cNvCxnSpPr/>
      </xdr:nvCxnSpPr>
      <xdr:spPr>
        <a:xfrm flipV="1">
          <a:off x="10626725" y="6202814"/>
          <a:ext cx="685800" cy="2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146780</xdr:rowOff>
    </xdr:from>
    <xdr:ext cx="469744" cy="259045"/>
    <xdr:sp macro="" textlink="">
      <xdr:nvSpPr>
        <xdr:cNvPr id="153" name="n_1aveValue債務償還比率">
          <a:extLst>
            <a:ext uri="{FF2B5EF4-FFF2-40B4-BE49-F238E27FC236}">
              <a16:creationId xmlns:a16="http://schemas.microsoft.com/office/drawing/2014/main" id="{E3B0E1F0-DA8D-409D-A4C6-5B45CED9D0FD}"/>
            </a:ext>
          </a:extLst>
        </xdr:cNvPr>
        <xdr:cNvSpPr txBox="1"/>
      </xdr:nvSpPr>
      <xdr:spPr>
        <a:xfrm>
          <a:off x="12459412" y="5697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71934</xdr:rowOff>
    </xdr:from>
    <xdr:ext cx="469744" cy="259045"/>
    <xdr:sp macro="" textlink="">
      <xdr:nvSpPr>
        <xdr:cNvPr id="154" name="n_2aveValue債務償還比率">
          <a:extLst>
            <a:ext uri="{FF2B5EF4-FFF2-40B4-BE49-F238E27FC236}">
              <a16:creationId xmlns:a16="http://schemas.microsoft.com/office/drawing/2014/main" id="{0AAECF63-39C5-4BD4-8F55-92F6A8E320A6}"/>
            </a:ext>
          </a:extLst>
        </xdr:cNvPr>
        <xdr:cNvSpPr txBox="1"/>
      </xdr:nvSpPr>
      <xdr:spPr>
        <a:xfrm>
          <a:off x="11780597" y="562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82440</xdr:rowOff>
    </xdr:from>
    <xdr:ext cx="469744" cy="259045"/>
    <xdr:sp macro="" textlink="">
      <xdr:nvSpPr>
        <xdr:cNvPr id="155" name="n_3aveValue債務償還比率">
          <a:extLst>
            <a:ext uri="{FF2B5EF4-FFF2-40B4-BE49-F238E27FC236}">
              <a16:creationId xmlns:a16="http://schemas.microsoft.com/office/drawing/2014/main" id="{29BDA6AD-CFAA-4C12-8FFC-25848BE1BBFD}"/>
            </a:ext>
          </a:extLst>
        </xdr:cNvPr>
        <xdr:cNvSpPr txBox="1"/>
      </xdr:nvSpPr>
      <xdr:spPr>
        <a:xfrm>
          <a:off x="11094797" y="5808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89517</xdr:rowOff>
    </xdr:from>
    <xdr:ext cx="469744" cy="259045"/>
    <xdr:sp macro="" textlink="">
      <xdr:nvSpPr>
        <xdr:cNvPr id="156" name="n_4aveValue債務償還比率">
          <a:extLst>
            <a:ext uri="{FF2B5EF4-FFF2-40B4-BE49-F238E27FC236}">
              <a16:creationId xmlns:a16="http://schemas.microsoft.com/office/drawing/2014/main" id="{F6925C48-FFAF-4917-A690-6A8AD09C7497}"/>
            </a:ext>
          </a:extLst>
        </xdr:cNvPr>
        <xdr:cNvSpPr txBox="1"/>
      </xdr:nvSpPr>
      <xdr:spPr>
        <a:xfrm>
          <a:off x="10408997" y="581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11292</xdr:rowOff>
    </xdr:from>
    <xdr:ext cx="469744" cy="259045"/>
    <xdr:sp macro="" textlink="">
      <xdr:nvSpPr>
        <xdr:cNvPr id="157" name="n_1mainValue債務償還比率">
          <a:extLst>
            <a:ext uri="{FF2B5EF4-FFF2-40B4-BE49-F238E27FC236}">
              <a16:creationId xmlns:a16="http://schemas.microsoft.com/office/drawing/2014/main" id="{21A5DED4-27C8-48E0-B0E1-0925F5514C27}"/>
            </a:ext>
          </a:extLst>
        </xdr:cNvPr>
        <xdr:cNvSpPr txBox="1"/>
      </xdr:nvSpPr>
      <xdr:spPr>
        <a:xfrm>
          <a:off x="12459412" y="6252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25015</xdr:rowOff>
    </xdr:from>
    <xdr:ext cx="469744" cy="259045"/>
    <xdr:sp macro="" textlink="">
      <xdr:nvSpPr>
        <xdr:cNvPr id="158" name="n_2mainValue債務償還比率">
          <a:extLst>
            <a:ext uri="{FF2B5EF4-FFF2-40B4-BE49-F238E27FC236}">
              <a16:creationId xmlns:a16="http://schemas.microsoft.com/office/drawing/2014/main" id="{2023C9C5-D053-4E0E-A335-573A06D5EA9A}"/>
            </a:ext>
          </a:extLst>
        </xdr:cNvPr>
        <xdr:cNvSpPr txBox="1"/>
      </xdr:nvSpPr>
      <xdr:spPr>
        <a:xfrm>
          <a:off x="11780597" y="608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2056</xdr:rowOff>
    </xdr:from>
    <xdr:ext cx="469744" cy="259045"/>
    <xdr:sp macro="" textlink="">
      <xdr:nvSpPr>
        <xdr:cNvPr id="159" name="n_3mainValue債務償還比率">
          <a:extLst>
            <a:ext uri="{FF2B5EF4-FFF2-40B4-BE49-F238E27FC236}">
              <a16:creationId xmlns:a16="http://schemas.microsoft.com/office/drawing/2014/main" id="{F144960C-2F84-4CCE-95D4-C329D06C173E}"/>
            </a:ext>
          </a:extLst>
        </xdr:cNvPr>
        <xdr:cNvSpPr txBox="1"/>
      </xdr:nvSpPr>
      <xdr:spPr>
        <a:xfrm>
          <a:off x="11094797" y="624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28564</xdr:rowOff>
    </xdr:from>
    <xdr:ext cx="469744" cy="259045"/>
    <xdr:sp macro="" textlink="">
      <xdr:nvSpPr>
        <xdr:cNvPr id="160" name="n_4mainValue債務償還比率">
          <a:extLst>
            <a:ext uri="{FF2B5EF4-FFF2-40B4-BE49-F238E27FC236}">
              <a16:creationId xmlns:a16="http://schemas.microsoft.com/office/drawing/2014/main" id="{48A68F5A-8DCC-43D5-812D-899BFE7D5328}"/>
            </a:ext>
          </a:extLst>
        </xdr:cNvPr>
        <xdr:cNvSpPr txBox="1"/>
      </xdr:nvSpPr>
      <xdr:spPr>
        <a:xfrm>
          <a:off x="10408997" y="626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5A5FEFD9-CFA6-4F7F-A2FA-A5C263235122}"/>
            </a:ext>
          </a:extLst>
        </xdr:cNvPr>
        <xdr:cNvSpPr/>
      </xdr:nvSpPr>
      <xdr:spPr>
        <a:xfrm>
          <a:off x="1142365" y="797242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F3F27707-EE75-483B-91D4-FA5FBD1894E8}"/>
            </a:ext>
          </a:extLst>
        </xdr:cNvPr>
        <xdr:cNvSpPr/>
      </xdr:nvSpPr>
      <xdr:spPr>
        <a:xfrm>
          <a:off x="1142365" y="1177099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2607F1D2-FCDA-4541-AF6E-CFCC49F419E6}"/>
            </a:ext>
          </a:extLst>
        </xdr:cNvPr>
        <xdr:cNvSpPr txBox="1"/>
      </xdr:nvSpPr>
      <xdr:spPr>
        <a:xfrm>
          <a:off x="830580" y="82226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7C41A1BE-2273-4C83-A333-31BF926D07EF}"/>
            </a:ext>
          </a:extLst>
        </xdr:cNvPr>
        <xdr:cNvSpPr txBox="1"/>
      </xdr:nvSpPr>
      <xdr:spPr>
        <a:xfrm>
          <a:off x="6285865" y="108953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3732D555-700C-4C84-84B4-F7D38BB3F901}"/>
            </a:ext>
          </a:extLst>
        </xdr:cNvPr>
        <xdr:cNvSpPr txBox="1"/>
      </xdr:nvSpPr>
      <xdr:spPr>
        <a:xfrm>
          <a:off x="830580" y="119995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4CCB3FCE-5580-4675-9A23-129395522B1F}"/>
            </a:ext>
          </a:extLst>
        </xdr:cNvPr>
        <xdr:cNvSpPr txBox="1"/>
      </xdr:nvSpPr>
      <xdr:spPr>
        <a:xfrm>
          <a:off x="6285865" y="14757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B6BCB34-3A02-42C5-AC7D-6FED115C662D}"/>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600766B-62D2-419F-86F4-C4870B31BBCE}"/>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0F456C9-9886-4830-A757-D175D2F83DEA}"/>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A1D0EBE-EFD8-426F-96FF-51DBB7ED271E}"/>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岩手県盛岡市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8201FFD-15B7-4D7F-850C-2459178098F6}"/>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8C78B56-C679-4537-9E75-9657E0FE88C7}"/>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C91302E-DB53-44B6-863B-B7969F3ACFDE}"/>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B3877D7-0CD6-491E-A207-62E308DCF457}"/>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E7A86EC-B23F-4351-8473-E4EE755C4810}"/>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05C71C4-004D-4EAB-A221-F97EA7F704CD}"/>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280,286
278,323
886.47
134,029,650
131,148,887
1,031,954
67,507,083
139,898,819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A01652E-AEF9-4D8A-841C-88696F932C4B}"/>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45D62E3-76C3-4183-814F-BE982C2DFF60}"/>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E348088-A9C4-4473-906F-72B23D897AC9}"/>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09C8DB2-7643-4A93-8E0E-03CBE78C6D52}"/>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F1C1AFE-B698-4355-B906-45513F203BAE}"/>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FBBA7CB-9E22-45B6-A984-59E8545C1A91}"/>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280B444-B8AB-41B3-B3F3-9E7BE48E6549}"/>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1531558-7023-4FD5-8D78-B14861DDEF0E}"/>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010ADA1-D6AC-424B-9C5E-0ED1D2A3C9EA}"/>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BFA58EF-089A-4656-B8BC-6CCC03C6DA20}"/>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E2D29FE-5A5C-401B-B582-F61C52000777}"/>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D9F7C42-347C-4702-89D1-CABC8241CFB6}"/>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63006B8-E0F2-4D76-8162-DC0EA1439BFD}"/>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F5F4056-678A-4343-8D20-23B45FD2A67C}"/>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13AF64D-B5FD-4C55-A8E4-3508A08893DF}"/>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881D788-9ADE-46E7-81CE-90CAC8DA83B4}"/>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AF4F136-20F7-4F4B-8395-DF130C22D3A8}"/>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8EEA2E1-0ECB-4A77-BDDE-340CCFC488F6}"/>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BBF4EB6-E555-4940-A2CE-7148EDD06805}"/>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3EA65A2-3ED2-4C61-9F88-FBB5D0088ADA}"/>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A883E56-AF6B-4839-81D2-FE4D2A175DAA}"/>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07BE841-18BA-4559-AA93-E95437B032D1}"/>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6B1FDEA-1AF1-4835-B5B0-CB24C3E8C91D}"/>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2BCE3EF-7DB7-4E2A-A71A-65E21CA047D5}"/>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A826952-1DB2-4D8C-9226-5B0E207CD522}"/>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B6DB734-B078-46B7-8EE3-86810F51C7FE}"/>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A7CBE80-8358-4312-A75E-6B9CA0558F25}"/>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BC0F682-BF07-47A8-BBB7-01966F314D61}"/>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6871F32-C618-4F47-A001-8B3B7AE9CAD7}"/>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BC9997A-E0AE-4C48-98DE-9EACA3B72B8F}"/>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E233840-9051-439E-AB42-D25203352A3A}"/>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156A221-6072-480C-96E3-DBEEAEC25C09}"/>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A5877A90-9EAE-460E-A855-D15B3FEE5293}"/>
            </a:ext>
          </a:extLst>
        </xdr:cNvPr>
        <xdr:cNvCxnSpPr/>
      </xdr:nvCxnSpPr>
      <xdr:spPr>
        <a:xfrm>
          <a:off x="68580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9F5B7DD-1944-4045-9826-0E7C2BA649CA}"/>
            </a:ext>
          </a:extLst>
        </xdr:cNvPr>
        <xdr:cNvSpPr txBox="1"/>
      </xdr:nvSpPr>
      <xdr:spPr>
        <a:xfrm>
          <a:off x="273866"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87650FDB-589D-4A27-B1FD-8424AAB994C1}"/>
            </a:ext>
          </a:extLst>
        </xdr:cNvPr>
        <xdr:cNvCxnSpPr/>
      </xdr:nvCxnSpPr>
      <xdr:spPr>
        <a:xfrm>
          <a:off x="68580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1BD1962C-F21C-4260-9F84-90A361F4E65E}"/>
            </a:ext>
          </a:extLst>
        </xdr:cNvPr>
        <xdr:cNvSpPr txBox="1"/>
      </xdr:nvSpPr>
      <xdr:spPr>
        <a:xfrm>
          <a:off x="343701" y="656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EDA476B7-4B1C-4356-B0D0-FFF17877E324}"/>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D93CBED9-BEBF-407F-9D54-920BA978914C}"/>
            </a:ext>
          </a:extLst>
        </xdr:cNvPr>
        <xdr:cNvSpPr txBox="1"/>
      </xdr:nvSpPr>
      <xdr:spPr>
        <a:xfrm>
          <a:off x="343701" y="6104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A6685EF0-1740-489E-A88A-3D63D5681ACE}"/>
            </a:ext>
          </a:extLst>
        </xdr:cNvPr>
        <xdr:cNvCxnSpPr/>
      </xdr:nvCxnSpPr>
      <xdr:spPr>
        <a:xfrm>
          <a:off x="68580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10E0D9F8-EAA2-42D6-B7AD-5CC869986024}"/>
            </a:ext>
          </a:extLst>
        </xdr:cNvPr>
        <xdr:cNvSpPr txBox="1"/>
      </xdr:nvSpPr>
      <xdr:spPr>
        <a:xfrm>
          <a:off x="343701" y="56508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A64A591D-A7E2-49A3-81EB-053374CA3DC1}"/>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5F37B90C-3A93-4388-85B5-38128611286D}"/>
            </a:ext>
          </a:extLst>
        </xdr:cNvPr>
        <xdr:cNvSpPr txBox="1"/>
      </xdr:nvSpPr>
      <xdr:spPr>
        <a:xfrm>
          <a:off x="343701" y="519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4C022BCB-4EEA-4043-9D9D-B48EC2EC5539}"/>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137922</xdr:rowOff>
    </xdr:from>
    <xdr:to>
      <xdr:col>24</xdr:col>
      <xdr:colOff>62865</xdr:colOff>
      <xdr:row>41</xdr:row>
      <xdr:rowOff>78486</xdr:rowOff>
    </xdr:to>
    <xdr:cxnSp macro="">
      <xdr:nvCxnSpPr>
        <xdr:cNvPr id="55" name="直線コネクタ 54">
          <a:extLst>
            <a:ext uri="{FF2B5EF4-FFF2-40B4-BE49-F238E27FC236}">
              <a16:creationId xmlns:a16="http://schemas.microsoft.com/office/drawing/2014/main" id="{1F0CC108-CF07-4EB1-869C-66536C58FF3F}"/>
            </a:ext>
          </a:extLst>
        </xdr:cNvPr>
        <xdr:cNvCxnSpPr/>
      </xdr:nvCxnSpPr>
      <xdr:spPr>
        <a:xfrm flipV="1">
          <a:off x="4173855" y="5791962"/>
          <a:ext cx="0"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82313</xdr:rowOff>
    </xdr:from>
    <xdr:ext cx="405111" cy="259045"/>
    <xdr:sp macro="" textlink="">
      <xdr:nvSpPr>
        <xdr:cNvPr id="56" name="【道路】&#10;有形固定資産減価償却率最小値テキスト">
          <a:extLst>
            <a:ext uri="{FF2B5EF4-FFF2-40B4-BE49-F238E27FC236}">
              <a16:creationId xmlns:a16="http://schemas.microsoft.com/office/drawing/2014/main" id="{8A50865C-9851-4AF3-8313-0F29311037CF}"/>
            </a:ext>
          </a:extLst>
        </xdr:cNvPr>
        <xdr:cNvSpPr txBox="1"/>
      </xdr:nvSpPr>
      <xdr:spPr>
        <a:xfrm>
          <a:off x="4212590" y="711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78486</xdr:rowOff>
    </xdr:from>
    <xdr:to>
      <xdr:col>24</xdr:col>
      <xdr:colOff>152400</xdr:colOff>
      <xdr:row>41</xdr:row>
      <xdr:rowOff>78486</xdr:rowOff>
    </xdr:to>
    <xdr:cxnSp macro="">
      <xdr:nvCxnSpPr>
        <xdr:cNvPr id="57" name="直線コネクタ 56">
          <a:extLst>
            <a:ext uri="{FF2B5EF4-FFF2-40B4-BE49-F238E27FC236}">
              <a16:creationId xmlns:a16="http://schemas.microsoft.com/office/drawing/2014/main" id="{A0DAF212-85FC-4D87-A87D-BA436AF9E443}"/>
            </a:ext>
          </a:extLst>
        </xdr:cNvPr>
        <xdr:cNvCxnSpPr/>
      </xdr:nvCxnSpPr>
      <xdr:spPr>
        <a:xfrm>
          <a:off x="4112260" y="71079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84599</xdr:rowOff>
    </xdr:from>
    <xdr:ext cx="405111" cy="259045"/>
    <xdr:sp macro="" textlink="">
      <xdr:nvSpPr>
        <xdr:cNvPr id="58" name="【道路】&#10;有形固定資産減価償却率最大値テキスト">
          <a:extLst>
            <a:ext uri="{FF2B5EF4-FFF2-40B4-BE49-F238E27FC236}">
              <a16:creationId xmlns:a16="http://schemas.microsoft.com/office/drawing/2014/main" id="{602A0389-B2E5-4D36-8A5D-CEAE5C3BC28E}"/>
            </a:ext>
          </a:extLst>
        </xdr:cNvPr>
        <xdr:cNvSpPr txBox="1"/>
      </xdr:nvSpPr>
      <xdr:spPr>
        <a:xfrm>
          <a:off x="4212590" y="5572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137922</xdr:rowOff>
    </xdr:from>
    <xdr:to>
      <xdr:col>24</xdr:col>
      <xdr:colOff>152400</xdr:colOff>
      <xdr:row>33</xdr:row>
      <xdr:rowOff>137922</xdr:rowOff>
    </xdr:to>
    <xdr:cxnSp macro="">
      <xdr:nvCxnSpPr>
        <xdr:cNvPr id="59" name="直線コネクタ 58">
          <a:extLst>
            <a:ext uri="{FF2B5EF4-FFF2-40B4-BE49-F238E27FC236}">
              <a16:creationId xmlns:a16="http://schemas.microsoft.com/office/drawing/2014/main" id="{A7973F8C-1F6D-4F8C-87C2-B86A75A1F14A}"/>
            </a:ext>
          </a:extLst>
        </xdr:cNvPr>
        <xdr:cNvCxnSpPr/>
      </xdr:nvCxnSpPr>
      <xdr:spPr>
        <a:xfrm>
          <a:off x="4112260" y="57919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71137</xdr:rowOff>
    </xdr:from>
    <xdr:ext cx="405111" cy="259045"/>
    <xdr:sp macro="" textlink="">
      <xdr:nvSpPr>
        <xdr:cNvPr id="60" name="【道路】&#10;有形固定資産減価償却率平均値テキスト">
          <a:extLst>
            <a:ext uri="{FF2B5EF4-FFF2-40B4-BE49-F238E27FC236}">
              <a16:creationId xmlns:a16="http://schemas.microsoft.com/office/drawing/2014/main" id="{BDE32C3A-789C-4D33-9163-E074C82A4A4F}"/>
            </a:ext>
          </a:extLst>
        </xdr:cNvPr>
        <xdr:cNvSpPr txBox="1"/>
      </xdr:nvSpPr>
      <xdr:spPr>
        <a:xfrm>
          <a:off x="4212590" y="6241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a:extLst>
            <a:ext uri="{FF2B5EF4-FFF2-40B4-BE49-F238E27FC236}">
              <a16:creationId xmlns:a16="http://schemas.microsoft.com/office/drawing/2014/main" id="{419D7BF9-3262-44E1-AEAF-D061638F45FB}"/>
            </a:ext>
          </a:extLst>
        </xdr:cNvPr>
        <xdr:cNvSpPr/>
      </xdr:nvSpPr>
      <xdr:spPr>
        <a:xfrm>
          <a:off x="4131310" y="639381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23114</xdr:rowOff>
    </xdr:from>
    <xdr:to>
      <xdr:col>20</xdr:col>
      <xdr:colOff>38100</xdr:colOff>
      <xdr:row>37</xdr:row>
      <xdr:rowOff>124714</xdr:rowOff>
    </xdr:to>
    <xdr:sp macro="" textlink="">
      <xdr:nvSpPr>
        <xdr:cNvPr id="62" name="フローチャート: 判断 61">
          <a:extLst>
            <a:ext uri="{FF2B5EF4-FFF2-40B4-BE49-F238E27FC236}">
              <a16:creationId xmlns:a16="http://schemas.microsoft.com/office/drawing/2014/main" id="{6668C6C3-40A1-4A81-8942-37A796D7F28A}"/>
            </a:ext>
          </a:extLst>
        </xdr:cNvPr>
        <xdr:cNvSpPr/>
      </xdr:nvSpPr>
      <xdr:spPr>
        <a:xfrm>
          <a:off x="3388360" y="6362954"/>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A8CDFC5B-5ACC-4135-804E-A3DB3AB2E1A9}"/>
            </a:ext>
          </a:extLst>
        </xdr:cNvPr>
        <xdr:cNvSpPr/>
      </xdr:nvSpPr>
      <xdr:spPr>
        <a:xfrm>
          <a:off x="2571750" y="634085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132842</xdr:rowOff>
    </xdr:from>
    <xdr:to>
      <xdr:col>10</xdr:col>
      <xdr:colOff>165100</xdr:colOff>
      <xdr:row>37</xdr:row>
      <xdr:rowOff>62992</xdr:rowOff>
    </xdr:to>
    <xdr:sp macro="" textlink="">
      <xdr:nvSpPr>
        <xdr:cNvPr id="64" name="フローチャート: 判断 63">
          <a:extLst>
            <a:ext uri="{FF2B5EF4-FFF2-40B4-BE49-F238E27FC236}">
              <a16:creationId xmlns:a16="http://schemas.microsoft.com/office/drawing/2014/main" id="{6B39585B-E83E-4B12-8288-44E39C26FE7C}"/>
            </a:ext>
          </a:extLst>
        </xdr:cNvPr>
        <xdr:cNvSpPr/>
      </xdr:nvSpPr>
      <xdr:spPr>
        <a:xfrm>
          <a:off x="1774190" y="6308852"/>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98552</xdr:rowOff>
    </xdr:from>
    <xdr:to>
      <xdr:col>6</xdr:col>
      <xdr:colOff>38100</xdr:colOff>
      <xdr:row>37</xdr:row>
      <xdr:rowOff>28702</xdr:rowOff>
    </xdr:to>
    <xdr:sp macro="" textlink="">
      <xdr:nvSpPr>
        <xdr:cNvPr id="65" name="フローチャート: 判断 64">
          <a:extLst>
            <a:ext uri="{FF2B5EF4-FFF2-40B4-BE49-F238E27FC236}">
              <a16:creationId xmlns:a16="http://schemas.microsoft.com/office/drawing/2014/main" id="{0C983577-9539-4FA9-9E52-109CC5FDD283}"/>
            </a:ext>
          </a:extLst>
        </xdr:cNvPr>
        <xdr:cNvSpPr/>
      </xdr:nvSpPr>
      <xdr:spPr>
        <a:xfrm>
          <a:off x="988060" y="626694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A2C1992A-D768-4EFD-A0FD-2DF0F7DCD2C0}"/>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C25942C3-5D78-47F1-BE42-2D0189FD3B87}"/>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312780D-58B4-42EE-B92A-FF00CDBD21ED}"/>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45FBF9F-8A8F-4A3C-9728-40043EA464BE}"/>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B5A96F2-DE74-4982-91E7-8BCC6879D5BB}"/>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105410</xdr:rowOff>
    </xdr:from>
    <xdr:to>
      <xdr:col>24</xdr:col>
      <xdr:colOff>114300</xdr:colOff>
      <xdr:row>38</xdr:row>
      <xdr:rowOff>35560</xdr:rowOff>
    </xdr:to>
    <xdr:sp macro="" textlink="">
      <xdr:nvSpPr>
        <xdr:cNvPr id="71" name="楕円 70">
          <a:extLst>
            <a:ext uri="{FF2B5EF4-FFF2-40B4-BE49-F238E27FC236}">
              <a16:creationId xmlns:a16="http://schemas.microsoft.com/office/drawing/2014/main" id="{8A45C63B-F82B-4214-B0D5-191DDC5B087B}"/>
            </a:ext>
          </a:extLst>
        </xdr:cNvPr>
        <xdr:cNvSpPr/>
      </xdr:nvSpPr>
      <xdr:spPr>
        <a:xfrm>
          <a:off x="4131310" y="644715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83837</xdr:rowOff>
    </xdr:from>
    <xdr:ext cx="405111" cy="259045"/>
    <xdr:sp macro="" textlink="">
      <xdr:nvSpPr>
        <xdr:cNvPr id="72" name="【道路】&#10;有形固定資産減価償却率該当値テキスト">
          <a:extLst>
            <a:ext uri="{FF2B5EF4-FFF2-40B4-BE49-F238E27FC236}">
              <a16:creationId xmlns:a16="http://schemas.microsoft.com/office/drawing/2014/main" id="{F889C968-EF36-4AC5-8CE4-3F6F34E3A6AE}"/>
            </a:ext>
          </a:extLst>
        </xdr:cNvPr>
        <xdr:cNvSpPr txBox="1"/>
      </xdr:nvSpPr>
      <xdr:spPr>
        <a:xfrm>
          <a:off x="4212590" y="642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84836</xdr:rowOff>
    </xdr:from>
    <xdr:to>
      <xdr:col>20</xdr:col>
      <xdr:colOff>38100</xdr:colOff>
      <xdr:row>38</xdr:row>
      <xdr:rowOff>14986</xdr:rowOff>
    </xdr:to>
    <xdr:sp macro="" textlink="">
      <xdr:nvSpPr>
        <xdr:cNvPr id="73" name="楕円 72">
          <a:extLst>
            <a:ext uri="{FF2B5EF4-FFF2-40B4-BE49-F238E27FC236}">
              <a16:creationId xmlns:a16="http://schemas.microsoft.com/office/drawing/2014/main" id="{52533091-3244-4D9E-AE3E-A938B668BA90}"/>
            </a:ext>
          </a:extLst>
        </xdr:cNvPr>
        <xdr:cNvSpPr/>
      </xdr:nvSpPr>
      <xdr:spPr>
        <a:xfrm>
          <a:off x="3388360" y="643039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135636</xdr:rowOff>
    </xdr:from>
    <xdr:to>
      <xdr:col>24</xdr:col>
      <xdr:colOff>63500</xdr:colOff>
      <xdr:row>37</xdr:row>
      <xdr:rowOff>156210</xdr:rowOff>
    </xdr:to>
    <xdr:cxnSp macro="">
      <xdr:nvCxnSpPr>
        <xdr:cNvPr id="74" name="直線コネクタ 73">
          <a:extLst>
            <a:ext uri="{FF2B5EF4-FFF2-40B4-BE49-F238E27FC236}">
              <a16:creationId xmlns:a16="http://schemas.microsoft.com/office/drawing/2014/main" id="{D3188742-9763-4291-BA87-94E4BC267A13}"/>
            </a:ext>
          </a:extLst>
        </xdr:cNvPr>
        <xdr:cNvCxnSpPr/>
      </xdr:nvCxnSpPr>
      <xdr:spPr>
        <a:xfrm>
          <a:off x="3431540" y="6475476"/>
          <a:ext cx="74295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61976</xdr:rowOff>
    </xdr:from>
    <xdr:to>
      <xdr:col>15</xdr:col>
      <xdr:colOff>101600</xdr:colOff>
      <xdr:row>37</xdr:row>
      <xdr:rowOff>163576</xdr:rowOff>
    </xdr:to>
    <xdr:sp macro="" textlink="">
      <xdr:nvSpPr>
        <xdr:cNvPr id="75" name="楕円 74">
          <a:extLst>
            <a:ext uri="{FF2B5EF4-FFF2-40B4-BE49-F238E27FC236}">
              <a16:creationId xmlns:a16="http://schemas.microsoft.com/office/drawing/2014/main" id="{753E981C-5085-4A54-B6BC-0CC058B937D7}"/>
            </a:ext>
          </a:extLst>
        </xdr:cNvPr>
        <xdr:cNvSpPr/>
      </xdr:nvSpPr>
      <xdr:spPr>
        <a:xfrm>
          <a:off x="2571750" y="6401816"/>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112776</xdr:rowOff>
    </xdr:from>
    <xdr:to>
      <xdr:col>19</xdr:col>
      <xdr:colOff>177800</xdr:colOff>
      <xdr:row>37</xdr:row>
      <xdr:rowOff>135636</xdr:rowOff>
    </xdr:to>
    <xdr:cxnSp macro="">
      <xdr:nvCxnSpPr>
        <xdr:cNvPr id="76" name="直線コネクタ 75">
          <a:extLst>
            <a:ext uri="{FF2B5EF4-FFF2-40B4-BE49-F238E27FC236}">
              <a16:creationId xmlns:a16="http://schemas.microsoft.com/office/drawing/2014/main" id="{E7B4E6AF-730F-416C-A6F2-2EE01CC2931E}"/>
            </a:ext>
          </a:extLst>
        </xdr:cNvPr>
        <xdr:cNvCxnSpPr/>
      </xdr:nvCxnSpPr>
      <xdr:spPr>
        <a:xfrm>
          <a:off x="2626360" y="6456426"/>
          <a:ext cx="80518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25400</xdr:rowOff>
    </xdr:from>
    <xdr:to>
      <xdr:col>10</xdr:col>
      <xdr:colOff>165100</xdr:colOff>
      <xdr:row>37</xdr:row>
      <xdr:rowOff>127000</xdr:rowOff>
    </xdr:to>
    <xdr:sp macro="" textlink="">
      <xdr:nvSpPr>
        <xdr:cNvPr id="77" name="楕円 76">
          <a:extLst>
            <a:ext uri="{FF2B5EF4-FFF2-40B4-BE49-F238E27FC236}">
              <a16:creationId xmlns:a16="http://schemas.microsoft.com/office/drawing/2014/main" id="{23161765-BD5E-4010-9A70-52AFE21392BE}"/>
            </a:ext>
          </a:extLst>
        </xdr:cNvPr>
        <xdr:cNvSpPr/>
      </xdr:nvSpPr>
      <xdr:spPr>
        <a:xfrm>
          <a:off x="1774190" y="6365240"/>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76200</xdr:rowOff>
    </xdr:from>
    <xdr:to>
      <xdr:col>15</xdr:col>
      <xdr:colOff>50800</xdr:colOff>
      <xdr:row>37</xdr:row>
      <xdr:rowOff>112776</xdr:rowOff>
    </xdr:to>
    <xdr:cxnSp macro="">
      <xdr:nvCxnSpPr>
        <xdr:cNvPr id="78" name="直線コネクタ 77">
          <a:extLst>
            <a:ext uri="{FF2B5EF4-FFF2-40B4-BE49-F238E27FC236}">
              <a16:creationId xmlns:a16="http://schemas.microsoft.com/office/drawing/2014/main" id="{37AA1BE3-45E0-4C07-84D5-20D694180651}"/>
            </a:ext>
          </a:extLst>
        </xdr:cNvPr>
        <xdr:cNvCxnSpPr/>
      </xdr:nvCxnSpPr>
      <xdr:spPr>
        <a:xfrm>
          <a:off x="1828800" y="6419850"/>
          <a:ext cx="79756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160274</xdr:rowOff>
    </xdr:from>
    <xdr:to>
      <xdr:col>6</xdr:col>
      <xdr:colOff>38100</xdr:colOff>
      <xdr:row>37</xdr:row>
      <xdr:rowOff>90424</xdr:rowOff>
    </xdr:to>
    <xdr:sp macro="" textlink="">
      <xdr:nvSpPr>
        <xdr:cNvPr id="79" name="楕円 78">
          <a:extLst>
            <a:ext uri="{FF2B5EF4-FFF2-40B4-BE49-F238E27FC236}">
              <a16:creationId xmlns:a16="http://schemas.microsoft.com/office/drawing/2014/main" id="{3DE71647-71AC-4CE5-A265-49E87734F4C9}"/>
            </a:ext>
          </a:extLst>
        </xdr:cNvPr>
        <xdr:cNvSpPr/>
      </xdr:nvSpPr>
      <xdr:spPr>
        <a:xfrm>
          <a:off x="988060" y="633437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39624</xdr:rowOff>
    </xdr:from>
    <xdr:to>
      <xdr:col>10</xdr:col>
      <xdr:colOff>114300</xdr:colOff>
      <xdr:row>37</xdr:row>
      <xdr:rowOff>76200</xdr:rowOff>
    </xdr:to>
    <xdr:cxnSp macro="">
      <xdr:nvCxnSpPr>
        <xdr:cNvPr id="80" name="直線コネクタ 79">
          <a:extLst>
            <a:ext uri="{FF2B5EF4-FFF2-40B4-BE49-F238E27FC236}">
              <a16:creationId xmlns:a16="http://schemas.microsoft.com/office/drawing/2014/main" id="{B8E77793-C19F-4BA4-A327-BC97B1657CDD}"/>
            </a:ext>
          </a:extLst>
        </xdr:cNvPr>
        <xdr:cNvCxnSpPr/>
      </xdr:nvCxnSpPr>
      <xdr:spPr>
        <a:xfrm>
          <a:off x="1031240" y="6383274"/>
          <a:ext cx="79756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141241</xdr:rowOff>
    </xdr:from>
    <xdr:ext cx="405111" cy="259045"/>
    <xdr:sp macro="" textlink="">
      <xdr:nvSpPr>
        <xdr:cNvPr id="81" name="n_1aveValue【道路】&#10;有形固定資産減価償却率">
          <a:extLst>
            <a:ext uri="{FF2B5EF4-FFF2-40B4-BE49-F238E27FC236}">
              <a16:creationId xmlns:a16="http://schemas.microsoft.com/office/drawing/2014/main" id="{99D0B210-1957-42C5-A12C-EF0632FC4923}"/>
            </a:ext>
          </a:extLst>
        </xdr:cNvPr>
        <xdr:cNvSpPr txBox="1"/>
      </xdr:nvSpPr>
      <xdr:spPr>
        <a:xfrm>
          <a:off x="3239144" y="6140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a:extLst>
            <a:ext uri="{FF2B5EF4-FFF2-40B4-BE49-F238E27FC236}">
              <a16:creationId xmlns:a16="http://schemas.microsoft.com/office/drawing/2014/main" id="{BFE6FCC0-2064-4505-ADE3-D3A6F6F031DC}"/>
            </a:ext>
          </a:extLst>
        </xdr:cNvPr>
        <xdr:cNvSpPr txBox="1"/>
      </xdr:nvSpPr>
      <xdr:spPr>
        <a:xfrm>
          <a:off x="24390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79519</xdr:rowOff>
    </xdr:from>
    <xdr:ext cx="405111" cy="259045"/>
    <xdr:sp macro="" textlink="">
      <xdr:nvSpPr>
        <xdr:cNvPr id="83" name="n_3aveValue【道路】&#10;有形固定資産減価償却率">
          <a:extLst>
            <a:ext uri="{FF2B5EF4-FFF2-40B4-BE49-F238E27FC236}">
              <a16:creationId xmlns:a16="http://schemas.microsoft.com/office/drawing/2014/main" id="{98BDB79E-9F46-48C3-86DB-8DFFFF1E5D5E}"/>
            </a:ext>
          </a:extLst>
        </xdr:cNvPr>
        <xdr:cNvSpPr txBox="1"/>
      </xdr:nvSpPr>
      <xdr:spPr>
        <a:xfrm>
          <a:off x="1641484" y="608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45229</xdr:rowOff>
    </xdr:from>
    <xdr:ext cx="405111" cy="259045"/>
    <xdr:sp macro="" textlink="">
      <xdr:nvSpPr>
        <xdr:cNvPr id="84" name="n_4aveValue【道路】&#10;有形固定資産減価償却率">
          <a:extLst>
            <a:ext uri="{FF2B5EF4-FFF2-40B4-BE49-F238E27FC236}">
              <a16:creationId xmlns:a16="http://schemas.microsoft.com/office/drawing/2014/main" id="{195D0FEB-6E1B-45F1-8A12-6F1D4D49DE58}"/>
            </a:ext>
          </a:extLst>
        </xdr:cNvPr>
        <xdr:cNvSpPr txBox="1"/>
      </xdr:nvSpPr>
      <xdr:spPr>
        <a:xfrm>
          <a:off x="855354" y="6047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6113</xdr:rowOff>
    </xdr:from>
    <xdr:ext cx="405111" cy="259045"/>
    <xdr:sp macro="" textlink="">
      <xdr:nvSpPr>
        <xdr:cNvPr id="85" name="n_1mainValue【道路】&#10;有形固定資産減価償却率">
          <a:extLst>
            <a:ext uri="{FF2B5EF4-FFF2-40B4-BE49-F238E27FC236}">
              <a16:creationId xmlns:a16="http://schemas.microsoft.com/office/drawing/2014/main" id="{F7F383CC-A4D0-44D2-91BE-F9542BCCECE8}"/>
            </a:ext>
          </a:extLst>
        </xdr:cNvPr>
        <xdr:cNvSpPr txBox="1"/>
      </xdr:nvSpPr>
      <xdr:spPr>
        <a:xfrm>
          <a:off x="3239144" y="6523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154703</xdr:rowOff>
    </xdr:from>
    <xdr:ext cx="405111" cy="259045"/>
    <xdr:sp macro="" textlink="">
      <xdr:nvSpPr>
        <xdr:cNvPr id="86" name="n_2mainValue【道路】&#10;有形固定資産減価償却率">
          <a:extLst>
            <a:ext uri="{FF2B5EF4-FFF2-40B4-BE49-F238E27FC236}">
              <a16:creationId xmlns:a16="http://schemas.microsoft.com/office/drawing/2014/main" id="{46E8B927-D948-47A5-B16E-CDB0CA9858D6}"/>
            </a:ext>
          </a:extLst>
        </xdr:cNvPr>
        <xdr:cNvSpPr txBox="1"/>
      </xdr:nvSpPr>
      <xdr:spPr>
        <a:xfrm>
          <a:off x="2439044" y="649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118127</xdr:rowOff>
    </xdr:from>
    <xdr:ext cx="405111" cy="259045"/>
    <xdr:sp macro="" textlink="">
      <xdr:nvSpPr>
        <xdr:cNvPr id="87" name="n_3mainValue【道路】&#10;有形固定資産減価償却率">
          <a:extLst>
            <a:ext uri="{FF2B5EF4-FFF2-40B4-BE49-F238E27FC236}">
              <a16:creationId xmlns:a16="http://schemas.microsoft.com/office/drawing/2014/main" id="{AA521894-E97C-407D-ACA3-6E1E29E58F30}"/>
            </a:ext>
          </a:extLst>
        </xdr:cNvPr>
        <xdr:cNvSpPr txBox="1"/>
      </xdr:nvSpPr>
      <xdr:spPr>
        <a:xfrm>
          <a:off x="164148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81551</xdr:rowOff>
    </xdr:from>
    <xdr:ext cx="405111" cy="259045"/>
    <xdr:sp macro="" textlink="">
      <xdr:nvSpPr>
        <xdr:cNvPr id="88" name="n_4mainValue【道路】&#10;有形固定資産減価償却率">
          <a:extLst>
            <a:ext uri="{FF2B5EF4-FFF2-40B4-BE49-F238E27FC236}">
              <a16:creationId xmlns:a16="http://schemas.microsoft.com/office/drawing/2014/main" id="{D3A682AF-CB53-409A-A2CB-ABBD696F5FAA}"/>
            </a:ext>
          </a:extLst>
        </xdr:cNvPr>
        <xdr:cNvSpPr txBox="1"/>
      </xdr:nvSpPr>
      <xdr:spPr>
        <a:xfrm>
          <a:off x="855354" y="6427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7F1FDEE-2705-4A5B-9342-C0ED9E072682}"/>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E6259E28-0079-4B51-A2C9-D55443C2C70A}"/>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629C45FD-77A4-4F82-A639-1BCAAB38D645}"/>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7FA25E84-7F88-412B-A816-E47D8D3FDB90}"/>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A838E6C3-C727-4C71-B4FD-C5F85E5DC48E}"/>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82356313-A4C9-42D2-9FF5-0C1024E0B3CD}"/>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CB50B486-0948-41CE-9EBE-88C503725D00}"/>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89F96391-57D4-4B57-8373-06BE19428483}"/>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C43F7A32-B0D5-41D5-8C9C-9CE3A93A16C3}"/>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562238DC-BE76-4759-8CE1-BE4FB9C491A9}"/>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53095A72-0B4D-4AF3-930D-E21901C04EE8}"/>
            </a:ext>
          </a:extLst>
        </xdr:cNvPr>
        <xdr:cNvCxnSpPr/>
      </xdr:nvCxnSpPr>
      <xdr:spPr>
        <a:xfrm>
          <a:off x="5960110" y="71589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57E31870-1269-4EB0-A76E-68D9B8171E91}"/>
            </a:ext>
          </a:extLst>
        </xdr:cNvPr>
        <xdr:cNvSpPr txBox="1"/>
      </xdr:nvSpPr>
      <xdr:spPr>
        <a:xfrm>
          <a:off x="5527221"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4077551C-3EA5-4D89-949C-5970181BFF2A}"/>
            </a:ext>
          </a:extLst>
        </xdr:cNvPr>
        <xdr:cNvCxnSpPr/>
      </xdr:nvCxnSpPr>
      <xdr:spPr>
        <a:xfrm>
          <a:off x="5960110" y="670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3C0E72A8-C9FD-4919-979E-715CEA92BE96}"/>
            </a:ext>
          </a:extLst>
        </xdr:cNvPr>
        <xdr:cNvSpPr txBox="1"/>
      </xdr:nvSpPr>
      <xdr:spPr>
        <a:xfrm>
          <a:off x="5527221" y="656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C6BFE0CB-C9F4-4220-94D6-74DB55B3FAE9}"/>
            </a:ext>
          </a:extLst>
        </xdr:cNvPr>
        <xdr:cNvCxnSpPr/>
      </xdr:nvCxnSpPr>
      <xdr:spPr>
        <a:xfrm>
          <a:off x="596011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528646DC-5D12-4908-BACA-B116BE5CDFEA}"/>
            </a:ext>
          </a:extLst>
        </xdr:cNvPr>
        <xdr:cNvSpPr txBox="1"/>
      </xdr:nvSpPr>
      <xdr:spPr>
        <a:xfrm>
          <a:off x="5485961" y="61042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A3E90C84-108A-4A29-A6FD-18FB10A4CFA8}"/>
            </a:ext>
          </a:extLst>
        </xdr:cNvPr>
        <xdr:cNvCxnSpPr/>
      </xdr:nvCxnSpPr>
      <xdr:spPr>
        <a:xfrm>
          <a:off x="5960110" y="57873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5E5BC2C1-C711-49C6-8E9B-79F24B1D97D8}"/>
            </a:ext>
          </a:extLst>
        </xdr:cNvPr>
        <xdr:cNvSpPr txBox="1"/>
      </xdr:nvSpPr>
      <xdr:spPr>
        <a:xfrm>
          <a:off x="5485961" y="56508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82CE1659-6AFB-42DD-BCED-F0494AF7A54E}"/>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94DD5590-53F4-4D04-9CC5-312379716B8D}"/>
            </a:ext>
          </a:extLst>
        </xdr:cNvPr>
        <xdr:cNvSpPr txBox="1"/>
      </xdr:nvSpPr>
      <xdr:spPr>
        <a:xfrm>
          <a:off x="5485961" y="519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0613ACC1-69EC-4FDB-A813-0F9FB9C42996}"/>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54894</xdr:rowOff>
    </xdr:from>
    <xdr:to>
      <xdr:col>54</xdr:col>
      <xdr:colOff>189865</xdr:colOff>
      <xdr:row>41</xdr:row>
      <xdr:rowOff>70896</xdr:rowOff>
    </xdr:to>
    <xdr:cxnSp macro="">
      <xdr:nvCxnSpPr>
        <xdr:cNvPr id="110" name="直線コネクタ 109">
          <a:extLst>
            <a:ext uri="{FF2B5EF4-FFF2-40B4-BE49-F238E27FC236}">
              <a16:creationId xmlns:a16="http://schemas.microsoft.com/office/drawing/2014/main" id="{41CC49D1-B8EB-4993-89ED-CE1859F995A9}"/>
            </a:ext>
          </a:extLst>
        </xdr:cNvPr>
        <xdr:cNvCxnSpPr/>
      </xdr:nvCxnSpPr>
      <xdr:spPr>
        <a:xfrm flipV="1">
          <a:off x="9429115" y="5716554"/>
          <a:ext cx="0" cy="1381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74723</xdr:rowOff>
    </xdr:from>
    <xdr:ext cx="469744" cy="259045"/>
    <xdr:sp macro="" textlink="">
      <xdr:nvSpPr>
        <xdr:cNvPr id="111" name="【道路】&#10;一人当たり延長最小値テキスト">
          <a:extLst>
            <a:ext uri="{FF2B5EF4-FFF2-40B4-BE49-F238E27FC236}">
              <a16:creationId xmlns:a16="http://schemas.microsoft.com/office/drawing/2014/main" id="{EF02EB5D-B1D6-42B8-A90C-57E1ECE20AA1}"/>
            </a:ext>
          </a:extLst>
        </xdr:cNvPr>
        <xdr:cNvSpPr txBox="1"/>
      </xdr:nvSpPr>
      <xdr:spPr>
        <a:xfrm>
          <a:off x="9467850" y="710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70896</xdr:rowOff>
    </xdr:from>
    <xdr:to>
      <xdr:col>55</xdr:col>
      <xdr:colOff>88900</xdr:colOff>
      <xdr:row>41</xdr:row>
      <xdr:rowOff>70896</xdr:rowOff>
    </xdr:to>
    <xdr:cxnSp macro="">
      <xdr:nvCxnSpPr>
        <xdr:cNvPr id="112" name="直線コネクタ 111">
          <a:extLst>
            <a:ext uri="{FF2B5EF4-FFF2-40B4-BE49-F238E27FC236}">
              <a16:creationId xmlns:a16="http://schemas.microsoft.com/office/drawing/2014/main" id="{A2672DEC-8D9C-4D54-B19A-3F2BEDB8FD87}"/>
            </a:ext>
          </a:extLst>
        </xdr:cNvPr>
        <xdr:cNvCxnSpPr/>
      </xdr:nvCxnSpPr>
      <xdr:spPr>
        <a:xfrm>
          <a:off x="9356090" y="709844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1571</xdr:rowOff>
    </xdr:from>
    <xdr:ext cx="534377" cy="259045"/>
    <xdr:sp macro="" textlink="">
      <xdr:nvSpPr>
        <xdr:cNvPr id="113" name="【道路】&#10;一人当たり延長最大値テキスト">
          <a:extLst>
            <a:ext uri="{FF2B5EF4-FFF2-40B4-BE49-F238E27FC236}">
              <a16:creationId xmlns:a16="http://schemas.microsoft.com/office/drawing/2014/main" id="{4EB09044-40C5-4037-9B71-3E273BB14FB5}"/>
            </a:ext>
          </a:extLst>
        </xdr:cNvPr>
        <xdr:cNvSpPr txBox="1"/>
      </xdr:nvSpPr>
      <xdr:spPr>
        <a:xfrm>
          <a:off x="9467850" y="548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54894</xdr:rowOff>
    </xdr:from>
    <xdr:to>
      <xdr:col>55</xdr:col>
      <xdr:colOff>88900</xdr:colOff>
      <xdr:row>33</xdr:row>
      <xdr:rowOff>54894</xdr:rowOff>
    </xdr:to>
    <xdr:cxnSp macro="">
      <xdr:nvCxnSpPr>
        <xdr:cNvPr id="114" name="直線コネクタ 113">
          <a:extLst>
            <a:ext uri="{FF2B5EF4-FFF2-40B4-BE49-F238E27FC236}">
              <a16:creationId xmlns:a16="http://schemas.microsoft.com/office/drawing/2014/main" id="{77CF4661-68D1-47E3-B065-6ED8124933A1}"/>
            </a:ext>
          </a:extLst>
        </xdr:cNvPr>
        <xdr:cNvCxnSpPr/>
      </xdr:nvCxnSpPr>
      <xdr:spPr>
        <a:xfrm>
          <a:off x="9356090" y="571655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34276</xdr:rowOff>
    </xdr:from>
    <xdr:ext cx="469744" cy="259045"/>
    <xdr:sp macro="" textlink="">
      <xdr:nvSpPr>
        <xdr:cNvPr id="115" name="【道路】&#10;一人当たり延長平均値テキスト">
          <a:extLst>
            <a:ext uri="{FF2B5EF4-FFF2-40B4-BE49-F238E27FC236}">
              <a16:creationId xmlns:a16="http://schemas.microsoft.com/office/drawing/2014/main" id="{5C9CC632-308C-45AA-A35C-223246A8B198}"/>
            </a:ext>
          </a:extLst>
        </xdr:cNvPr>
        <xdr:cNvSpPr txBox="1"/>
      </xdr:nvSpPr>
      <xdr:spPr>
        <a:xfrm>
          <a:off x="9467850" y="65474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55849</xdr:rowOff>
    </xdr:from>
    <xdr:to>
      <xdr:col>55</xdr:col>
      <xdr:colOff>50800</xdr:colOff>
      <xdr:row>38</xdr:row>
      <xdr:rowOff>157449</xdr:rowOff>
    </xdr:to>
    <xdr:sp macro="" textlink="">
      <xdr:nvSpPr>
        <xdr:cNvPr id="116" name="フローチャート: 判断 115">
          <a:extLst>
            <a:ext uri="{FF2B5EF4-FFF2-40B4-BE49-F238E27FC236}">
              <a16:creationId xmlns:a16="http://schemas.microsoft.com/office/drawing/2014/main" id="{6333FFC7-0415-445F-93FB-3B5AB743B77B}"/>
            </a:ext>
          </a:extLst>
        </xdr:cNvPr>
        <xdr:cNvSpPr/>
      </xdr:nvSpPr>
      <xdr:spPr>
        <a:xfrm>
          <a:off x="9394190" y="6574759"/>
          <a:ext cx="9017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65634</xdr:rowOff>
    </xdr:from>
    <xdr:to>
      <xdr:col>50</xdr:col>
      <xdr:colOff>165100</xdr:colOff>
      <xdr:row>38</xdr:row>
      <xdr:rowOff>167234</xdr:rowOff>
    </xdr:to>
    <xdr:sp macro="" textlink="">
      <xdr:nvSpPr>
        <xdr:cNvPr id="117" name="フローチャート: 判断 116">
          <a:extLst>
            <a:ext uri="{FF2B5EF4-FFF2-40B4-BE49-F238E27FC236}">
              <a16:creationId xmlns:a16="http://schemas.microsoft.com/office/drawing/2014/main" id="{EE9881C0-D114-404F-A7A8-1349E1D233BC}"/>
            </a:ext>
          </a:extLst>
        </xdr:cNvPr>
        <xdr:cNvSpPr/>
      </xdr:nvSpPr>
      <xdr:spPr>
        <a:xfrm>
          <a:off x="8632190" y="6578829"/>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68285</xdr:rowOff>
    </xdr:from>
    <xdr:to>
      <xdr:col>46</xdr:col>
      <xdr:colOff>38100</xdr:colOff>
      <xdr:row>38</xdr:row>
      <xdr:rowOff>169885</xdr:rowOff>
    </xdr:to>
    <xdr:sp macro="" textlink="">
      <xdr:nvSpPr>
        <xdr:cNvPr id="118" name="フローチャート: 判断 117">
          <a:extLst>
            <a:ext uri="{FF2B5EF4-FFF2-40B4-BE49-F238E27FC236}">
              <a16:creationId xmlns:a16="http://schemas.microsoft.com/office/drawing/2014/main" id="{ED9DD235-A238-40D4-92C6-E833A1CA1869}"/>
            </a:ext>
          </a:extLst>
        </xdr:cNvPr>
        <xdr:cNvSpPr/>
      </xdr:nvSpPr>
      <xdr:spPr>
        <a:xfrm>
          <a:off x="7846060" y="6581480"/>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76332</xdr:rowOff>
    </xdr:from>
    <xdr:to>
      <xdr:col>41</xdr:col>
      <xdr:colOff>101600</xdr:colOff>
      <xdr:row>39</xdr:row>
      <xdr:rowOff>6482</xdr:rowOff>
    </xdr:to>
    <xdr:sp macro="" textlink="">
      <xdr:nvSpPr>
        <xdr:cNvPr id="119" name="フローチャート: 判断 118">
          <a:extLst>
            <a:ext uri="{FF2B5EF4-FFF2-40B4-BE49-F238E27FC236}">
              <a16:creationId xmlns:a16="http://schemas.microsoft.com/office/drawing/2014/main" id="{19113A9E-086D-44B9-BAD3-EBBE7B9B15C2}"/>
            </a:ext>
          </a:extLst>
        </xdr:cNvPr>
        <xdr:cNvSpPr/>
      </xdr:nvSpPr>
      <xdr:spPr>
        <a:xfrm>
          <a:off x="7029450" y="659143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71486</xdr:rowOff>
    </xdr:from>
    <xdr:to>
      <xdr:col>36</xdr:col>
      <xdr:colOff>165100</xdr:colOff>
      <xdr:row>39</xdr:row>
      <xdr:rowOff>1636</xdr:rowOff>
    </xdr:to>
    <xdr:sp macro="" textlink="">
      <xdr:nvSpPr>
        <xdr:cNvPr id="120" name="フローチャート: 判断 119">
          <a:extLst>
            <a:ext uri="{FF2B5EF4-FFF2-40B4-BE49-F238E27FC236}">
              <a16:creationId xmlns:a16="http://schemas.microsoft.com/office/drawing/2014/main" id="{890CB39D-CA70-4F16-8E60-6EB2E3B52BAD}"/>
            </a:ext>
          </a:extLst>
        </xdr:cNvPr>
        <xdr:cNvSpPr/>
      </xdr:nvSpPr>
      <xdr:spPr>
        <a:xfrm>
          <a:off x="6231890" y="6584681"/>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99E67416-5596-4468-8EFF-815B584FBC9E}"/>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6782704E-3A60-4DE3-9DD7-1BD0062EFBB3}"/>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8AE8D610-5740-45F5-8EEF-C5EA23AF96C5}"/>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77C5D70-DF79-4DF8-B7C9-C51372A5B14D}"/>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197B4B2-BFC9-40AF-805A-EA3D76A5EE61}"/>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8301</xdr:rowOff>
    </xdr:from>
    <xdr:to>
      <xdr:col>55</xdr:col>
      <xdr:colOff>50800</xdr:colOff>
      <xdr:row>37</xdr:row>
      <xdr:rowOff>109901</xdr:rowOff>
    </xdr:to>
    <xdr:sp macro="" textlink="">
      <xdr:nvSpPr>
        <xdr:cNvPr id="126" name="楕円 125">
          <a:extLst>
            <a:ext uri="{FF2B5EF4-FFF2-40B4-BE49-F238E27FC236}">
              <a16:creationId xmlns:a16="http://schemas.microsoft.com/office/drawing/2014/main" id="{8D211674-DE41-4D30-8509-83228E6B8216}"/>
            </a:ext>
          </a:extLst>
        </xdr:cNvPr>
        <xdr:cNvSpPr/>
      </xdr:nvSpPr>
      <xdr:spPr>
        <a:xfrm>
          <a:off x="9394190" y="6353856"/>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31178</xdr:rowOff>
    </xdr:from>
    <xdr:ext cx="469744" cy="259045"/>
    <xdr:sp macro="" textlink="">
      <xdr:nvSpPr>
        <xdr:cNvPr id="127" name="【道路】&#10;一人当たり延長該当値テキスト">
          <a:extLst>
            <a:ext uri="{FF2B5EF4-FFF2-40B4-BE49-F238E27FC236}">
              <a16:creationId xmlns:a16="http://schemas.microsoft.com/office/drawing/2014/main" id="{9B20D83C-3ED6-48A7-A833-50F4BBE28E66}"/>
            </a:ext>
          </a:extLst>
        </xdr:cNvPr>
        <xdr:cNvSpPr txBox="1"/>
      </xdr:nvSpPr>
      <xdr:spPr>
        <a:xfrm>
          <a:off x="9467850" y="6201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15616</xdr:rowOff>
    </xdr:from>
    <xdr:to>
      <xdr:col>50</xdr:col>
      <xdr:colOff>165100</xdr:colOff>
      <xdr:row>37</xdr:row>
      <xdr:rowOff>117216</xdr:rowOff>
    </xdr:to>
    <xdr:sp macro="" textlink="">
      <xdr:nvSpPr>
        <xdr:cNvPr id="128" name="楕円 127">
          <a:extLst>
            <a:ext uri="{FF2B5EF4-FFF2-40B4-BE49-F238E27FC236}">
              <a16:creationId xmlns:a16="http://schemas.microsoft.com/office/drawing/2014/main" id="{63B1B0D6-EEF3-4199-AB30-79CD58160248}"/>
            </a:ext>
          </a:extLst>
        </xdr:cNvPr>
        <xdr:cNvSpPr/>
      </xdr:nvSpPr>
      <xdr:spPr>
        <a:xfrm>
          <a:off x="8632190" y="6363076"/>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59101</xdr:rowOff>
    </xdr:from>
    <xdr:to>
      <xdr:col>55</xdr:col>
      <xdr:colOff>0</xdr:colOff>
      <xdr:row>37</xdr:row>
      <xdr:rowOff>66416</xdr:rowOff>
    </xdr:to>
    <xdr:cxnSp macro="">
      <xdr:nvCxnSpPr>
        <xdr:cNvPr id="129" name="直線コネクタ 128">
          <a:extLst>
            <a:ext uri="{FF2B5EF4-FFF2-40B4-BE49-F238E27FC236}">
              <a16:creationId xmlns:a16="http://schemas.microsoft.com/office/drawing/2014/main" id="{C7D9FCDE-55F9-4AD6-B53C-0653DAC8669E}"/>
            </a:ext>
          </a:extLst>
        </xdr:cNvPr>
        <xdr:cNvCxnSpPr/>
      </xdr:nvCxnSpPr>
      <xdr:spPr>
        <a:xfrm flipV="1">
          <a:off x="8686800" y="6398941"/>
          <a:ext cx="742950" cy="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24120</xdr:rowOff>
    </xdr:from>
    <xdr:to>
      <xdr:col>46</xdr:col>
      <xdr:colOff>38100</xdr:colOff>
      <xdr:row>37</xdr:row>
      <xdr:rowOff>125720</xdr:rowOff>
    </xdr:to>
    <xdr:sp macro="" textlink="">
      <xdr:nvSpPr>
        <xdr:cNvPr id="130" name="楕円 129">
          <a:extLst>
            <a:ext uri="{FF2B5EF4-FFF2-40B4-BE49-F238E27FC236}">
              <a16:creationId xmlns:a16="http://schemas.microsoft.com/office/drawing/2014/main" id="{98C0588D-66FA-435C-A161-4B448F83953D}"/>
            </a:ext>
          </a:extLst>
        </xdr:cNvPr>
        <xdr:cNvSpPr/>
      </xdr:nvSpPr>
      <xdr:spPr>
        <a:xfrm>
          <a:off x="7846060" y="6363960"/>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66416</xdr:rowOff>
    </xdr:from>
    <xdr:to>
      <xdr:col>50</xdr:col>
      <xdr:colOff>114300</xdr:colOff>
      <xdr:row>37</xdr:row>
      <xdr:rowOff>74920</xdr:rowOff>
    </xdr:to>
    <xdr:cxnSp macro="">
      <xdr:nvCxnSpPr>
        <xdr:cNvPr id="131" name="直線コネクタ 130">
          <a:extLst>
            <a:ext uri="{FF2B5EF4-FFF2-40B4-BE49-F238E27FC236}">
              <a16:creationId xmlns:a16="http://schemas.microsoft.com/office/drawing/2014/main" id="{200E0EF8-89F1-44C7-947C-5E257A77B70C}"/>
            </a:ext>
          </a:extLst>
        </xdr:cNvPr>
        <xdr:cNvCxnSpPr/>
      </xdr:nvCxnSpPr>
      <xdr:spPr>
        <a:xfrm flipV="1">
          <a:off x="7889240" y="6408161"/>
          <a:ext cx="797560" cy="1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31984</xdr:rowOff>
    </xdr:from>
    <xdr:to>
      <xdr:col>41</xdr:col>
      <xdr:colOff>101600</xdr:colOff>
      <xdr:row>37</xdr:row>
      <xdr:rowOff>133584</xdr:rowOff>
    </xdr:to>
    <xdr:sp macro="" textlink="">
      <xdr:nvSpPr>
        <xdr:cNvPr id="132" name="楕円 131">
          <a:extLst>
            <a:ext uri="{FF2B5EF4-FFF2-40B4-BE49-F238E27FC236}">
              <a16:creationId xmlns:a16="http://schemas.microsoft.com/office/drawing/2014/main" id="{646F3B6B-B2A7-462B-94E7-1600BB903D75}"/>
            </a:ext>
          </a:extLst>
        </xdr:cNvPr>
        <xdr:cNvSpPr/>
      </xdr:nvSpPr>
      <xdr:spPr>
        <a:xfrm>
          <a:off x="7029450" y="6373729"/>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74920</xdr:rowOff>
    </xdr:from>
    <xdr:to>
      <xdr:col>45</xdr:col>
      <xdr:colOff>177800</xdr:colOff>
      <xdr:row>37</xdr:row>
      <xdr:rowOff>82784</xdr:rowOff>
    </xdr:to>
    <xdr:cxnSp macro="">
      <xdr:nvCxnSpPr>
        <xdr:cNvPr id="133" name="直線コネクタ 132">
          <a:extLst>
            <a:ext uri="{FF2B5EF4-FFF2-40B4-BE49-F238E27FC236}">
              <a16:creationId xmlns:a16="http://schemas.microsoft.com/office/drawing/2014/main" id="{6B4BF6B7-20DE-4D01-92CE-DE8601C067A1}"/>
            </a:ext>
          </a:extLst>
        </xdr:cNvPr>
        <xdr:cNvCxnSpPr/>
      </xdr:nvCxnSpPr>
      <xdr:spPr>
        <a:xfrm flipV="1">
          <a:off x="7084060" y="6418570"/>
          <a:ext cx="805180" cy="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37836</xdr:rowOff>
    </xdr:from>
    <xdr:to>
      <xdr:col>36</xdr:col>
      <xdr:colOff>165100</xdr:colOff>
      <xdr:row>37</xdr:row>
      <xdr:rowOff>139436</xdr:rowOff>
    </xdr:to>
    <xdr:sp macro="" textlink="">
      <xdr:nvSpPr>
        <xdr:cNvPr id="134" name="楕円 133">
          <a:extLst>
            <a:ext uri="{FF2B5EF4-FFF2-40B4-BE49-F238E27FC236}">
              <a16:creationId xmlns:a16="http://schemas.microsoft.com/office/drawing/2014/main" id="{E18F7816-2DBE-4AF5-815C-99063D40B6A2}"/>
            </a:ext>
          </a:extLst>
        </xdr:cNvPr>
        <xdr:cNvSpPr/>
      </xdr:nvSpPr>
      <xdr:spPr>
        <a:xfrm>
          <a:off x="6231890" y="6381486"/>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82784</xdr:rowOff>
    </xdr:from>
    <xdr:to>
      <xdr:col>41</xdr:col>
      <xdr:colOff>50800</xdr:colOff>
      <xdr:row>37</xdr:row>
      <xdr:rowOff>88636</xdr:rowOff>
    </xdr:to>
    <xdr:cxnSp macro="">
      <xdr:nvCxnSpPr>
        <xdr:cNvPr id="135" name="直線コネクタ 134">
          <a:extLst>
            <a:ext uri="{FF2B5EF4-FFF2-40B4-BE49-F238E27FC236}">
              <a16:creationId xmlns:a16="http://schemas.microsoft.com/office/drawing/2014/main" id="{551FDB58-3C88-49F7-AA04-F0E439F9DC79}"/>
            </a:ext>
          </a:extLst>
        </xdr:cNvPr>
        <xdr:cNvCxnSpPr/>
      </xdr:nvCxnSpPr>
      <xdr:spPr>
        <a:xfrm flipV="1">
          <a:off x="6286500" y="6428339"/>
          <a:ext cx="797560" cy="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158361</xdr:rowOff>
    </xdr:from>
    <xdr:ext cx="469744" cy="259045"/>
    <xdr:sp macro="" textlink="">
      <xdr:nvSpPr>
        <xdr:cNvPr id="136" name="n_1aveValue【道路】&#10;一人当たり延長">
          <a:extLst>
            <a:ext uri="{FF2B5EF4-FFF2-40B4-BE49-F238E27FC236}">
              <a16:creationId xmlns:a16="http://schemas.microsoft.com/office/drawing/2014/main" id="{1CB8D949-2F11-4B31-9FDF-C8D1A4F1F380}"/>
            </a:ext>
          </a:extLst>
        </xdr:cNvPr>
        <xdr:cNvSpPr txBox="1"/>
      </xdr:nvSpPr>
      <xdr:spPr>
        <a:xfrm>
          <a:off x="8454467" y="667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161012</xdr:rowOff>
    </xdr:from>
    <xdr:ext cx="469744" cy="259045"/>
    <xdr:sp macro="" textlink="">
      <xdr:nvSpPr>
        <xdr:cNvPr id="137" name="n_2aveValue【道路】&#10;一人当たり延長">
          <a:extLst>
            <a:ext uri="{FF2B5EF4-FFF2-40B4-BE49-F238E27FC236}">
              <a16:creationId xmlns:a16="http://schemas.microsoft.com/office/drawing/2014/main" id="{BAED84B6-F2CF-4EC4-A3C0-2B167744BF0E}"/>
            </a:ext>
          </a:extLst>
        </xdr:cNvPr>
        <xdr:cNvSpPr txBox="1"/>
      </xdr:nvSpPr>
      <xdr:spPr>
        <a:xfrm>
          <a:off x="7673417" y="667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169059</xdr:rowOff>
    </xdr:from>
    <xdr:ext cx="469744" cy="259045"/>
    <xdr:sp macro="" textlink="">
      <xdr:nvSpPr>
        <xdr:cNvPr id="138" name="n_3aveValue【道路】&#10;一人当たり延長">
          <a:extLst>
            <a:ext uri="{FF2B5EF4-FFF2-40B4-BE49-F238E27FC236}">
              <a16:creationId xmlns:a16="http://schemas.microsoft.com/office/drawing/2014/main" id="{758A4935-C8EA-4009-A358-65F22C8979FD}"/>
            </a:ext>
          </a:extLst>
        </xdr:cNvPr>
        <xdr:cNvSpPr txBox="1"/>
      </xdr:nvSpPr>
      <xdr:spPr>
        <a:xfrm>
          <a:off x="6866332" y="6687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164213</xdr:rowOff>
    </xdr:from>
    <xdr:ext cx="469744" cy="259045"/>
    <xdr:sp macro="" textlink="">
      <xdr:nvSpPr>
        <xdr:cNvPr id="139" name="n_4aveValue【道路】&#10;一人当たり延長">
          <a:extLst>
            <a:ext uri="{FF2B5EF4-FFF2-40B4-BE49-F238E27FC236}">
              <a16:creationId xmlns:a16="http://schemas.microsoft.com/office/drawing/2014/main" id="{2A40EB65-A46C-4D7D-AF49-7B10BE7028F3}"/>
            </a:ext>
          </a:extLst>
        </xdr:cNvPr>
        <xdr:cNvSpPr txBox="1"/>
      </xdr:nvSpPr>
      <xdr:spPr>
        <a:xfrm>
          <a:off x="6068772" y="6683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133743</xdr:rowOff>
    </xdr:from>
    <xdr:ext cx="469744" cy="259045"/>
    <xdr:sp macro="" textlink="">
      <xdr:nvSpPr>
        <xdr:cNvPr id="140" name="n_1mainValue【道路】&#10;一人当たり延長">
          <a:extLst>
            <a:ext uri="{FF2B5EF4-FFF2-40B4-BE49-F238E27FC236}">
              <a16:creationId xmlns:a16="http://schemas.microsoft.com/office/drawing/2014/main" id="{1A645EF4-95B8-4141-B846-9269B2DCE056}"/>
            </a:ext>
          </a:extLst>
        </xdr:cNvPr>
        <xdr:cNvSpPr txBox="1"/>
      </xdr:nvSpPr>
      <xdr:spPr>
        <a:xfrm>
          <a:off x="8454467" y="6130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142247</xdr:rowOff>
    </xdr:from>
    <xdr:ext cx="469744" cy="259045"/>
    <xdr:sp macro="" textlink="">
      <xdr:nvSpPr>
        <xdr:cNvPr id="141" name="n_2mainValue【道路】&#10;一人当たり延長">
          <a:extLst>
            <a:ext uri="{FF2B5EF4-FFF2-40B4-BE49-F238E27FC236}">
              <a16:creationId xmlns:a16="http://schemas.microsoft.com/office/drawing/2014/main" id="{6DCBD1CD-F790-49FD-8880-789B9ECDE08E}"/>
            </a:ext>
          </a:extLst>
        </xdr:cNvPr>
        <xdr:cNvSpPr txBox="1"/>
      </xdr:nvSpPr>
      <xdr:spPr>
        <a:xfrm>
          <a:off x="7673417" y="614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150111</xdr:rowOff>
    </xdr:from>
    <xdr:ext cx="469744" cy="259045"/>
    <xdr:sp macro="" textlink="">
      <xdr:nvSpPr>
        <xdr:cNvPr id="142" name="n_3mainValue【道路】&#10;一人当たり延長">
          <a:extLst>
            <a:ext uri="{FF2B5EF4-FFF2-40B4-BE49-F238E27FC236}">
              <a16:creationId xmlns:a16="http://schemas.microsoft.com/office/drawing/2014/main" id="{465A9D48-EAD8-4C43-8923-6606A8EFA62D}"/>
            </a:ext>
          </a:extLst>
        </xdr:cNvPr>
        <xdr:cNvSpPr txBox="1"/>
      </xdr:nvSpPr>
      <xdr:spPr>
        <a:xfrm>
          <a:off x="6866332" y="615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155963</xdr:rowOff>
    </xdr:from>
    <xdr:ext cx="469744" cy="259045"/>
    <xdr:sp macro="" textlink="">
      <xdr:nvSpPr>
        <xdr:cNvPr id="143" name="n_4mainValue【道路】&#10;一人当たり延長">
          <a:extLst>
            <a:ext uri="{FF2B5EF4-FFF2-40B4-BE49-F238E27FC236}">
              <a16:creationId xmlns:a16="http://schemas.microsoft.com/office/drawing/2014/main" id="{D64B9E86-4160-4952-83AE-31851ABF1635}"/>
            </a:ext>
          </a:extLst>
        </xdr:cNvPr>
        <xdr:cNvSpPr txBox="1"/>
      </xdr:nvSpPr>
      <xdr:spPr>
        <a:xfrm>
          <a:off x="6068772" y="615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A4BBE303-2708-4937-996A-59FA8B9C5D8F}"/>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7FA17E76-17A9-420D-8A26-5809C6388947}"/>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E001DAEF-CD6B-4F46-ABCA-DC63DD91D77B}"/>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914C2C0A-B8A5-42A7-9FDC-75DB5D43CEC5}"/>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45364155-A786-4802-B712-DD81AAB5C817}"/>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F2C00AE0-5171-4A91-B25F-A3B3FFD764F4}"/>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F48C5B3A-3C37-4DFC-B899-7D9231468038}"/>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BCC43C7A-7071-422A-B32B-3AED6E41627E}"/>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160B6374-27B0-42C0-B385-FDEB67BC8B83}"/>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83BFFEC6-BD62-45ED-920B-71E248AF4382}"/>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59795BEF-77B3-4E02-AFFD-B5D1E9AB3BA6}"/>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58105674-12F4-45EE-BDEE-64E6EC7588F9}"/>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6" name="テキスト ボックス 155">
          <a:extLst>
            <a:ext uri="{FF2B5EF4-FFF2-40B4-BE49-F238E27FC236}">
              <a16:creationId xmlns:a16="http://schemas.microsoft.com/office/drawing/2014/main" id="{85845E58-CD6F-4FDB-BBC5-09B59150CCF4}"/>
            </a:ext>
          </a:extLst>
        </xdr:cNvPr>
        <xdr:cNvSpPr txBox="1"/>
      </xdr:nvSpPr>
      <xdr:spPr>
        <a:xfrm>
          <a:off x="2738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0F93235E-0CB2-4914-BD52-39636AEFA06C}"/>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2F4EC625-2343-4BEC-AA1F-82EFB79F692A}"/>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AB3213DA-858C-4095-A9BC-C1B1DC8CB911}"/>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1908C41C-A27A-43CD-953E-91CCE0AB49A6}"/>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430F4554-93A6-4D4D-9ACC-3DA418B11616}"/>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240154D3-34A5-46AC-BBE3-459F7C9B00D1}"/>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AC721BBB-B6EA-46AE-951E-9B48996114B9}"/>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a:extLst>
            <a:ext uri="{FF2B5EF4-FFF2-40B4-BE49-F238E27FC236}">
              <a16:creationId xmlns:a16="http://schemas.microsoft.com/office/drawing/2014/main" id="{F80826F5-5859-4804-8FEB-CC4A31197034}"/>
            </a:ext>
          </a:extLst>
        </xdr:cNvPr>
        <xdr:cNvSpPr txBox="1"/>
      </xdr:nvSpPr>
      <xdr:spPr>
        <a:xfrm>
          <a:off x="34370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B4FD80EC-109A-4DEB-AC2D-33CC60EC8DFA}"/>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a:extLst>
            <a:ext uri="{FF2B5EF4-FFF2-40B4-BE49-F238E27FC236}">
              <a16:creationId xmlns:a16="http://schemas.microsoft.com/office/drawing/2014/main" id="{16EF8FC8-503B-4438-9C79-7A372521ECBF}"/>
            </a:ext>
          </a:extLst>
        </xdr:cNvPr>
        <xdr:cNvSpPr txBox="1"/>
      </xdr:nvSpPr>
      <xdr:spPr>
        <a:xfrm>
          <a:off x="38686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D99007D8-233A-435C-B4F1-3E9816F04C44}"/>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51435</xdr:rowOff>
    </xdr:from>
    <xdr:to>
      <xdr:col>24</xdr:col>
      <xdr:colOff>62865</xdr:colOff>
      <xdr:row>63</xdr:row>
      <xdr:rowOff>28575</xdr:rowOff>
    </xdr:to>
    <xdr:cxnSp macro="">
      <xdr:nvCxnSpPr>
        <xdr:cNvPr id="168" name="直線コネクタ 167">
          <a:extLst>
            <a:ext uri="{FF2B5EF4-FFF2-40B4-BE49-F238E27FC236}">
              <a16:creationId xmlns:a16="http://schemas.microsoft.com/office/drawing/2014/main" id="{38EFB55C-A29D-4F67-BF60-9935C4264726}"/>
            </a:ext>
          </a:extLst>
        </xdr:cNvPr>
        <xdr:cNvCxnSpPr/>
      </xdr:nvCxnSpPr>
      <xdr:spPr>
        <a:xfrm flipV="1">
          <a:off x="4173855" y="9484995"/>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32402</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955F8850-A583-4503-A795-7AF1173708B8}"/>
            </a:ext>
          </a:extLst>
        </xdr:cNvPr>
        <xdr:cNvSpPr txBox="1"/>
      </xdr:nvSpPr>
      <xdr:spPr>
        <a:xfrm>
          <a:off x="4212590"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28575</xdr:rowOff>
    </xdr:from>
    <xdr:to>
      <xdr:col>24</xdr:col>
      <xdr:colOff>152400</xdr:colOff>
      <xdr:row>63</xdr:row>
      <xdr:rowOff>28575</xdr:rowOff>
    </xdr:to>
    <xdr:cxnSp macro="">
      <xdr:nvCxnSpPr>
        <xdr:cNvPr id="170" name="直線コネクタ 169">
          <a:extLst>
            <a:ext uri="{FF2B5EF4-FFF2-40B4-BE49-F238E27FC236}">
              <a16:creationId xmlns:a16="http://schemas.microsoft.com/office/drawing/2014/main" id="{9ECD5EB6-2DAE-4130-8734-58EB7B890A0D}"/>
            </a:ext>
          </a:extLst>
        </xdr:cNvPr>
        <xdr:cNvCxnSpPr/>
      </xdr:nvCxnSpPr>
      <xdr:spPr>
        <a:xfrm>
          <a:off x="4112260" y="10828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169562</xdr:rowOff>
    </xdr:from>
    <xdr:ext cx="405111" cy="259045"/>
    <xdr:sp macro="" textlink="">
      <xdr:nvSpPr>
        <xdr:cNvPr id="171" name="【橋りょう・トンネル】&#10;有形固定資産減価償却率最大値テキスト">
          <a:extLst>
            <a:ext uri="{FF2B5EF4-FFF2-40B4-BE49-F238E27FC236}">
              <a16:creationId xmlns:a16="http://schemas.microsoft.com/office/drawing/2014/main" id="{6B7B14AF-4E3E-493A-9BD2-101656B562CD}"/>
            </a:ext>
          </a:extLst>
        </xdr:cNvPr>
        <xdr:cNvSpPr txBox="1"/>
      </xdr:nvSpPr>
      <xdr:spPr>
        <a:xfrm>
          <a:off x="4212590" y="926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51435</xdr:rowOff>
    </xdr:from>
    <xdr:to>
      <xdr:col>24</xdr:col>
      <xdr:colOff>152400</xdr:colOff>
      <xdr:row>55</xdr:row>
      <xdr:rowOff>51435</xdr:rowOff>
    </xdr:to>
    <xdr:cxnSp macro="">
      <xdr:nvCxnSpPr>
        <xdr:cNvPr id="172" name="直線コネクタ 171">
          <a:extLst>
            <a:ext uri="{FF2B5EF4-FFF2-40B4-BE49-F238E27FC236}">
              <a16:creationId xmlns:a16="http://schemas.microsoft.com/office/drawing/2014/main" id="{B3B4170B-5CC7-41AE-868D-C77341FF9813}"/>
            </a:ext>
          </a:extLst>
        </xdr:cNvPr>
        <xdr:cNvCxnSpPr/>
      </xdr:nvCxnSpPr>
      <xdr:spPr>
        <a:xfrm>
          <a:off x="4112260" y="94849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33037</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1245B864-851C-4DF6-9B29-5BE1452AF949}"/>
            </a:ext>
          </a:extLst>
        </xdr:cNvPr>
        <xdr:cNvSpPr txBox="1"/>
      </xdr:nvSpPr>
      <xdr:spPr>
        <a:xfrm>
          <a:off x="4212590" y="10146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xdr:rowOff>
    </xdr:from>
    <xdr:to>
      <xdr:col>24</xdr:col>
      <xdr:colOff>114300</xdr:colOff>
      <xdr:row>60</xdr:row>
      <xdr:rowOff>111760</xdr:rowOff>
    </xdr:to>
    <xdr:sp macro="" textlink="">
      <xdr:nvSpPr>
        <xdr:cNvPr id="174" name="フローチャート: 判断 173">
          <a:extLst>
            <a:ext uri="{FF2B5EF4-FFF2-40B4-BE49-F238E27FC236}">
              <a16:creationId xmlns:a16="http://schemas.microsoft.com/office/drawing/2014/main" id="{16280971-4218-49AC-A210-73D7D28F46FB}"/>
            </a:ext>
          </a:extLst>
        </xdr:cNvPr>
        <xdr:cNvSpPr/>
      </xdr:nvSpPr>
      <xdr:spPr>
        <a:xfrm>
          <a:off x="4131310" y="1029906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162560</xdr:rowOff>
    </xdr:from>
    <xdr:to>
      <xdr:col>20</xdr:col>
      <xdr:colOff>38100</xdr:colOff>
      <xdr:row>60</xdr:row>
      <xdr:rowOff>92710</xdr:rowOff>
    </xdr:to>
    <xdr:sp macro="" textlink="">
      <xdr:nvSpPr>
        <xdr:cNvPr id="175" name="フローチャート: 判断 174">
          <a:extLst>
            <a:ext uri="{FF2B5EF4-FFF2-40B4-BE49-F238E27FC236}">
              <a16:creationId xmlns:a16="http://schemas.microsoft.com/office/drawing/2014/main" id="{A2E281C8-69BE-499A-8755-7F2D16EC73AD}"/>
            </a:ext>
          </a:extLst>
        </xdr:cNvPr>
        <xdr:cNvSpPr/>
      </xdr:nvSpPr>
      <xdr:spPr>
        <a:xfrm>
          <a:off x="3388360" y="1028001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76" name="フローチャート: 判断 175">
          <a:extLst>
            <a:ext uri="{FF2B5EF4-FFF2-40B4-BE49-F238E27FC236}">
              <a16:creationId xmlns:a16="http://schemas.microsoft.com/office/drawing/2014/main" id="{98D7D387-A477-4A7C-826F-81A9B2777D0A}"/>
            </a:ext>
          </a:extLst>
        </xdr:cNvPr>
        <xdr:cNvSpPr/>
      </xdr:nvSpPr>
      <xdr:spPr>
        <a:xfrm>
          <a:off x="2571750" y="1024953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77" name="フローチャート: 判断 176">
          <a:extLst>
            <a:ext uri="{FF2B5EF4-FFF2-40B4-BE49-F238E27FC236}">
              <a16:creationId xmlns:a16="http://schemas.microsoft.com/office/drawing/2014/main" id="{8E9BB086-2406-4617-811D-C4A58FCD0D9E}"/>
            </a:ext>
          </a:extLst>
        </xdr:cNvPr>
        <xdr:cNvSpPr/>
      </xdr:nvSpPr>
      <xdr:spPr>
        <a:xfrm>
          <a:off x="1774190" y="10245725"/>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99695</xdr:rowOff>
    </xdr:from>
    <xdr:to>
      <xdr:col>6</xdr:col>
      <xdr:colOff>38100</xdr:colOff>
      <xdr:row>60</xdr:row>
      <xdr:rowOff>29845</xdr:rowOff>
    </xdr:to>
    <xdr:sp macro="" textlink="">
      <xdr:nvSpPr>
        <xdr:cNvPr id="178" name="フローチャート: 判断 177">
          <a:extLst>
            <a:ext uri="{FF2B5EF4-FFF2-40B4-BE49-F238E27FC236}">
              <a16:creationId xmlns:a16="http://schemas.microsoft.com/office/drawing/2014/main" id="{7B4DD831-7C42-4FE8-B340-347ECF7DC577}"/>
            </a:ext>
          </a:extLst>
        </xdr:cNvPr>
        <xdr:cNvSpPr/>
      </xdr:nvSpPr>
      <xdr:spPr>
        <a:xfrm>
          <a:off x="988060" y="1021143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EE413DF2-0CAD-4292-9A07-700BC5841F83}"/>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F9D76DC0-BD13-4041-BA5F-3499E85D8841}"/>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FADA2D1E-321E-47FB-896D-0B0F6D70E1DE}"/>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CABB8BB5-73F7-4486-B0B7-FDDAB5B0D7D5}"/>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227F1F3-5FA5-4281-B7DE-479E74FD75E6}"/>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38735</xdr:rowOff>
    </xdr:from>
    <xdr:to>
      <xdr:col>24</xdr:col>
      <xdr:colOff>114300</xdr:colOff>
      <xdr:row>60</xdr:row>
      <xdr:rowOff>140335</xdr:rowOff>
    </xdr:to>
    <xdr:sp macro="" textlink="">
      <xdr:nvSpPr>
        <xdr:cNvPr id="184" name="楕円 183">
          <a:extLst>
            <a:ext uri="{FF2B5EF4-FFF2-40B4-BE49-F238E27FC236}">
              <a16:creationId xmlns:a16="http://schemas.microsoft.com/office/drawing/2014/main" id="{A7A659A0-1B8A-45DC-A1C0-41E64737E78D}"/>
            </a:ext>
          </a:extLst>
        </xdr:cNvPr>
        <xdr:cNvSpPr/>
      </xdr:nvSpPr>
      <xdr:spPr>
        <a:xfrm>
          <a:off x="4131310" y="1032573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17162</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298D0F15-8BF5-46BF-8024-74BEEC6FEE3A}"/>
            </a:ext>
          </a:extLst>
        </xdr:cNvPr>
        <xdr:cNvSpPr txBox="1"/>
      </xdr:nvSpPr>
      <xdr:spPr>
        <a:xfrm>
          <a:off x="4212590"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8255</xdr:rowOff>
    </xdr:from>
    <xdr:to>
      <xdr:col>20</xdr:col>
      <xdr:colOff>38100</xdr:colOff>
      <xdr:row>60</xdr:row>
      <xdr:rowOff>109855</xdr:rowOff>
    </xdr:to>
    <xdr:sp macro="" textlink="">
      <xdr:nvSpPr>
        <xdr:cNvPr id="186" name="楕円 185">
          <a:extLst>
            <a:ext uri="{FF2B5EF4-FFF2-40B4-BE49-F238E27FC236}">
              <a16:creationId xmlns:a16="http://schemas.microsoft.com/office/drawing/2014/main" id="{CFBA2524-A014-4FF2-AE6E-C6B6269A788C}"/>
            </a:ext>
          </a:extLst>
        </xdr:cNvPr>
        <xdr:cNvSpPr/>
      </xdr:nvSpPr>
      <xdr:spPr>
        <a:xfrm>
          <a:off x="3388360" y="102971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59055</xdr:rowOff>
    </xdr:from>
    <xdr:to>
      <xdr:col>24</xdr:col>
      <xdr:colOff>63500</xdr:colOff>
      <xdr:row>60</xdr:row>
      <xdr:rowOff>89535</xdr:rowOff>
    </xdr:to>
    <xdr:cxnSp macro="">
      <xdr:nvCxnSpPr>
        <xdr:cNvPr id="187" name="直線コネクタ 186">
          <a:extLst>
            <a:ext uri="{FF2B5EF4-FFF2-40B4-BE49-F238E27FC236}">
              <a16:creationId xmlns:a16="http://schemas.microsoft.com/office/drawing/2014/main" id="{2DCC8D52-9F11-4BB6-81EF-D6F2A1D53628}"/>
            </a:ext>
          </a:extLst>
        </xdr:cNvPr>
        <xdr:cNvCxnSpPr/>
      </xdr:nvCxnSpPr>
      <xdr:spPr>
        <a:xfrm>
          <a:off x="3431540" y="10342245"/>
          <a:ext cx="7429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145415</xdr:rowOff>
    </xdr:from>
    <xdr:to>
      <xdr:col>15</xdr:col>
      <xdr:colOff>101600</xdr:colOff>
      <xdr:row>60</xdr:row>
      <xdr:rowOff>75565</xdr:rowOff>
    </xdr:to>
    <xdr:sp macro="" textlink="">
      <xdr:nvSpPr>
        <xdr:cNvPr id="188" name="楕円 187">
          <a:extLst>
            <a:ext uri="{FF2B5EF4-FFF2-40B4-BE49-F238E27FC236}">
              <a16:creationId xmlns:a16="http://schemas.microsoft.com/office/drawing/2014/main" id="{BA899DFB-3844-4A75-ADCE-39BA2785E9E2}"/>
            </a:ext>
          </a:extLst>
        </xdr:cNvPr>
        <xdr:cNvSpPr/>
      </xdr:nvSpPr>
      <xdr:spPr>
        <a:xfrm>
          <a:off x="2571750" y="1025906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24765</xdr:rowOff>
    </xdr:from>
    <xdr:to>
      <xdr:col>19</xdr:col>
      <xdr:colOff>177800</xdr:colOff>
      <xdr:row>60</xdr:row>
      <xdr:rowOff>59055</xdr:rowOff>
    </xdr:to>
    <xdr:cxnSp macro="">
      <xdr:nvCxnSpPr>
        <xdr:cNvPr id="189" name="直線コネクタ 188">
          <a:extLst>
            <a:ext uri="{FF2B5EF4-FFF2-40B4-BE49-F238E27FC236}">
              <a16:creationId xmlns:a16="http://schemas.microsoft.com/office/drawing/2014/main" id="{C4E0A60A-BBE7-498E-8053-569A621E46A4}"/>
            </a:ext>
          </a:extLst>
        </xdr:cNvPr>
        <xdr:cNvCxnSpPr/>
      </xdr:nvCxnSpPr>
      <xdr:spPr>
        <a:xfrm>
          <a:off x="2626360" y="10307955"/>
          <a:ext cx="80518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114935</xdr:rowOff>
    </xdr:from>
    <xdr:to>
      <xdr:col>10</xdr:col>
      <xdr:colOff>165100</xdr:colOff>
      <xdr:row>60</xdr:row>
      <xdr:rowOff>45085</xdr:rowOff>
    </xdr:to>
    <xdr:sp macro="" textlink="">
      <xdr:nvSpPr>
        <xdr:cNvPr id="190" name="楕円 189">
          <a:extLst>
            <a:ext uri="{FF2B5EF4-FFF2-40B4-BE49-F238E27FC236}">
              <a16:creationId xmlns:a16="http://schemas.microsoft.com/office/drawing/2014/main" id="{B491BA89-0E67-4691-81EE-4FBD5BAA08CF}"/>
            </a:ext>
          </a:extLst>
        </xdr:cNvPr>
        <xdr:cNvSpPr/>
      </xdr:nvSpPr>
      <xdr:spPr>
        <a:xfrm>
          <a:off x="1774190" y="1023048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165735</xdr:rowOff>
    </xdr:from>
    <xdr:to>
      <xdr:col>15</xdr:col>
      <xdr:colOff>50800</xdr:colOff>
      <xdr:row>60</xdr:row>
      <xdr:rowOff>24765</xdr:rowOff>
    </xdr:to>
    <xdr:cxnSp macro="">
      <xdr:nvCxnSpPr>
        <xdr:cNvPr id="191" name="直線コネクタ 190">
          <a:extLst>
            <a:ext uri="{FF2B5EF4-FFF2-40B4-BE49-F238E27FC236}">
              <a16:creationId xmlns:a16="http://schemas.microsoft.com/office/drawing/2014/main" id="{B1828AA9-7BB1-4401-85CE-A95BB0474E43}"/>
            </a:ext>
          </a:extLst>
        </xdr:cNvPr>
        <xdr:cNvCxnSpPr/>
      </xdr:nvCxnSpPr>
      <xdr:spPr>
        <a:xfrm>
          <a:off x="1828800" y="10285095"/>
          <a:ext cx="7975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80645</xdr:rowOff>
    </xdr:from>
    <xdr:to>
      <xdr:col>6</xdr:col>
      <xdr:colOff>38100</xdr:colOff>
      <xdr:row>60</xdr:row>
      <xdr:rowOff>10795</xdr:rowOff>
    </xdr:to>
    <xdr:sp macro="" textlink="">
      <xdr:nvSpPr>
        <xdr:cNvPr id="192" name="楕円 191">
          <a:extLst>
            <a:ext uri="{FF2B5EF4-FFF2-40B4-BE49-F238E27FC236}">
              <a16:creationId xmlns:a16="http://schemas.microsoft.com/office/drawing/2014/main" id="{65C9B65F-ED13-4922-8E40-A55B72514161}"/>
            </a:ext>
          </a:extLst>
        </xdr:cNvPr>
        <xdr:cNvSpPr/>
      </xdr:nvSpPr>
      <xdr:spPr>
        <a:xfrm>
          <a:off x="988060" y="101981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131445</xdr:rowOff>
    </xdr:from>
    <xdr:to>
      <xdr:col>10</xdr:col>
      <xdr:colOff>114300</xdr:colOff>
      <xdr:row>59</xdr:row>
      <xdr:rowOff>165735</xdr:rowOff>
    </xdr:to>
    <xdr:cxnSp macro="">
      <xdr:nvCxnSpPr>
        <xdr:cNvPr id="193" name="直線コネクタ 192">
          <a:extLst>
            <a:ext uri="{FF2B5EF4-FFF2-40B4-BE49-F238E27FC236}">
              <a16:creationId xmlns:a16="http://schemas.microsoft.com/office/drawing/2014/main" id="{B5234A3E-76F5-4BC1-B856-3A2942CA75B4}"/>
            </a:ext>
          </a:extLst>
        </xdr:cNvPr>
        <xdr:cNvCxnSpPr/>
      </xdr:nvCxnSpPr>
      <xdr:spPr>
        <a:xfrm>
          <a:off x="1031240" y="10250805"/>
          <a:ext cx="7975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109237</xdr:rowOff>
    </xdr:from>
    <xdr:ext cx="405111" cy="259045"/>
    <xdr:sp macro="" textlink="">
      <xdr:nvSpPr>
        <xdr:cNvPr id="194" name="n_1aveValue【橋りょう・トンネル】&#10;有形固定資産減価償却率">
          <a:extLst>
            <a:ext uri="{FF2B5EF4-FFF2-40B4-BE49-F238E27FC236}">
              <a16:creationId xmlns:a16="http://schemas.microsoft.com/office/drawing/2014/main" id="{805D0029-B1F4-4948-9740-49FC63F95AF5}"/>
            </a:ext>
          </a:extLst>
        </xdr:cNvPr>
        <xdr:cNvSpPr txBox="1"/>
      </xdr:nvSpPr>
      <xdr:spPr>
        <a:xfrm>
          <a:off x="32391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84472</xdr:rowOff>
    </xdr:from>
    <xdr:ext cx="405111" cy="259045"/>
    <xdr:sp macro="" textlink="">
      <xdr:nvSpPr>
        <xdr:cNvPr id="195" name="n_2aveValue【橋りょう・トンネル】&#10;有形固定資産減価償却率">
          <a:extLst>
            <a:ext uri="{FF2B5EF4-FFF2-40B4-BE49-F238E27FC236}">
              <a16:creationId xmlns:a16="http://schemas.microsoft.com/office/drawing/2014/main" id="{F115B2D1-FC5A-4AED-8AF6-B2DA62CC2829}"/>
            </a:ext>
          </a:extLst>
        </xdr:cNvPr>
        <xdr:cNvSpPr txBox="1"/>
      </xdr:nvSpPr>
      <xdr:spPr>
        <a:xfrm>
          <a:off x="24390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47642</xdr:rowOff>
    </xdr:from>
    <xdr:ext cx="405111" cy="259045"/>
    <xdr:sp macro="" textlink="">
      <xdr:nvSpPr>
        <xdr:cNvPr id="196" name="n_3aveValue【橋りょう・トンネル】&#10;有形固定資産減価償却率">
          <a:extLst>
            <a:ext uri="{FF2B5EF4-FFF2-40B4-BE49-F238E27FC236}">
              <a16:creationId xmlns:a16="http://schemas.microsoft.com/office/drawing/2014/main" id="{6CE17367-9DCA-4154-959A-B15ED82CD00C}"/>
            </a:ext>
          </a:extLst>
        </xdr:cNvPr>
        <xdr:cNvSpPr txBox="1"/>
      </xdr:nvSpPr>
      <xdr:spPr>
        <a:xfrm>
          <a:off x="164148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20972</xdr:rowOff>
    </xdr:from>
    <xdr:ext cx="405111" cy="259045"/>
    <xdr:sp macro="" textlink="">
      <xdr:nvSpPr>
        <xdr:cNvPr id="197" name="n_4aveValue【橋りょう・トンネル】&#10;有形固定資産減価償却率">
          <a:extLst>
            <a:ext uri="{FF2B5EF4-FFF2-40B4-BE49-F238E27FC236}">
              <a16:creationId xmlns:a16="http://schemas.microsoft.com/office/drawing/2014/main" id="{02AB1A8A-5B05-46DB-A0D9-41032ABAF351}"/>
            </a:ext>
          </a:extLst>
        </xdr:cNvPr>
        <xdr:cNvSpPr txBox="1"/>
      </xdr:nvSpPr>
      <xdr:spPr>
        <a:xfrm>
          <a:off x="85535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100982</xdr:rowOff>
    </xdr:from>
    <xdr:ext cx="405111" cy="259045"/>
    <xdr:sp macro="" textlink="">
      <xdr:nvSpPr>
        <xdr:cNvPr id="198" name="n_1mainValue【橋りょう・トンネル】&#10;有形固定資産減価償却率">
          <a:extLst>
            <a:ext uri="{FF2B5EF4-FFF2-40B4-BE49-F238E27FC236}">
              <a16:creationId xmlns:a16="http://schemas.microsoft.com/office/drawing/2014/main" id="{6A1380E9-BC45-4BD3-BA04-227F3825FD3E}"/>
            </a:ext>
          </a:extLst>
        </xdr:cNvPr>
        <xdr:cNvSpPr txBox="1"/>
      </xdr:nvSpPr>
      <xdr:spPr>
        <a:xfrm>
          <a:off x="32391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66692</xdr:rowOff>
    </xdr:from>
    <xdr:ext cx="405111" cy="259045"/>
    <xdr:sp macro="" textlink="">
      <xdr:nvSpPr>
        <xdr:cNvPr id="199" name="n_2mainValue【橋りょう・トンネル】&#10;有形固定資産減価償却率">
          <a:extLst>
            <a:ext uri="{FF2B5EF4-FFF2-40B4-BE49-F238E27FC236}">
              <a16:creationId xmlns:a16="http://schemas.microsoft.com/office/drawing/2014/main" id="{BFCE0557-3D57-4C65-A2FC-E9B9E6742CAB}"/>
            </a:ext>
          </a:extLst>
        </xdr:cNvPr>
        <xdr:cNvSpPr txBox="1"/>
      </xdr:nvSpPr>
      <xdr:spPr>
        <a:xfrm>
          <a:off x="24390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61612</xdr:rowOff>
    </xdr:from>
    <xdr:ext cx="405111" cy="259045"/>
    <xdr:sp macro="" textlink="">
      <xdr:nvSpPr>
        <xdr:cNvPr id="200" name="n_3mainValue【橋りょう・トンネル】&#10;有形固定資産減価償却率">
          <a:extLst>
            <a:ext uri="{FF2B5EF4-FFF2-40B4-BE49-F238E27FC236}">
              <a16:creationId xmlns:a16="http://schemas.microsoft.com/office/drawing/2014/main" id="{B6EA6900-8925-43C6-A0D4-073DAD93D28E}"/>
            </a:ext>
          </a:extLst>
        </xdr:cNvPr>
        <xdr:cNvSpPr txBox="1"/>
      </xdr:nvSpPr>
      <xdr:spPr>
        <a:xfrm>
          <a:off x="164148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27322</xdr:rowOff>
    </xdr:from>
    <xdr:ext cx="405111" cy="259045"/>
    <xdr:sp macro="" textlink="">
      <xdr:nvSpPr>
        <xdr:cNvPr id="201" name="n_4mainValue【橋りょう・トンネル】&#10;有形固定資産減価償却率">
          <a:extLst>
            <a:ext uri="{FF2B5EF4-FFF2-40B4-BE49-F238E27FC236}">
              <a16:creationId xmlns:a16="http://schemas.microsoft.com/office/drawing/2014/main" id="{2FD03D3B-3912-40D4-BB27-A5ED84F93316}"/>
            </a:ext>
          </a:extLst>
        </xdr:cNvPr>
        <xdr:cNvSpPr txBox="1"/>
      </xdr:nvSpPr>
      <xdr:spPr>
        <a:xfrm>
          <a:off x="85535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036F4E55-38E6-43EC-996D-78531A91EA74}"/>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92DDADA2-9869-422B-951F-924B936B3F50}"/>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787F2C57-C216-459D-A5D7-B1BBB2C4C188}"/>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7A38BB96-6A2E-43C4-B8B9-93A6B0564E53}"/>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5B59603D-0BC7-4022-BFB0-482475BF37EB}"/>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BD522884-412B-4912-BFA7-E36FC8FFCF06}"/>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9F3D6CEB-CE32-4E49-A4F5-CF1F273C3206}"/>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B607BD06-435F-447F-ABF3-9ABDD131C2CC}"/>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6F35E995-094D-4C70-A10F-738C92AF4634}"/>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FC68E536-A308-4803-8AF5-34009212769D}"/>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EB8C45FD-FCBB-4ED7-A503-9CC672D0D57A}"/>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a:extLst>
            <a:ext uri="{FF2B5EF4-FFF2-40B4-BE49-F238E27FC236}">
              <a16:creationId xmlns:a16="http://schemas.microsoft.com/office/drawing/2014/main" id="{1DE6D840-D911-4551-8E98-EA1FFFE005AE}"/>
            </a:ext>
          </a:extLst>
        </xdr:cNvPr>
        <xdr:cNvSpPr txBox="1"/>
      </xdr:nvSpPr>
      <xdr:spPr>
        <a:xfrm>
          <a:off x="5724659" y="1090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4EA72DCE-8774-4AA6-948D-7C152F6966FB}"/>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a:extLst>
            <a:ext uri="{FF2B5EF4-FFF2-40B4-BE49-F238E27FC236}">
              <a16:creationId xmlns:a16="http://schemas.microsoft.com/office/drawing/2014/main" id="{6BCA3568-6304-4678-A3E9-668F1842D373}"/>
            </a:ext>
          </a:extLst>
        </xdr:cNvPr>
        <xdr:cNvSpPr txBox="1"/>
      </xdr:nvSpPr>
      <xdr:spPr>
        <a:xfrm>
          <a:off x="5416126" y="1052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3D95DCBB-AC0E-4C62-9C30-986CEA2E99C7}"/>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a:extLst>
            <a:ext uri="{FF2B5EF4-FFF2-40B4-BE49-F238E27FC236}">
              <a16:creationId xmlns:a16="http://schemas.microsoft.com/office/drawing/2014/main" id="{F9C7C217-37CA-4494-84B7-E959FE63775D}"/>
            </a:ext>
          </a:extLst>
        </xdr:cNvPr>
        <xdr:cNvSpPr txBox="1"/>
      </xdr:nvSpPr>
      <xdr:spPr>
        <a:xfrm>
          <a:off x="5416126" y="10142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58B48168-1658-4BF4-91A1-35F9DC6AA160}"/>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a:extLst>
            <a:ext uri="{FF2B5EF4-FFF2-40B4-BE49-F238E27FC236}">
              <a16:creationId xmlns:a16="http://schemas.microsoft.com/office/drawing/2014/main" id="{01092A9C-B86B-4C17-8237-A12181E81D9A}"/>
            </a:ext>
          </a:extLst>
        </xdr:cNvPr>
        <xdr:cNvSpPr txBox="1"/>
      </xdr:nvSpPr>
      <xdr:spPr>
        <a:xfrm>
          <a:off x="5416126" y="9765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F324ED18-D307-40A2-ABE3-E553F8FD66C2}"/>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a:extLst>
            <a:ext uri="{FF2B5EF4-FFF2-40B4-BE49-F238E27FC236}">
              <a16:creationId xmlns:a16="http://schemas.microsoft.com/office/drawing/2014/main" id="{6F66F646-DA94-44DB-A543-29C83DEEC990}"/>
            </a:ext>
          </a:extLst>
        </xdr:cNvPr>
        <xdr:cNvSpPr txBox="1"/>
      </xdr:nvSpPr>
      <xdr:spPr>
        <a:xfrm>
          <a:off x="5416126" y="9384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D4BBE02F-41CF-4D54-BB64-FE4076F4BFB9}"/>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56B7E741-0333-48E3-9AAF-4B4626315ECE}"/>
            </a:ext>
          </a:extLst>
        </xdr:cNvPr>
        <xdr:cNvSpPr txBox="1"/>
      </xdr:nvSpPr>
      <xdr:spPr>
        <a:xfrm>
          <a:off x="5416126" y="900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338F0C49-C198-4C4E-A0A5-73CC801DB09D}"/>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21020</xdr:rowOff>
    </xdr:from>
    <xdr:to>
      <xdr:col>54</xdr:col>
      <xdr:colOff>189865</xdr:colOff>
      <xdr:row>64</xdr:row>
      <xdr:rowOff>71324</xdr:rowOff>
    </xdr:to>
    <xdr:cxnSp macro="">
      <xdr:nvCxnSpPr>
        <xdr:cNvPr id="225" name="直線コネクタ 224">
          <a:extLst>
            <a:ext uri="{FF2B5EF4-FFF2-40B4-BE49-F238E27FC236}">
              <a16:creationId xmlns:a16="http://schemas.microsoft.com/office/drawing/2014/main" id="{23325756-5D26-4ABB-9D56-43330E76DC53}"/>
            </a:ext>
          </a:extLst>
        </xdr:cNvPr>
        <xdr:cNvCxnSpPr/>
      </xdr:nvCxnSpPr>
      <xdr:spPr>
        <a:xfrm flipV="1">
          <a:off x="9429115" y="9618410"/>
          <a:ext cx="0" cy="1423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75151</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79A9E731-3E21-4F56-BCB2-04F793081E0B}"/>
            </a:ext>
          </a:extLst>
        </xdr:cNvPr>
        <xdr:cNvSpPr txBox="1"/>
      </xdr:nvSpPr>
      <xdr:spPr>
        <a:xfrm>
          <a:off x="9467850" y="1104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71324</xdr:rowOff>
    </xdr:from>
    <xdr:to>
      <xdr:col>55</xdr:col>
      <xdr:colOff>88900</xdr:colOff>
      <xdr:row>64</xdr:row>
      <xdr:rowOff>71324</xdr:rowOff>
    </xdr:to>
    <xdr:cxnSp macro="">
      <xdr:nvCxnSpPr>
        <xdr:cNvPr id="227" name="直線コネクタ 226">
          <a:extLst>
            <a:ext uri="{FF2B5EF4-FFF2-40B4-BE49-F238E27FC236}">
              <a16:creationId xmlns:a16="http://schemas.microsoft.com/office/drawing/2014/main" id="{30EA7F4B-FBE9-42D9-AB1A-E2BDE17FC9E8}"/>
            </a:ext>
          </a:extLst>
        </xdr:cNvPr>
        <xdr:cNvCxnSpPr/>
      </xdr:nvCxnSpPr>
      <xdr:spPr>
        <a:xfrm>
          <a:off x="9356090" y="1104221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139147</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DBB699AC-1584-4141-987B-D9242F656219}"/>
            </a:ext>
          </a:extLst>
        </xdr:cNvPr>
        <xdr:cNvSpPr txBox="1"/>
      </xdr:nvSpPr>
      <xdr:spPr>
        <a:xfrm>
          <a:off x="9467850" y="9393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21020</xdr:rowOff>
    </xdr:from>
    <xdr:to>
      <xdr:col>55</xdr:col>
      <xdr:colOff>88900</xdr:colOff>
      <xdr:row>56</xdr:row>
      <xdr:rowOff>21020</xdr:rowOff>
    </xdr:to>
    <xdr:cxnSp macro="">
      <xdr:nvCxnSpPr>
        <xdr:cNvPr id="229" name="直線コネクタ 228">
          <a:extLst>
            <a:ext uri="{FF2B5EF4-FFF2-40B4-BE49-F238E27FC236}">
              <a16:creationId xmlns:a16="http://schemas.microsoft.com/office/drawing/2014/main" id="{FDB5C11B-266E-4E41-93B2-F827BE63DC52}"/>
            </a:ext>
          </a:extLst>
        </xdr:cNvPr>
        <xdr:cNvCxnSpPr/>
      </xdr:nvCxnSpPr>
      <xdr:spPr>
        <a:xfrm>
          <a:off x="9356090" y="961841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139703</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1C06BBB5-2DD9-45C0-9098-46FBF2BACC24}"/>
            </a:ext>
          </a:extLst>
        </xdr:cNvPr>
        <xdr:cNvSpPr txBox="1"/>
      </xdr:nvSpPr>
      <xdr:spPr>
        <a:xfrm>
          <a:off x="9467850" y="10594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161276</xdr:rowOff>
    </xdr:from>
    <xdr:to>
      <xdr:col>55</xdr:col>
      <xdr:colOff>50800</xdr:colOff>
      <xdr:row>62</xdr:row>
      <xdr:rowOff>91426</xdr:rowOff>
    </xdr:to>
    <xdr:sp macro="" textlink="">
      <xdr:nvSpPr>
        <xdr:cNvPr id="231" name="フローチャート: 判断 230">
          <a:extLst>
            <a:ext uri="{FF2B5EF4-FFF2-40B4-BE49-F238E27FC236}">
              <a16:creationId xmlns:a16="http://schemas.microsoft.com/office/drawing/2014/main" id="{D8642F43-7378-4C39-8549-D13B00C0C2EA}"/>
            </a:ext>
          </a:extLst>
        </xdr:cNvPr>
        <xdr:cNvSpPr/>
      </xdr:nvSpPr>
      <xdr:spPr>
        <a:xfrm>
          <a:off x="9394190" y="10621631"/>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165653</xdr:rowOff>
    </xdr:from>
    <xdr:to>
      <xdr:col>50</xdr:col>
      <xdr:colOff>165100</xdr:colOff>
      <xdr:row>62</xdr:row>
      <xdr:rowOff>95803</xdr:rowOff>
    </xdr:to>
    <xdr:sp macro="" textlink="">
      <xdr:nvSpPr>
        <xdr:cNvPr id="232" name="フローチャート: 判断 231">
          <a:extLst>
            <a:ext uri="{FF2B5EF4-FFF2-40B4-BE49-F238E27FC236}">
              <a16:creationId xmlns:a16="http://schemas.microsoft.com/office/drawing/2014/main" id="{F4301413-0C92-4B49-ABB8-3D383388BE89}"/>
            </a:ext>
          </a:extLst>
        </xdr:cNvPr>
        <xdr:cNvSpPr/>
      </xdr:nvSpPr>
      <xdr:spPr>
        <a:xfrm>
          <a:off x="8632190" y="10627913"/>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169429</xdr:rowOff>
    </xdr:from>
    <xdr:to>
      <xdr:col>46</xdr:col>
      <xdr:colOff>38100</xdr:colOff>
      <xdr:row>62</xdr:row>
      <xdr:rowOff>99579</xdr:rowOff>
    </xdr:to>
    <xdr:sp macro="" textlink="">
      <xdr:nvSpPr>
        <xdr:cNvPr id="233" name="フローチャート: 判断 232">
          <a:extLst>
            <a:ext uri="{FF2B5EF4-FFF2-40B4-BE49-F238E27FC236}">
              <a16:creationId xmlns:a16="http://schemas.microsoft.com/office/drawing/2014/main" id="{93ECC9FD-EE06-4F62-A5F7-48F0F42555B3}"/>
            </a:ext>
          </a:extLst>
        </xdr:cNvPr>
        <xdr:cNvSpPr/>
      </xdr:nvSpPr>
      <xdr:spPr>
        <a:xfrm>
          <a:off x="7846060" y="10631689"/>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4830</xdr:rowOff>
    </xdr:from>
    <xdr:to>
      <xdr:col>41</xdr:col>
      <xdr:colOff>101600</xdr:colOff>
      <xdr:row>62</xdr:row>
      <xdr:rowOff>106430</xdr:rowOff>
    </xdr:to>
    <xdr:sp macro="" textlink="">
      <xdr:nvSpPr>
        <xdr:cNvPr id="234" name="フローチャート: 判断 233">
          <a:extLst>
            <a:ext uri="{FF2B5EF4-FFF2-40B4-BE49-F238E27FC236}">
              <a16:creationId xmlns:a16="http://schemas.microsoft.com/office/drawing/2014/main" id="{1343A955-A69C-4EC0-96DE-6418AC783F96}"/>
            </a:ext>
          </a:extLst>
        </xdr:cNvPr>
        <xdr:cNvSpPr/>
      </xdr:nvSpPr>
      <xdr:spPr>
        <a:xfrm>
          <a:off x="7029450" y="1063663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168603</xdr:rowOff>
    </xdr:from>
    <xdr:to>
      <xdr:col>36</xdr:col>
      <xdr:colOff>165100</xdr:colOff>
      <xdr:row>62</xdr:row>
      <xdr:rowOff>98753</xdr:rowOff>
    </xdr:to>
    <xdr:sp macro="" textlink="">
      <xdr:nvSpPr>
        <xdr:cNvPr id="235" name="フローチャート: 判断 234">
          <a:extLst>
            <a:ext uri="{FF2B5EF4-FFF2-40B4-BE49-F238E27FC236}">
              <a16:creationId xmlns:a16="http://schemas.microsoft.com/office/drawing/2014/main" id="{155E07F3-758C-4539-B522-C294933EFAD5}"/>
            </a:ext>
          </a:extLst>
        </xdr:cNvPr>
        <xdr:cNvSpPr/>
      </xdr:nvSpPr>
      <xdr:spPr>
        <a:xfrm>
          <a:off x="6231890" y="10630863"/>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E64C3812-D6DA-4649-B875-3885B7C2A756}"/>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511EF784-D1CE-42B2-AA14-B93BC5602C7B}"/>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F19FA706-569F-4675-9D17-B4EFE308DCF6}"/>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892CA78-107E-46E8-B5C4-B461B9B6D453}"/>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EC13909-67F9-4948-885C-21C1228FDF3E}"/>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163550</xdr:rowOff>
    </xdr:from>
    <xdr:to>
      <xdr:col>55</xdr:col>
      <xdr:colOff>50800</xdr:colOff>
      <xdr:row>60</xdr:row>
      <xdr:rowOff>93700</xdr:rowOff>
    </xdr:to>
    <xdr:sp macro="" textlink="">
      <xdr:nvSpPr>
        <xdr:cNvPr id="241" name="楕円 240">
          <a:extLst>
            <a:ext uri="{FF2B5EF4-FFF2-40B4-BE49-F238E27FC236}">
              <a16:creationId xmlns:a16="http://schemas.microsoft.com/office/drawing/2014/main" id="{879F307E-9B71-432C-90DD-03563787BF80}"/>
            </a:ext>
          </a:extLst>
        </xdr:cNvPr>
        <xdr:cNvSpPr/>
      </xdr:nvSpPr>
      <xdr:spPr>
        <a:xfrm>
          <a:off x="9394190" y="10281005"/>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14977</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AB544D0B-E941-4FB4-8035-66F007BB8B52}"/>
            </a:ext>
          </a:extLst>
        </xdr:cNvPr>
        <xdr:cNvSpPr txBox="1"/>
      </xdr:nvSpPr>
      <xdr:spPr>
        <a:xfrm>
          <a:off x="9467850" y="10134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1458</xdr:rowOff>
    </xdr:from>
    <xdr:to>
      <xdr:col>50</xdr:col>
      <xdr:colOff>165100</xdr:colOff>
      <xdr:row>60</xdr:row>
      <xdr:rowOff>103058</xdr:rowOff>
    </xdr:to>
    <xdr:sp macro="" textlink="">
      <xdr:nvSpPr>
        <xdr:cNvPr id="243" name="楕円 242">
          <a:extLst>
            <a:ext uri="{FF2B5EF4-FFF2-40B4-BE49-F238E27FC236}">
              <a16:creationId xmlns:a16="http://schemas.microsoft.com/office/drawing/2014/main" id="{9777F29B-8DBD-4F27-9454-E53D5DF5E794}"/>
            </a:ext>
          </a:extLst>
        </xdr:cNvPr>
        <xdr:cNvSpPr/>
      </xdr:nvSpPr>
      <xdr:spPr>
        <a:xfrm>
          <a:off x="8632190" y="10288458"/>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42900</xdr:rowOff>
    </xdr:from>
    <xdr:to>
      <xdr:col>55</xdr:col>
      <xdr:colOff>0</xdr:colOff>
      <xdr:row>60</xdr:row>
      <xdr:rowOff>52258</xdr:rowOff>
    </xdr:to>
    <xdr:cxnSp macro="">
      <xdr:nvCxnSpPr>
        <xdr:cNvPr id="244" name="直線コネクタ 243">
          <a:extLst>
            <a:ext uri="{FF2B5EF4-FFF2-40B4-BE49-F238E27FC236}">
              <a16:creationId xmlns:a16="http://schemas.microsoft.com/office/drawing/2014/main" id="{E069F326-2C20-4521-B398-1F6573448629}"/>
            </a:ext>
          </a:extLst>
        </xdr:cNvPr>
        <xdr:cNvCxnSpPr/>
      </xdr:nvCxnSpPr>
      <xdr:spPr>
        <a:xfrm flipV="1">
          <a:off x="8686800" y="10331805"/>
          <a:ext cx="742950" cy="1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7203</xdr:rowOff>
    </xdr:from>
    <xdr:to>
      <xdr:col>46</xdr:col>
      <xdr:colOff>38100</xdr:colOff>
      <xdr:row>60</xdr:row>
      <xdr:rowOff>108803</xdr:rowOff>
    </xdr:to>
    <xdr:sp macro="" textlink="">
      <xdr:nvSpPr>
        <xdr:cNvPr id="245" name="楕円 244">
          <a:extLst>
            <a:ext uri="{FF2B5EF4-FFF2-40B4-BE49-F238E27FC236}">
              <a16:creationId xmlns:a16="http://schemas.microsoft.com/office/drawing/2014/main" id="{ECD61BC2-0F5D-49C2-9148-29452271E9D9}"/>
            </a:ext>
          </a:extLst>
        </xdr:cNvPr>
        <xdr:cNvSpPr/>
      </xdr:nvSpPr>
      <xdr:spPr>
        <a:xfrm>
          <a:off x="7846060" y="102961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52258</xdr:rowOff>
    </xdr:from>
    <xdr:to>
      <xdr:col>50</xdr:col>
      <xdr:colOff>114300</xdr:colOff>
      <xdr:row>60</xdr:row>
      <xdr:rowOff>58003</xdr:rowOff>
    </xdr:to>
    <xdr:cxnSp macro="">
      <xdr:nvCxnSpPr>
        <xdr:cNvPr id="246" name="直線コネクタ 245">
          <a:extLst>
            <a:ext uri="{FF2B5EF4-FFF2-40B4-BE49-F238E27FC236}">
              <a16:creationId xmlns:a16="http://schemas.microsoft.com/office/drawing/2014/main" id="{2D642122-D10C-40CF-A079-229F19D5F56C}"/>
            </a:ext>
          </a:extLst>
        </xdr:cNvPr>
        <xdr:cNvCxnSpPr/>
      </xdr:nvCxnSpPr>
      <xdr:spPr>
        <a:xfrm flipV="1">
          <a:off x="7889240" y="10343068"/>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13711</xdr:rowOff>
    </xdr:from>
    <xdr:to>
      <xdr:col>41</xdr:col>
      <xdr:colOff>101600</xdr:colOff>
      <xdr:row>60</xdr:row>
      <xdr:rowOff>115311</xdr:rowOff>
    </xdr:to>
    <xdr:sp macro="" textlink="">
      <xdr:nvSpPr>
        <xdr:cNvPr id="247" name="楕円 246">
          <a:extLst>
            <a:ext uri="{FF2B5EF4-FFF2-40B4-BE49-F238E27FC236}">
              <a16:creationId xmlns:a16="http://schemas.microsoft.com/office/drawing/2014/main" id="{C453E47C-094A-4607-BC40-FA44F70231AC}"/>
            </a:ext>
          </a:extLst>
        </xdr:cNvPr>
        <xdr:cNvSpPr/>
      </xdr:nvSpPr>
      <xdr:spPr>
        <a:xfrm>
          <a:off x="7029450" y="10304521"/>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58003</xdr:rowOff>
    </xdr:from>
    <xdr:to>
      <xdr:col>45</xdr:col>
      <xdr:colOff>177800</xdr:colOff>
      <xdr:row>60</xdr:row>
      <xdr:rowOff>64511</xdr:rowOff>
    </xdr:to>
    <xdr:cxnSp macro="">
      <xdr:nvCxnSpPr>
        <xdr:cNvPr id="248" name="直線コネクタ 247">
          <a:extLst>
            <a:ext uri="{FF2B5EF4-FFF2-40B4-BE49-F238E27FC236}">
              <a16:creationId xmlns:a16="http://schemas.microsoft.com/office/drawing/2014/main" id="{FA891F63-2619-4D07-AA98-377EB43F54F9}"/>
            </a:ext>
          </a:extLst>
        </xdr:cNvPr>
        <xdr:cNvCxnSpPr/>
      </xdr:nvCxnSpPr>
      <xdr:spPr>
        <a:xfrm flipV="1">
          <a:off x="7084060" y="10341193"/>
          <a:ext cx="805180" cy="6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17700</xdr:rowOff>
    </xdr:from>
    <xdr:to>
      <xdr:col>36</xdr:col>
      <xdr:colOff>165100</xdr:colOff>
      <xdr:row>60</xdr:row>
      <xdr:rowOff>119300</xdr:rowOff>
    </xdr:to>
    <xdr:sp macro="" textlink="">
      <xdr:nvSpPr>
        <xdr:cNvPr id="249" name="楕円 248">
          <a:extLst>
            <a:ext uri="{FF2B5EF4-FFF2-40B4-BE49-F238E27FC236}">
              <a16:creationId xmlns:a16="http://schemas.microsoft.com/office/drawing/2014/main" id="{CEC7F6BD-9CD0-4E84-ABF5-30899C9319D3}"/>
            </a:ext>
          </a:extLst>
        </xdr:cNvPr>
        <xdr:cNvSpPr/>
      </xdr:nvSpPr>
      <xdr:spPr>
        <a:xfrm>
          <a:off x="6231890" y="10308510"/>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64511</xdr:rowOff>
    </xdr:from>
    <xdr:to>
      <xdr:col>41</xdr:col>
      <xdr:colOff>50800</xdr:colOff>
      <xdr:row>60</xdr:row>
      <xdr:rowOff>68500</xdr:rowOff>
    </xdr:to>
    <xdr:cxnSp macro="">
      <xdr:nvCxnSpPr>
        <xdr:cNvPr id="250" name="直線コネクタ 249">
          <a:extLst>
            <a:ext uri="{FF2B5EF4-FFF2-40B4-BE49-F238E27FC236}">
              <a16:creationId xmlns:a16="http://schemas.microsoft.com/office/drawing/2014/main" id="{91317E81-F560-4CC1-928B-EA2DF640F173}"/>
            </a:ext>
          </a:extLst>
        </xdr:cNvPr>
        <xdr:cNvCxnSpPr/>
      </xdr:nvCxnSpPr>
      <xdr:spPr>
        <a:xfrm flipV="1">
          <a:off x="6286500" y="10347701"/>
          <a:ext cx="797560" cy="5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86930</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7CD6FB7E-6154-48CD-B4BB-6BF135D8E9C2}"/>
            </a:ext>
          </a:extLst>
        </xdr:cNvPr>
        <xdr:cNvSpPr txBox="1"/>
      </xdr:nvSpPr>
      <xdr:spPr>
        <a:xfrm>
          <a:off x="8422151" y="1071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90706</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5BEBF334-D519-43E5-BED3-046A4295B365}"/>
            </a:ext>
          </a:extLst>
        </xdr:cNvPr>
        <xdr:cNvSpPr txBox="1"/>
      </xdr:nvSpPr>
      <xdr:spPr>
        <a:xfrm>
          <a:off x="7641101" y="1072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97557</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CC993731-15A8-46BA-90D8-CC7D582B3C79}"/>
            </a:ext>
          </a:extLst>
        </xdr:cNvPr>
        <xdr:cNvSpPr txBox="1"/>
      </xdr:nvSpPr>
      <xdr:spPr>
        <a:xfrm>
          <a:off x="6854971" y="1072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89880</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3FCB901B-51D5-49C3-BBD6-D4D410A9A478}"/>
            </a:ext>
          </a:extLst>
        </xdr:cNvPr>
        <xdr:cNvSpPr txBox="1"/>
      </xdr:nvSpPr>
      <xdr:spPr>
        <a:xfrm>
          <a:off x="6038361" y="1072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119585</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2DF3FBE0-0D89-4234-913B-72F6C78E06BC}"/>
            </a:ext>
          </a:extLst>
        </xdr:cNvPr>
        <xdr:cNvSpPr txBox="1"/>
      </xdr:nvSpPr>
      <xdr:spPr>
        <a:xfrm>
          <a:off x="8401265" y="10065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125330</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1280664E-2A44-4A3E-8752-DBF20855031A}"/>
            </a:ext>
          </a:extLst>
        </xdr:cNvPr>
        <xdr:cNvSpPr txBox="1"/>
      </xdr:nvSpPr>
      <xdr:spPr>
        <a:xfrm>
          <a:off x="7610690" y="10071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131838</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97FA907F-AE37-405E-83E9-BEBEC02B0E66}"/>
            </a:ext>
          </a:extLst>
        </xdr:cNvPr>
        <xdr:cNvSpPr txBox="1"/>
      </xdr:nvSpPr>
      <xdr:spPr>
        <a:xfrm>
          <a:off x="6822655" y="1007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135827</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id="{1F8EF1E1-CC69-4715-9525-7D0923FECDE0}"/>
            </a:ext>
          </a:extLst>
        </xdr:cNvPr>
        <xdr:cNvSpPr txBox="1"/>
      </xdr:nvSpPr>
      <xdr:spPr>
        <a:xfrm>
          <a:off x="6007950" y="1007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FAC7C567-EC7F-479B-BC0A-01BE3E4457FB}"/>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6539BFEB-7B27-442A-8392-08946D623FA6}"/>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4F85C618-019F-47A3-9EF4-47FB099AE1B6}"/>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82772C93-4E05-4CA1-9B69-54D2C8EC1757}"/>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42561EB1-7226-4D8E-8DC2-1CBBDC6AE5DA}"/>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6C8B6088-80F2-4AAA-833B-44BBB506E9A6}"/>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5EFFE97-19A3-47B9-ACE1-A541E37C6806}"/>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BF1D0258-6A4A-4087-ABB8-6475B0DF4638}"/>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9FD12748-076D-4D01-A419-7EB9464D4656}"/>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5929E110-2E5D-4948-B1EA-8A761F16F2EF}"/>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5CF55056-6BAC-4C52-8AC1-A4D4B4BEE47D}"/>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607CA44A-29C1-4AB1-84E1-15DCB125581C}"/>
            </a:ext>
          </a:extLst>
        </xdr:cNvPr>
        <xdr:cNvCxnSpPr/>
      </xdr:nvCxnSpPr>
      <xdr:spPr>
        <a:xfrm>
          <a:off x="68580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F898A0B5-B41D-4D19-BB15-77CDBC481155}"/>
            </a:ext>
          </a:extLst>
        </xdr:cNvPr>
        <xdr:cNvSpPr txBox="1"/>
      </xdr:nvSpPr>
      <xdr:spPr>
        <a:xfrm>
          <a:off x="343701" y="1476739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2B63B370-3300-4BCE-BBD0-17EF21D2200E}"/>
            </a:ext>
          </a:extLst>
        </xdr:cNvPr>
        <xdr:cNvCxnSpPr/>
      </xdr:nvCxnSpPr>
      <xdr:spPr>
        <a:xfrm>
          <a:off x="68580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6E85A1F2-3FBB-4DE9-B66D-6AA5837D569F}"/>
            </a:ext>
          </a:extLst>
        </xdr:cNvPr>
        <xdr:cNvSpPr txBox="1"/>
      </xdr:nvSpPr>
      <xdr:spPr>
        <a:xfrm>
          <a:off x="343701" y="1444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674C7EFD-702A-45E9-83C0-C38440E76F43}"/>
            </a:ext>
          </a:extLst>
        </xdr:cNvPr>
        <xdr:cNvCxnSpPr/>
      </xdr:nvCxnSpPr>
      <xdr:spPr>
        <a:xfrm>
          <a:off x="68580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3DF7C755-EA77-4293-8B46-F6BB3C4C2C91}"/>
            </a:ext>
          </a:extLst>
        </xdr:cNvPr>
        <xdr:cNvSpPr txBox="1"/>
      </xdr:nvSpPr>
      <xdr:spPr>
        <a:xfrm>
          <a:off x="343701" y="1411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89DB3B53-8E02-45F7-82C2-0C710F2510A4}"/>
            </a:ext>
          </a:extLst>
        </xdr:cNvPr>
        <xdr:cNvCxnSpPr/>
      </xdr:nvCxnSpPr>
      <xdr:spPr>
        <a:xfrm>
          <a:off x="68580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DFB1684C-CDF4-4917-8BC7-D3971D0F7216}"/>
            </a:ext>
          </a:extLst>
        </xdr:cNvPr>
        <xdr:cNvSpPr txBox="1"/>
      </xdr:nvSpPr>
      <xdr:spPr>
        <a:xfrm>
          <a:off x="34370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1387D0B4-F593-4127-88AD-C5B2B95AF98E}"/>
            </a:ext>
          </a:extLst>
        </xdr:cNvPr>
        <xdr:cNvCxnSpPr/>
      </xdr:nvCxnSpPr>
      <xdr:spPr>
        <a:xfrm>
          <a:off x="68580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F5B82A34-45C1-45CD-A601-2FF7B0FECE89}"/>
            </a:ext>
          </a:extLst>
        </xdr:cNvPr>
        <xdr:cNvSpPr txBox="1"/>
      </xdr:nvSpPr>
      <xdr:spPr>
        <a:xfrm>
          <a:off x="343701" y="1346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B839227A-808C-4BD2-B8FA-C6366B6C52CB}"/>
            </a:ext>
          </a:extLst>
        </xdr:cNvPr>
        <xdr:cNvCxnSpPr/>
      </xdr:nvCxnSpPr>
      <xdr:spPr>
        <a:xfrm>
          <a:off x="68580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DF7E2C7A-128E-4085-B276-1062E5230759}"/>
            </a:ext>
          </a:extLst>
        </xdr:cNvPr>
        <xdr:cNvSpPr txBox="1"/>
      </xdr:nvSpPr>
      <xdr:spPr>
        <a:xfrm>
          <a:off x="343701" y="131364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68774110-A9AE-49A4-B3DB-6F6415E0F0FA}"/>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FE4826D4-F6F5-408C-80DD-A43CA8AAC1E1}"/>
            </a:ext>
          </a:extLst>
        </xdr:cNvPr>
        <xdr:cNvSpPr txBox="1"/>
      </xdr:nvSpPr>
      <xdr:spPr>
        <a:xfrm>
          <a:off x="343701" y="1281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a:extLst>
            <a:ext uri="{FF2B5EF4-FFF2-40B4-BE49-F238E27FC236}">
              <a16:creationId xmlns:a16="http://schemas.microsoft.com/office/drawing/2014/main" id="{F9A08DC6-FA7E-45E1-864A-959DF6FC6039}"/>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85</xdr:row>
      <xdr:rowOff>137705</xdr:rowOff>
    </xdr:to>
    <xdr:cxnSp macro="">
      <xdr:nvCxnSpPr>
        <xdr:cNvPr id="285" name="直線コネクタ 284">
          <a:extLst>
            <a:ext uri="{FF2B5EF4-FFF2-40B4-BE49-F238E27FC236}">
              <a16:creationId xmlns:a16="http://schemas.microsoft.com/office/drawing/2014/main" id="{29CF4D53-88C8-4124-90EB-CFB04CDD5BEA}"/>
            </a:ext>
          </a:extLst>
        </xdr:cNvPr>
        <xdr:cNvCxnSpPr/>
      </xdr:nvCxnSpPr>
      <xdr:spPr>
        <a:xfrm flipV="1">
          <a:off x="4173855" y="13333367"/>
          <a:ext cx="0" cy="1373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286" name="【公営住宅】&#10;有形固定資産減価償却率最小値テキスト">
          <a:extLst>
            <a:ext uri="{FF2B5EF4-FFF2-40B4-BE49-F238E27FC236}">
              <a16:creationId xmlns:a16="http://schemas.microsoft.com/office/drawing/2014/main" id="{E9FA12EE-C067-4114-808E-08220D17C8AC}"/>
            </a:ext>
          </a:extLst>
        </xdr:cNvPr>
        <xdr:cNvSpPr txBox="1"/>
      </xdr:nvSpPr>
      <xdr:spPr>
        <a:xfrm>
          <a:off x="4212590" y="1471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287" name="直線コネクタ 286">
          <a:extLst>
            <a:ext uri="{FF2B5EF4-FFF2-40B4-BE49-F238E27FC236}">
              <a16:creationId xmlns:a16="http://schemas.microsoft.com/office/drawing/2014/main" id="{3DB3DFB1-4534-4283-95A9-1A5739979E45}"/>
            </a:ext>
          </a:extLst>
        </xdr:cNvPr>
        <xdr:cNvCxnSpPr/>
      </xdr:nvCxnSpPr>
      <xdr:spPr>
        <a:xfrm>
          <a:off x="4112260" y="147071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405111" cy="259045"/>
    <xdr:sp macro="" textlink="">
      <xdr:nvSpPr>
        <xdr:cNvPr id="288" name="【公営住宅】&#10;有形固定資産減価償却率最大値テキスト">
          <a:extLst>
            <a:ext uri="{FF2B5EF4-FFF2-40B4-BE49-F238E27FC236}">
              <a16:creationId xmlns:a16="http://schemas.microsoft.com/office/drawing/2014/main" id="{456FD8AB-A602-4E49-BFF1-66D6D89F1B52}"/>
            </a:ext>
          </a:extLst>
        </xdr:cNvPr>
        <xdr:cNvSpPr txBox="1"/>
      </xdr:nvSpPr>
      <xdr:spPr>
        <a:xfrm>
          <a:off x="4212590" y="1310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89" name="直線コネクタ 288">
          <a:extLst>
            <a:ext uri="{FF2B5EF4-FFF2-40B4-BE49-F238E27FC236}">
              <a16:creationId xmlns:a16="http://schemas.microsoft.com/office/drawing/2014/main" id="{7B406EBE-ABF3-4E69-A248-B1E238286817}"/>
            </a:ext>
          </a:extLst>
        </xdr:cNvPr>
        <xdr:cNvCxnSpPr/>
      </xdr:nvCxnSpPr>
      <xdr:spPr>
        <a:xfrm>
          <a:off x="4112260" y="133333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89825</xdr:rowOff>
    </xdr:from>
    <xdr:ext cx="405111" cy="259045"/>
    <xdr:sp macro="" textlink="">
      <xdr:nvSpPr>
        <xdr:cNvPr id="290" name="【公営住宅】&#10;有形固定資産減価償却率平均値テキスト">
          <a:extLst>
            <a:ext uri="{FF2B5EF4-FFF2-40B4-BE49-F238E27FC236}">
              <a16:creationId xmlns:a16="http://schemas.microsoft.com/office/drawing/2014/main" id="{414E899E-AC32-464F-AD7F-893E220B9647}"/>
            </a:ext>
          </a:extLst>
        </xdr:cNvPr>
        <xdr:cNvSpPr txBox="1"/>
      </xdr:nvSpPr>
      <xdr:spPr>
        <a:xfrm>
          <a:off x="4212590" y="141525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111398</xdr:rowOff>
    </xdr:from>
    <xdr:to>
      <xdr:col>24</xdr:col>
      <xdr:colOff>114300</xdr:colOff>
      <xdr:row>83</xdr:row>
      <xdr:rowOff>41548</xdr:rowOff>
    </xdr:to>
    <xdr:sp macro="" textlink="">
      <xdr:nvSpPr>
        <xdr:cNvPr id="291" name="フローチャート: 判断 290">
          <a:extLst>
            <a:ext uri="{FF2B5EF4-FFF2-40B4-BE49-F238E27FC236}">
              <a16:creationId xmlns:a16="http://schemas.microsoft.com/office/drawing/2014/main" id="{2FBFF921-13F8-4A12-B2E8-892E630FA80A}"/>
            </a:ext>
          </a:extLst>
        </xdr:cNvPr>
        <xdr:cNvSpPr/>
      </xdr:nvSpPr>
      <xdr:spPr>
        <a:xfrm>
          <a:off x="4131310" y="1417029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292" name="フローチャート: 判断 291">
          <a:extLst>
            <a:ext uri="{FF2B5EF4-FFF2-40B4-BE49-F238E27FC236}">
              <a16:creationId xmlns:a16="http://schemas.microsoft.com/office/drawing/2014/main" id="{BEBBB859-01EB-4782-91D0-9CC601499557}"/>
            </a:ext>
          </a:extLst>
        </xdr:cNvPr>
        <xdr:cNvSpPr/>
      </xdr:nvSpPr>
      <xdr:spPr>
        <a:xfrm>
          <a:off x="3388360" y="1413437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293" name="フローチャート: 判断 292">
          <a:extLst>
            <a:ext uri="{FF2B5EF4-FFF2-40B4-BE49-F238E27FC236}">
              <a16:creationId xmlns:a16="http://schemas.microsoft.com/office/drawing/2014/main" id="{A7C37D93-FEA3-4572-A090-984246DAB1CE}"/>
            </a:ext>
          </a:extLst>
        </xdr:cNvPr>
        <xdr:cNvSpPr/>
      </xdr:nvSpPr>
      <xdr:spPr>
        <a:xfrm>
          <a:off x="2571750" y="14098451"/>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6894</xdr:rowOff>
    </xdr:from>
    <xdr:to>
      <xdr:col>10</xdr:col>
      <xdr:colOff>165100</xdr:colOff>
      <xdr:row>82</xdr:row>
      <xdr:rowOff>108494</xdr:rowOff>
    </xdr:to>
    <xdr:sp macro="" textlink="">
      <xdr:nvSpPr>
        <xdr:cNvPr id="294" name="フローチャート: 判断 293">
          <a:extLst>
            <a:ext uri="{FF2B5EF4-FFF2-40B4-BE49-F238E27FC236}">
              <a16:creationId xmlns:a16="http://schemas.microsoft.com/office/drawing/2014/main" id="{D99485E8-55B2-47F7-8A3C-BA07198D8202}"/>
            </a:ext>
          </a:extLst>
        </xdr:cNvPr>
        <xdr:cNvSpPr/>
      </xdr:nvSpPr>
      <xdr:spPr>
        <a:xfrm>
          <a:off x="1774190" y="14067699"/>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142421</xdr:rowOff>
    </xdr:from>
    <xdr:to>
      <xdr:col>6</xdr:col>
      <xdr:colOff>38100</xdr:colOff>
      <xdr:row>82</xdr:row>
      <xdr:rowOff>72571</xdr:rowOff>
    </xdr:to>
    <xdr:sp macro="" textlink="">
      <xdr:nvSpPr>
        <xdr:cNvPr id="295" name="フローチャート: 判断 294">
          <a:extLst>
            <a:ext uri="{FF2B5EF4-FFF2-40B4-BE49-F238E27FC236}">
              <a16:creationId xmlns:a16="http://schemas.microsoft.com/office/drawing/2014/main" id="{63459DD0-55CB-43E9-933A-3BFA6AA2BA91}"/>
            </a:ext>
          </a:extLst>
        </xdr:cNvPr>
        <xdr:cNvSpPr/>
      </xdr:nvSpPr>
      <xdr:spPr>
        <a:xfrm>
          <a:off x="988060" y="1402796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8D341DAE-D85D-478C-A263-765B6735F73B}"/>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F22C8E1-B3AF-4DC8-B29C-ACEAE5D3F578}"/>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4FA6622C-6A09-49A4-B960-D377BCDD68A0}"/>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B75B303-9D5B-426F-ACE6-79EB2E9CCB8B}"/>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688AA16-B301-4408-9A6C-65204EDA6FE6}"/>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145687</xdr:rowOff>
    </xdr:from>
    <xdr:to>
      <xdr:col>24</xdr:col>
      <xdr:colOff>114300</xdr:colOff>
      <xdr:row>80</xdr:row>
      <xdr:rowOff>75837</xdr:rowOff>
    </xdr:to>
    <xdr:sp macro="" textlink="">
      <xdr:nvSpPr>
        <xdr:cNvPr id="301" name="楕円 300">
          <a:extLst>
            <a:ext uri="{FF2B5EF4-FFF2-40B4-BE49-F238E27FC236}">
              <a16:creationId xmlns:a16="http://schemas.microsoft.com/office/drawing/2014/main" id="{076F7BBF-AA9F-4933-B984-B42DA9C82821}"/>
            </a:ext>
          </a:extLst>
        </xdr:cNvPr>
        <xdr:cNvSpPr/>
      </xdr:nvSpPr>
      <xdr:spPr>
        <a:xfrm>
          <a:off x="4131310" y="1368833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168564</xdr:rowOff>
    </xdr:from>
    <xdr:ext cx="405111" cy="259045"/>
    <xdr:sp macro="" textlink="">
      <xdr:nvSpPr>
        <xdr:cNvPr id="302" name="【公営住宅】&#10;有形固定資産減価償却率該当値テキスト">
          <a:extLst>
            <a:ext uri="{FF2B5EF4-FFF2-40B4-BE49-F238E27FC236}">
              <a16:creationId xmlns:a16="http://schemas.microsoft.com/office/drawing/2014/main" id="{98CFE900-0250-4917-A830-70C1617686A1}"/>
            </a:ext>
          </a:extLst>
        </xdr:cNvPr>
        <xdr:cNvSpPr txBox="1"/>
      </xdr:nvSpPr>
      <xdr:spPr>
        <a:xfrm>
          <a:off x="4212590" y="13545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90170</xdr:rowOff>
    </xdr:from>
    <xdr:to>
      <xdr:col>20</xdr:col>
      <xdr:colOff>38100</xdr:colOff>
      <xdr:row>80</xdr:row>
      <xdr:rowOff>20320</xdr:rowOff>
    </xdr:to>
    <xdr:sp macro="" textlink="">
      <xdr:nvSpPr>
        <xdr:cNvPr id="303" name="楕円 302">
          <a:extLst>
            <a:ext uri="{FF2B5EF4-FFF2-40B4-BE49-F238E27FC236}">
              <a16:creationId xmlns:a16="http://schemas.microsoft.com/office/drawing/2014/main" id="{9B017306-ABBC-400F-9E35-E09223933203}"/>
            </a:ext>
          </a:extLst>
        </xdr:cNvPr>
        <xdr:cNvSpPr/>
      </xdr:nvSpPr>
      <xdr:spPr>
        <a:xfrm>
          <a:off x="3388360" y="1363853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140970</xdr:rowOff>
    </xdr:from>
    <xdr:to>
      <xdr:col>24</xdr:col>
      <xdr:colOff>63500</xdr:colOff>
      <xdr:row>80</xdr:row>
      <xdr:rowOff>25037</xdr:rowOff>
    </xdr:to>
    <xdr:cxnSp macro="">
      <xdr:nvCxnSpPr>
        <xdr:cNvPr id="304" name="直線コネクタ 303">
          <a:extLst>
            <a:ext uri="{FF2B5EF4-FFF2-40B4-BE49-F238E27FC236}">
              <a16:creationId xmlns:a16="http://schemas.microsoft.com/office/drawing/2014/main" id="{77475160-0B32-47C1-A4D6-35633D618480}"/>
            </a:ext>
          </a:extLst>
        </xdr:cNvPr>
        <xdr:cNvCxnSpPr/>
      </xdr:nvCxnSpPr>
      <xdr:spPr>
        <a:xfrm>
          <a:off x="3431540" y="13683615"/>
          <a:ext cx="742950" cy="5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47716</xdr:rowOff>
    </xdr:from>
    <xdr:to>
      <xdr:col>15</xdr:col>
      <xdr:colOff>101600</xdr:colOff>
      <xdr:row>79</xdr:row>
      <xdr:rowOff>149316</xdr:rowOff>
    </xdr:to>
    <xdr:sp macro="" textlink="">
      <xdr:nvSpPr>
        <xdr:cNvPr id="305" name="楕円 304">
          <a:extLst>
            <a:ext uri="{FF2B5EF4-FFF2-40B4-BE49-F238E27FC236}">
              <a16:creationId xmlns:a16="http://schemas.microsoft.com/office/drawing/2014/main" id="{CE473176-12C7-4FE2-9558-60DFEA25011E}"/>
            </a:ext>
          </a:extLst>
        </xdr:cNvPr>
        <xdr:cNvSpPr/>
      </xdr:nvSpPr>
      <xdr:spPr>
        <a:xfrm>
          <a:off x="2571750" y="13594171"/>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98516</xdr:rowOff>
    </xdr:from>
    <xdr:to>
      <xdr:col>19</xdr:col>
      <xdr:colOff>177800</xdr:colOff>
      <xdr:row>79</xdr:row>
      <xdr:rowOff>140970</xdr:rowOff>
    </xdr:to>
    <xdr:cxnSp macro="">
      <xdr:nvCxnSpPr>
        <xdr:cNvPr id="306" name="直線コネクタ 305">
          <a:extLst>
            <a:ext uri="{FF2B5EF4-FFF2-40B4-BE49-F238E27FC236}">
              <a16:creationId xmlns:a16="http://schemas.microsoft.com/office/drawing/2014/main" id="{AA825C3C-DF20-4274-98E1-317B97FF14F5}"/>
            </a:ext>
          </a:extLst>
        </xdr:cNvPr>
        <xdr:cNvCxnSpPr/>
      </xdr:nvCxnSpPr>
      <xdr:spPr>
        <a:xfrm>
          <a:off x="2626360" y="13639256"/>
          <a:ext cx="805180" cy="4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1995</xdr:rowOff>
    </xdr:from>
    <xdr:to>
      <xdr:col>10</xdr:col>
      <xdr:colOff>165100</xdr:colOff>
      <xdr:row>79</xdr:row>
      <xdr:rowOff>103595</xdr:rowOff>
    </xdr:to>
    <xdr:sp macro="" textlink="">
      <xdr:nvSpPr>
        <xdr:cNvPr id="307" name="楕円 306">
          <a:extLst>
            <a:ext uri="{FF2B5EF4-FFF2-40B4-BE49-F238E27FC236}">
              <a16:creationId xmlns:a16="http://schemas.microsoft.com/office/drawing/2014/main" id="{8781D8B5-C886-4174-A138-41CD00588AFD}"/>
            </a:ext>
          </a:extLst>
        </xdr:cNvPr>
        <xdr:cNvSpPr/>
      </xdr:nvSpPr>
      <xdr:spPr>
        <a:xfrm>
          <a:off x="1774190" y="13546545"/>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52795</xdr:rowOff>
    </xdr:from>
    <xdr:to>
      <xdr:col>15</xdr:col>
      <xdr:colOff>50800</xdr:colOff>
      <xdr:row>79</xdr:row>
      <xdr:rowOff>98516</xdr:rowOff>
    </xdr:to>
    <xdr:cxnSp macro="">
      <xdr:nvCxnSpPr>
        <xdr:cNvPr id="308" name="直線コネクタ 307">
          <a:extLst>
            <a:ext uri="{FF2B5EF4-FFF2-40B4-BE49-F238E27FC236}">
              <a16:creationId xmlns:a16="http://schemas.microsoft.com/office/drawing/2014/main" id="{046CB3F4-3F11-4762-B476-4A3D72E4FFC6}"/>
            </a:ext>
          </a:extLst>
        </xdr:cNvPr>
        <xdr:cNvCxnSpPr/>
      </xdr:nvCxnSpPr>
      <xdr:spPr>
        <a:xfrm>
          <a:off x="1828800" y="13601155"/>
          <a:ext cx="797560" cy="3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170180</xdr:rowOff>
    </xdr:from>
    <xdr:to>
      <xdr:col>6</xdr:col>
      <xdr:colOff>38100</xdr:colOff>
      <xdr:row>79</xdr:row>
      <xdr:rowOff>100330</xdr:rowOff>
    </xdr:to>
    <xdr:sp macro="" textlink="">
      <xdr:nvSpPr>
        <xdr:cNvPr id="309" name="楕円 308">
          <a:extLst>
            <a:ext uri="{FF2B5EF4-FFF2-40B4-BE49-F238E27FC236}">
              <a16:creationId xmlns:a16="http://schemas.microsoft.com/office/drawing/2014/main" id="{4731B594-327B-405E-9E46-DE7125D3663C}"/>
            </a:ext>
          </a:extLst>
        </xdr:cNvPr>
        <xdr:cNvSpPr/>
      </xdr:nvSpPr>
      <xdr:spPr>
        <a:xfrm>
          <a:off x="988060" y="1354709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49530</xdr:rowOff>
    </xdr:from>
    <xdr:to>
      <xdr:col>10</xdr:col>
      <xdr:colOff>114300</xdr:colOff>
      <xdr:row>79</xdr:row>
      <xdr:rowOff>52795</xdr:rowOff>
    </xdr:to>
    <xdr:cxnSp macro="">
      <xdr:nvCxnSpPr>
        <xdr:cNvPr id="310" name="直線コネクタ 309">
          <a:extLst>
            <a:ext uri="{FF2B5EF4-FFF2-40B4-BE49-F238E27FC236}">
              <a16:creationId xmlns:a16="http://schemas.microsoft.com/office/drawing/2014/main" id="{C59603AF-97CF-4AB3-92DF-73476B847454}"/>
            </a:ext>
          </a:extLst>
        </xdr:cNvPr>
        <xdr:cNvCxnSpPr/>
      </xdr:nvCxnSpPr>
      <xdr:spPr>
        <a:xfrm>
          <a:off x="1031240" y="13597890"/>
          <a:ext cx="79756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168201</xdr:rowOff>
    </xdr:from>
    <xdr:ext cx="405111" cy="259045"/>
    <xdr:sp macro="" textlink="">
      <xdr:nvSpPr>
        <xdr:cNvPr id="311" name="n_1aveValue【公営住宅】&#10;有形固定資産減価償却率">
          <a:extLst>
            <a:ext uri="{FF2B5EF4-FFF2-40B4-BE49-F238E27FC236}">
              <a16:creationId xmlns:a16="http://schemas.microsoft.com/office/drawing/2014/main" id="{2566BCAB-39CD-4E6F-8465-F16A0B8BAD93}"/>
            </a:ext>
          </a:extLst>
        </xdr:cNvPr>
        <xdr:cNvSpPr txBox="1"/>
      </xdr:nvSpPr>
      <xdr:spPr>
        <a:xfrm>
          <a:off x="3239144" y="14230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132278</xdr:rowOff>
    </xdr:from>
    <xdr:ext cx="405111" cy="259045"/>
    <xdr:sp macro="" textlink="">
      <xdr:nvSpPr>
        <xdr:cNvPr id="312" name="n_2aveValue【公営住宅】&#10;有形固定資産減価償却率">
          <a:extLst>
            <a:ext uri="{FF2B5EF4-FFF2-40B4-BE49-F238E27FC236}">
              <a16:creationId xmlns:a16="http://schemas.microsoft.com/office/drawing/2014/main" id="{7AB29F54-CB08-498A-9199-CF9B674ACC59}"/>
            </a:ext>
          </a:extLst>
        </xdr:cNvPr>
        <xdr:cNvSpPr txBox="1"/>
      </xdr:nvSpPr>
      <xdr:spPr>
        <a:xfrm>
          <a:off x="2439044" y="1419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99621</xdr:rowOff>
    </xdr:from>
    <xdr:ext cx="405111" cy="259045"/>
    <xdr:sp macro="" textlink="">
      <xdr:nvSpPr>
        <xdr:cNvPr id="313" name="n_3aveValue【公営住宅】&#10;有形固定資産減価償却率">
          <a:extLst>
            <a:ext uri="{FF2B5EF4-FFF2-40B4-BE49-F238E27FC236}">
              <a16:creationId xmlns:a16="http://schemas.microsoft.com/office/drawing/2014/main" id="{7D86F1AD-5FA8-4078-99D7-F2B4BEB10A19}"/>
            </a:ext>
          </a:extLst>
        </xdr:cNvPr>
        <xdr:cNvSpPr txBox="1"/>
      </xdr:nvSpPr>
      <xdr:spPr>
        <a:xfrm>
          <a:off x="1641484" y="14154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63698</xdr:rowOff>
    </xdr:from>
    <xdr:ext cx="405111" cy="259045"/>
    <xdr:sp macro="" textlink="">
      <xdr:nvSpPr>
        <xdr:cNvPr id="314" name="n_4aveValue【公営住宅】&#10;有形固定資産減価償却率">
          <a:extLst>
            <a:ext uri="{FF2B5EF4-FFF2-40B4-BE49-F238E27FC236}">
              <a16:creationId xmlns:a16="http://schemas.microsoft.com/office/drawing/2014/main" id="{39C27605-7A92-4D4E-8DAF-7F4FE2FB6798}"/>
            </a:ext>
          </a:extLst>
        </xdr:cNvPr>
        <xdr:cNvSpPr txBox="1"/>
      </xdr:nvSpPr>
      <xdr:spPr>
        <a:xfrm>
          <a:off x="855354" y="14118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36847</xdr:rowOff>
    </xdr:from>
    <xdr:ext cx="405111" cy="259045"/>
    <xdr:sp macro="" textlink="">
      <xdr:nvSpPr>
        <xdr:cNvPr id="315" name="n_1mainValue【公営住宅】&#10;有形固定資産減価償却率">
          <a:extLst>
            <a:ext uri="{FF2B5EF4-FFF2-40B4-BE49-F238E27FC236}">
              <a16:creationId xmlns:a16="http://schemas.microsoft.com/office/drawing/2014/main" id="{970F449F-1841-4EA5-B976-133F985DC6DB}"/>
            </a:ext>
          </a:extLst>
        </xdr:cNvPr>
        <xdr:cNvSpPr txBox="1"/>
      </xdr:nvSpPr>
      <xdr:spPr>
        <a:xfrm>
          <a:off x="32391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165843</xdr:rowOff>
    </xdr:from>
    <xdr:ext cx="405111" cy="259045"/>
    <xdr:sp macro="" textlink="">
      <xdr:nvSpPr>
        <xdr:cNvPr id="316" name="n_2mainValue【公営住宅】&#10;有形固定資産減価償却率">
          <a:extLst>
            <a:ext uri="{FF2B5EF4-FFF2-40B4-BE49-F238E27FC236}">
              <a16:creationId xmlns:a16="http://schemas.microsoft.com/office/drawing/2014/main" id="{647B2B1E-23E5-4BF7-A9D6-3EA3E495A08B}"/>
            </a:ext>
          </a:extLst>
        </xdr:cNvPr>
        <xdr:cNvSpPr txBox="1"/>
      </xdr:nvSpPr>
      <xdr:spPr>
        <a:xfrm>
          <a:off x="2439044" y="13371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120122</xdr:rowOff>
    </xdr:from>
    <xdr:ext cx="405111" cy="259045"/>
    <xdr:sp macro="" textlink="">
      <xdr:nvSpPr>
        <xdr:cNvPr id="317" name="n_3mainValue【公営住宅】&#10;有形固定資産減価償却率">
          <a:extLst>
            <a:ext uri="{FF2B5EF4-FFF2-40B4-BE49-F238E27FC236}">
              <a16:creationId xmlns:a16="http://schemas.microsoft.com/office/drawing/2014/main" id="{CA9E7973-578D-4938-B0CB-F3A776CDF22F}"/>
            </a:ext>
          </a:extLst>
        </xdr:cNvPr>
        <xdr:cNvSpPr txBox="1"/>
      </xdr:nvSpPr>
      <xdr:spPr>
        <a:xfrm>
          <a:off x="1641484" y="1332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116857</xdr:rowOff>
    </xdr:from>
    <xdr:ext cx="405111" cy="259045"/>
    <xdr:sp macro="" textlink="">
      <xdr:nvSpPr>
        <xdr:cNvPr id="318" name="n_4mainValue【公営住宅】&#10;有形固定資産減価償却率">
          <a:extLst>
            <a:ext uri="{FF2B5EF4-FFF2-40B4-BE49-F238E27FC236}">
              <a16:creationId xmlns:a16="http://schemas.microsoft.com/office/drawing/2014/main" id="{403CF0D6-CF12-4D99-8773-AAEE906F84D4}"/>
            </a:ext>
          </a:extLst>
        </xdr:cNvPr>
        <xdr:cNvSpPr txBox="1"/>
      </xdr:nvSpPr>
      <xdr:spPr>
        <a:xfrm>
          <a:off x="855354" y="1331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DCD7263E-7154-443C-BCC5-99F5885BABAA}"/>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2C93E2C7-007B-4E07-A808-4197528D4BC6}"/>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C998DB9E-3DDF-47BB-BA90-B10A0A146871}"/>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3966801C-7ABF-41C8-B994-E5BA24F95D0C}"/>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78E62407-0A57-43F8-8165-5DFBA1F98298}"/>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DB80108E-48E3-4FB8-A237-715F75B7E1BA}"/>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6BF1BBE1-E92D-45A4-91DF-2B032D2B5EC7}"/>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E5E587A4-EAF1-4561-AFC5-E73035DED6D3}"/>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09C93253-2B52-4F05-BBCE-FAC4AFF0DA4B}"/>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6362C7E8-CE0E-4016-983D-A6F7AE2D60A1}"/>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a:extLst>
            <a:ext uri="{FF2B5EF4-FFF2-40B4-BE49-F238E27FC236}">
              <a16:creationId xmlns:a16="http://schemas.microsoft.com/office/drawing/2014/main" id="{A2470A8A-F71B-4699-B5C4-9A3E78154A5D}"/>
            </a:ext>
          </a:extLst>
        </xdr:cNvPr>
        <xdr:cNvCxnSpPr/>
      </xdr:nvCxnSpPr>
      <xdr:spPr>
        <a:xfrm>
          <a:off x="5960110" y="1485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a:extLst>
            <a:ext uri="{FF2B5EF4-FFF2-40B4-BE49-F238E27FC236}">
              <a16:creationId xmlns:a16="http://schemas.microsoft.com/office/drawing/2014/main" id="{A1DF2C2E-627B-4A9D-8DCA-FE92719DC885}"/>
            </a:ext>
          </a:extLst>
        </xdr:cNvPr>
        <xdr:cNvSpPr txBox="1"/>
      </xdr:nvSpPr>
      <xdr:spPr>
        <a:xfrm>
          <a:off x="552722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a:extLst>
            <a:ext uri="{FF2B5EF4-FFF2-40B4-BE49-F238E27FC236}">
              <a16:creationId xmlns:a16="http://schemas.microsoft.com/office/drawing/2014/main" id="{D3705784-C272-4D38-8418-39689EBBE914}"/>
            </a:ext>
          </a:extLst>
        </xdr:cNvPr>
        <xdr:cNvCxnSpPr/>
      </xdr:nvCxnSpPr>
      <xdr:spPr>
        <a:xfrm>
          <a:off x="5960110" y="1447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a:extLst>
            <a:ext uri="{FF2B5EF4-FFF2-40B4-BE49-F238E27FC236}">
              <a16:creationId xmlns:a16="http://schemas.microsoft.com/office/drawing/2014/main" id="{326F70B1-B66A-4F44-95F5-18E31EDFD595}"/>
            </a:ext>
          </a:extLst>
        </xdr:cNvPr>
        <xdr:cNvSpPr txBox="1"/>
      </xdr:nvSpPr>
      <xdr:spPr>
        <a:xfrm>
          <a:off x="5527221"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8DC54E19-AA29-47FF-8D75-C329D6750A37}"/>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90CF8E62-3882-41B1-8DFA-DDB6E4CD7E85}"/>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a:extLst>
            <a:ext uri="{FF2B5EF4-FFF2-40B4-BE49-F238E27FC236}">
              <a16:creationId xmlns:a16="http://schemas.microsoft.com/office/drawing/2014/main" id="{DCC5BBF8-6423-4EAD-B077-D13FFDF1B82E}"/>
            </a:ext>
          </a:extLst>
        </xdr:cNvPr>
        <xdr:cNvCxnSpPr/>
      </xdr:nvCxnSpPr>
      <xdr:spPr>
        <a:xfrm>
          <a:off x="5960110" y="1371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a:extLst>
            <a:ext uri="{FF2B5EF4-FFF2-40B4-BE49-F238E27FC236}">
              <a16:creationId xmlns:a16="http://schemas.microsoft.com/office/drawing/2014/main" id="{8B163DC5-F5A7-4C76-9E54-0050F0A6938E}"/>
            </a:ext>
          </a:extLst>
        </xdr:cNvPr>
        <xdr:cNvSpPr txBox="1"/>
      </xdr:nvSpPr>
      <xdr:spPr>
        <a:xfrm>
          <a:off x="5527221"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a:extLst>
            <a:ext uri="{FF2B5EF4-FFF2-40B4-BE49-F238E27FC236}">
              <a16:creationId xmlns:a16="http://schemas.microsoft.com/office/drawing/2014/main" id="{AC7DA8A6-E6B3-488F-AB63-E1E9B6DBD66D}"/>
            </a:ext>
          </a:extLst>
        </xdr:cNvPr>
        <xdr:cNvCxnSpPr/>
      </xdr:nvCxnSpPr>
      <xdr:spPr>
        <a:xfrm>
          <a:off x="5960110" y="1333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a:extLst>
            <a:ext uri="{FF2B5EF4-FFF2-40B4-BE49-F238E27FC236}">
              <a16:creationId xmlns:a16="http://schemas.microsoft.com/office/drawing/2014/main" id="{DFFDFD42-F009-4141-B505-97DE0E46CE7E}"/>
            </a:ext>
          </a:extLst>
        </xdr:cNvPr>
        <xdr:cNvSpPr txBox="1"/>
      </xdr:nvSpPr>
      <xdr:spPr>
        <a:xfrm>
          <a:off x="5527221"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20E3FF79-72C9-41CE-BF13-A5BBB7AE7222}"/>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65CA8C5B-3CC6-45A3-BB9C-99A92DDD9F1E}"/>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C0F1AE11-8952-4D91-B954-C50F231B3F98}"/>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102870</xdr:rowOff>
    </xdr:from>
    <xdr:to>
      <xdr:col>54</xdr:col>
      <xdr:colOff>189865</xdr:colOff>
      <xdr:row>86</xdr:row>
      <xdr:rowOff>110489</xdr:rowOff>
    </xdr:to>
    <xdr:cxnSp macro="">
      <xdr:nvCxnSpPr>
        <xdr:cNvPr id="342" name="直線コネクタ 341">
          <a:extLst>
            <a:ext uri="{FF2B5EF4-FFF2-40B4-BE49-F238E27FC236}">
              <a16:creationId xmlns:a16="http://schemas.microsoft.com/office/drawing/2014/main" id="{CDA56595-6E0F-4153-83D3-FAD8638685AD}"/>
            </a:ext>
          </a:extLst>
        </xdr:cNvPr>
        <xdr:cNvCxnSpPr/>
      </xdr:nvCxnSpPr>
      <xdr:spPr>
        <a:xfrm flipV="1">
          <a:off x="9429115" y="13474065"/>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3" name="【公営住宅】&#10;一人当たり面積最小値テキスト">
          <a:extLst>
            <a:ext uri="{FF2B5EF4-FFF2-40B4-BE49-F238E27FC236}">
              <a16:creationId xmlns:a16="http://schemas.microsoft.com/office/drawing/2014/main" id="{C6455FB0-16C2-4A58-9C7D-8D3CD73D4DFE}"/>
            </a:ext>
          </a:extLst>
        </xdr:cNvPr>
        <xdr:cNvSpPr txBox="1"/>
      </xdr:nvSpPr>
      <xdr:spPr>
        <a:xfrm>
          <a:off x="946785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4" name="直線コネクタ 343">
          <a:extLst>
            <a:ext uri="{FF2B5EF4-FFF2-40B4-BE49-F238E27FC236}">
              <a16:creationId xmlns:a16="http://schemas.microsoft.com/office/drawing/2014/main" id="{FECE0448-0EB9-4FA6-8366-6D489078B2D0}"/>
            </a:ext>
          </a:extLst>
        </xdr:cNvPr>
        <xdr:cNvCxnSpPr/>
      </xdr:nvCxnSpPr>
      <xdr:spPr>
        <a:xfrm>
          <a:off x="9356090" y="1485328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49547</xdr:rowOff>
    </xdr:from>
    <xdr:ext cx="469744" cy="259045"/>
    <xdr:sp macro="" textlink="">
      <xdr:nvSpPr>
        <xdr:cNvPr id="345" name="【公営住宅】&#10;一人当たり面積最大値テキスト">
          <a:extLst>
            <a:ext uri="{FF2B5EF4-FFF2-40B4-BE49-F238E27FC236}">
              <a16:creationId xmlns:a16="http://schemas.microsoft.com/office/drawing/2014/main" id="{0E4FFF56-F2A4-431B-A9C5-1532AA085FF2}"/>
            </a:ext>
          </a:extLst>
        </xdr:cNvPr>
        <xdr:cNvSpPr txBox="1"/>
      </xdr:nvSpPr>
      <xdr:spPr>
        <a:xfrm>
          <a:off x="9467850" y="132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102870</xdr:rowOff>
    </xdr:from>
    <xdr:to>
      <xdr:col>55</xdr:col>
      <xdr:colOff>88900</xdr:colOff>
      <xdr:row>78</xdr:row>
      <xdr:rowOff>102870</xdr:rowOff>
    </xdr:to>
    <xdr:cxnSp macro="">
      <xdr:nvCxnSpPr>
        <xdr:cNvPr id="346" name="直線コネクタ 345">
          <a:extLst>
            <a:ext uri="{FF2B5EF4-FFF2-40B4-BE49-F238E27FC236}">
              <a16:creationId xmlns:a16="http://schemas.microsoft.com/office/drawing/2014/main" id="{08EE5DE5-7069-467F-88BA-FB013272542E}"/>
            </a:ext>
          </a:extLst>
        </xdr:cNvPr>
        <xdr:cNvCxnSpPr/>
      </xdr:nvCxnSpPr>
      <xdr:spPr>
        <a:xfrm>
          <a:off x="9356090" y="1347406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81805</xdr:rowOff>
    </xdr:from>
    <xdr:ext cx="469744" cy="259045"/>
    <xdr:sp macro="" textlink="">
      <xdr:nvSpPr>
        <xdr:cNvPr id="347" name="【公営住宅】&#10;一人当たり面積平均値テキスト">
          <a:extLst>
            <a:ext uri="{FF2B5EF4-FFF2-40B4-BE49-F238E27FC236}">
              <a16:creationId xmlns:a16="http://schemas.microsoft.com/office/drawing/2014/main" id="{A881F3F6-1A55-4C8B-96F5-11DA0F309690}"/>
            </a:ext>
          </a:extLst>
        </xdr:cNvPr>
        <xdr:cNvSpPr txBox="1"/>
      </xdr:nvSpPr>
      <xdr:spPr>
        <a:xfrm>
          <a:off x="9467850" y="141426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58928</xdr:rowOff>
    </xdr:from>
    <xdr:to>
      <xdr:col>55</xdr:col>
      <xdr:colOff>50800</xdr:colOff>
      <xdr:row>83</xdr:row>
      <xdr:rowOff>160528</xdr:rowOff>
    </xdr:to>
    <xdr:sp macro="" textlink="">
      <xdr:nvSpPr>
        <xdr:cNvPr id="348" name="フローチャート: 判断 347">
          <a:extLst>
            <a:ext uri="{FF2B5EF4-FFF2-40B4-BE49-F238E27FC236}">
              <a16:creationId xmlns:a16="http://schemas.microsoft.com/office/drawing/2014/main" id="{AE3A0EB6-F8D2-4070-A3C6-AEEF84568B98}"/>
            </a:ext>
          </a:extLst>
        </xdr:cNvPr>
        <xdr:cNvSpPr/>
      </xdr:nvSpPr>
      <xdr:spPr>
        <a:xfrm>
          <a:off x="9394190" y="14285468"/>
          <a:ext cx="9017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49" name="フローチャート: 判断 348">
          <a:extLst>
            <a:ext uri="{FF2B5EF4-FFF2-40B4-BE49-F238E27FC236}">
              <a16:creationId xmlns:a16="http://schemas.microsoft.com/office/drawing/2014/main" id="{C4DD8926-0E15-455F-AAE5-7A6426B14375}"/>
            </a:ext>
          </a:extLst>
        </xdr:cNvPr>
        <xdr:cNvSpPr/>
      </xdr:nvSpPr>
      <xdr:spPr>
        <a:xfrm>
          <a:off x="8632190" y="14286229"/>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62737</xdr:rowOff>
    </xdr:from>
    <xdr:to>
      <xdr:col>46</xdr:col>
      <xdr:colOff>38100</xdr:colOff>
      <xdr:row>83</xdr:row>
      <xdr:rowOff>164337</xdr:rowOff>
    </xdr:to>
    <xdr:sp macro="" textlink="">
      <xdr:nvSpPr>
        <xdr:cNvPr id="350" name="フローチャート: 判断 349">
          <a:extLst>
            <a:ext uri="{FF2B5EF4-FFF2-40B4-BE49-F238E27FC236}">
              <a16:creationId xmlns:a16="http://schemas.microsoft.com/office/drawing/2014/main" id="{C409DB68-1241-471B-AB14-8922C530B6E9}"/>
            </a:ext>
          </a:extLst>
        </xdr:cNvPr>
        <xdr:cNvSpPr/>
      </xdr:nvSpPr>
      <xdr:spPr>
        <a:xfrm>
          <a:off x="7846060" y="14289277"/>
          <a:ext cx="7874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59689</xdr:rowOff>
    </xdr:from>
    <xdr:to>
      <xdr:col>41</xdr:col>
      <xdr:colOff>101600</xdr:colOff>
      <xdr:row>83</xdr:row>
      <xdr:rowOff>161289</xdr:rowOff>
    </xdr:to>
    <xdr:sp macro="" textlink="">
      <xdr:nvSpPr>
        <xdr:cNvPr id="351" name="フローチャート: 判断 350">
          <a:extLst>
            <a:ext uri="{FF2B5EF4-FFF2-40B4-BE49-F238E27FC236}">
              <a16:creationId xmlns:a16="http://schemas.microsoft.com/office/drawing/2014/main" id="{EF4B8720-F11B-4FA6-A3C0-5505FBAAA405}"/>
            </a:ext>
          </a:extLst>
        </xdr:cNvPr>
        <xdr:cNvSpPr/>
      </xdr:nvSpPr>
      <xdr:spPr>
        <a:xfrm>
          <a:off x="7029450" y="1428622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52" name="フローチャート: 判断 351">
          <a:extLst>
            <a:ext uri="{FF2B5EF4-FFF2-40B4-BE49-F238E27FC236}">
              <a16:creationId xmlns:a16="http://schemas.microsoft.com/office/drawing/2014/main" id="{2EFF921D-9D2D-4660-937B-F1D32C0C1480}"/>
            </a:ext>
          </a:extLst>
        </xdr:cNvPr>
        <xdr:cNvSpPr/>
      </xdr:nvSpPr>
      <xdr:spPr>
        <a:xfrm>
          <a:off x="6231890" y="14281277"/>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27CCD668-D8A3-4056-A8F8-C365C1D80B2E}"/>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C55E7FC2-DC88-475B-8DA9-A64D4DA77CFA}"/>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5A074D2-1164-4A62-ADED-D5277434D6C9}"/>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7472D27-981A-478E-B78D-EC3B01A14539}"/>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3E4317A2-4E6B-4747-A3D5-EBB6AA54A8B8}"/>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106172</xdr:rowOff>
    </xdr:from>
    <xdr:to>
      <xdr:col>55</xdr:col>
      <xdr:colOff>50800</xdr:colOff>
      <xdr:row>84</xdr:row>
      <xdr:rowOff>36322</xdr:rowOff>
    </xdr:to>
    <xdr:sp macro="" textlink="">
      <xdr:nvSpPr>
        <xdr:cNvPr id="358" name="楕円 357">
          <a:extLst>
            <a:ext uri="{FF2B5EF4-FFF2-40B4-BE49-F238E27FC236}">
              <a16:creationId xmlns:a16="http://schemas.microsoft.com/office/drawing/2014/main" id="{CB0CF6DB-4A27-4D5B-939C-E9206B38B762}"/>
            </a:ext>
          </a:extLst>
        </xdr:cNvPr>
        <xdr:cNvSpPr/>
      </xdr:nvSpPr>
      <xdr:spPr>
        <a:xfrm>
          <a:off x="9394190" y="14334617"/>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84599</xdr:rowOff>
    </xdr:from>
    <xdr:ext cx="469744" cy="259045"/>
    <xdr:sp macro="" textlink="">
      <xdr:nvSpPr>
        <xdr:cNvPr id="359" name="【公営住宅】&#10;一人当たり面積該当値テキスト">
          <a:extLst>
            <a:ext uri="{FF2B5EF4-FFF2-40B4-BE49-F238E27FC236}">
              <a16:creationId xmlns:a16="http://schemas.microsoft.com/office/drawing/2014/main" id="{E7506837-D62A-426A-AF93-DCDB86DB65CF}"/>
            </a:ext>
          </a:extLst>
        </xdr:cNvPr>
        <xdr:cNvSpPr txBox="1"/>
      </xdr:nvSpPr>
      <xdr:spPr>
        <a:xfrm>
          <a:off x="9467850" y="14316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110744</xdr:rowOff>
    </xdr:from>
    <xdr:to>
      <xdr:col>50</xdr:col>
      <xdr:colOff>165100</xdr:colOff>
      <xdr:row>84</xdr:row>
      <xdr:rowOff>40894</xdr:rowOff>
    </xdr:to>
    <xdr:sp macro="" textlink="">
      <xdr:nvSpPr>
        <xdr:cNvPr id="360" name="楕円 359">
          <a:extLst>
            <a:ext uri="{FF2B5EF4-FFF2-40B4-BE49-F238E27FC236}">
              <a16:creationId xmlns:a16="http://schemas.microsoft.com/office/drawing/2014/main" id="{8D3EBAD9-693F-4FE5-B2A7-7A252296A6F5}"/>
            </a:ext>
          </a:extLst>
        </xdr:cNvPr>
        <xdr:cNvSpPr/>
      </xdr:nvSpPr>
      <xdr:spPr>
        <a:xfrm>
          <a:off x="8632190" y="14341094"/>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156972</xdr:rowOff>
    </xdr:from>
    <xdr:to>
      <xdr:col>55</xdr:col>
      <xdr:colOff>0</xdr:colOff>
      <xdr:row>83</xdr:row>
      <xdr:rowOff>161544</xdr:rowOff>
    </xdr:to>
    <xdr:cxnSp macro="">
      <xdr:nvCxnSpPr>
        <xdr:cNvPr id="361" name="直線コネクタ 360">
          <a:extLst>
            <a:ext uri="{FF2B5EF4-FFF2-40B4-BE49-F238E27FC236}">
              <a16:creationId xmlns:a16="http://schemas.microsoft.com/office/drawing/2014/main" id="{CC56C169-5379-4676-9C09-FBF2306C9256}"/>
            </a:ext>
          </a:extLst>
        </xdr:cNvPr>
        <xdr:cNvCxnSpPr/>
      </xdr:nvCxnSpPr>
      <xdr:spPr>
        <a:xfrm flipV="1">
          <a:off x="8686800" y="14389227"/>
          <a:ext cx="7429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114554</xdr:rowOff>
    </xdr:from>
    <xdr:to>
      <xdr:col>46</xdr:col>
      <xdr:colOff>38100</xdr:colOff>
      <xdr:row>84</xdr:row>
      <xdr:rowOff>44704</xdr:rowOff>
    </xdr:to>
    <xdr:sp macro="" textlink="">
      <xdr:nvSpPr>
        <xdr:cNvPr id="362" name="楕円 361">
          <a:extLst>
            <a:ext uri="{FF2B5EF4-FFF2-40B4-BE49-F238E27FC236}">
              <a16:creationId xmlns:a16="http://schemas.microsoft.com/office/drawing/2014/main" id="{1006DC54-D24C-4849-8A58-2AD5381E4F76}"/>
            </a:ext>
          </a:extLst>
        </xdr:cNvPr>
        <xdr:cNvSpPr/>
      </xdr:nvSpPr>
      <xdr:spPr>
        <a:xfrm>
          <a:off x="7846060" y="1434490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161544</xdr:rowOff>
    </xdr:from>
    <xdr:to>
      <xdr:col>50</xdr:col>
      <xdr:colOff>114300</xdr:colOff>
      <xdr:row>83</xdr:row>
      <xdr:rowOff>165354</xdr:rowOff>
    </xdr:to>
    <xdr:cxnSp macro="">
      <xdr:nvCxnSpPr>
        <xdr:cNvPr id="363" name="直線コネクタ 362">
          <a:extLst>
            <a:ext uri="{FF2B5EF4-FFF2-40B4-BE49-F238E27FC236}">
              <a16:creationId xmlns:a16="http://schemas.microsoft.com/office/drawing/2014/main" id="{29145C4A-23C9-4337-8411-460D868A2252}"/>
            </a:ext>
          </a:extLst>
        </xdr:cNvPr>
        <xdr:cNvCxnSpPr/>
      </xdr:nvCxnSpPr>
      <xdr:spPr>
        <a:xfrm flipV="1">
          <a:off x="7889240" y="14393799"/>
          <a:ext cx="79756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116839</xdr:rowOff>
    </xdr:from>
    <xdr:to>
      <xdr:col>41</xdr:col>
      <xdr:colOff>101600</xdr:colOff>
      <xdr:row>84</xdr:row>
      <xdr:rowOff>46989</xdr:rowOff>
    </xdr:to>
    <xdr:sp macro="" textlink="">
      <xdr:nvSpPr>
        <xdr:cNvPr id="364" name="楕円 363">
          <a:extLst>
            <a:ext uri="{FF2B5EF4-FFF2-40B4-BE49-F238E27FC236}">
              <a16:creationId xmlns:a16="http://schemas.microsoft.com/office/drawing/2014/main" id="{F7A031CD-5433-4446-8325-39C530C6FEBC}"/>
            </a:ext>
          </a:extLst>
        </xdr:cNvPr>
        <xdr:cNvSpPr/>
      </xdr:nvSpPr>
      <xdr:spPr>
        <a:xfrm>
          <a:off x="7029450" y="1434718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165354</xdr:rowOff>
    </xdr:from>
    <xdr:to>
      <xdr:col>45</xdr:col>
      <xdr:colOff>177800</xdr:colOff>
      <xdr:row>83</xdr:row>
      <xdr:rowOff>167639</xdr:rowOff>
    </xdr:to>
    <xdr:cxnSp macro="">
      <xdr:nvCxnSpPr>
        <xdr:cNvPr id="365" name="直線コネクタ 364">
          <a:extLst>
            <a:ext uri="{FF2B5EF4-FFF2-40B4-BE49-F238E27FC236}">
              <a16:creationId xmlns:a16="http://schemas.microsoft.com/office/drawing/2014/main" id="{384F8B68-A12A-44E7-88FD-24CC405A0816}"/>
            </a:ext>
          </a:extLst>
        </xdr:cNvPr>
        <xdr:cNvCxnSpPr/>
      </xdr:nvCxnSpPr>
      <xdr:spPr>
        <a:xfrm flipV="1">
          <a:off x="7084060" y="14399514"/>
          <a:ext cx="80518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122937</xdr:rowOff>
    </xdr:from>
    <xdr:to>
      <xdr:col>36</xdr:col>
      <xdr:colOff>165100</xdr:colOff>
      <xdr:row>84</xdr:row>
      <xdr:rowOff>53087</xdr:rowOff>
    </xdr:to>
    <xdr:sp macro="" textlink="">
      <xdr:nvSpPr>
        <xdr:cNvPr id="366" name="楕円 365">
          <a:extLst>
            <a:ext uri="{FF2B5EF4-FFF2-40B4-BE49-F238E27FC236}">
              <a16:creationId xmlns:a16="http://schemas.microsoft.com/office/drawing/2014/main" id="{C60A1C6C-D3A7-4BCC-A1E9-DF2B7663A93B}"/>
            </a:ext>
          </a:extLst>
        </xdr:cNvPr>
        <xdr:cNvSpPr/>
      </xdr:nvSpPr>
      <xdr:spPr>
        <a:xfrm>
          <a:off x="6231890" y="14355192"/>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167639</xdr:rowOff>
    </xdr:from>
    <xdr:to>
      <xdr:col>41</xdr:col>
      <xdr:colOff>50800</xdr:colOff>
      <xdr:row>84</xdr:row>
      <xdr:rowOff>2287</xdr:rowOff>
    </xdr:to>
    <xdr:cxnSp macro="">
      <xdr:nvCxnSpPr>
        <xdr:cNvPr id="367" name="直線コネクタ 366">
          <a:extLst>
            <a:ext uri="{FF2B5EF4-FFF2-40B4-BE49-F238E27FC236}">
              <a16:creationId xmlns:a16="http://schemas.microsoft.com/office/drawing/2014/main" id="{12D04402-9B19-4F51-9F21-9C0772123FA4}"/>
            </a:ext>
          </a:extLst>
        </xdr:cNvPr>
        <xdr:cNvCxnSpPr/>
      </xdr:nvCxnSpPr>
      <xdr:spPr>
        <a:xfrm flipV="1">
          <a:off x="6286500" y="14401799"/>
          <a:ext cx="797560" cy="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6366</xdr:rowOff>
    </xdr:from>
    <xdr:ext cx="469744" cy="259045"/>
    <xdr:sp macro="" textlink="">
      <xdr:nvSpPr>
        <xdr:cNvPr id="368" name="n_1aveValue【公営住宅】&#10;一人当たり面積">
          <a:extLst>
            <a:ext uri="{FF2B5EF4-FFF2-40B4-BE49-F238E27FC236}">
              <a16:creationId xmlns:a16="http://schemas.microsoft.com/office/drawing/2014/main" id="{7A96559B-957A-491A-8F13-B2AA821F0D5A}"/>
            </a:ext>
          </a:extLst>
        </xdr:cNvPr>
        <xdr:cNvSpPr txBox="1"/>
      </xdr:nvSpPr>
      <xdr:spPr>
        <a:xfrm>
          <a:off x="8454467" y="1406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9414</xdr:rowOff>
    </xdr:from>
    <xdr:ext cx="469744" cy="259045"/>
    <xdr:sp macro="" textlink="">
      <xdr:nvSpPr>
        <xdr:cNvPr id="369" name="n_2aveValue【公営住宅】&#10;一人当たり面積">
          <a:extLst>
            <a:ext uri="{FF2B5EF4-FFF2-40B4-BE49-F238E27FC236}">
              <a16:creationId xmlns:a16="http://schemas.microsoft.com/office/drawing/2014/main" id="{B05189BD-7779-47BA-B1F6-5380D5FCB591}"/>
            </a:ext>
          </a:extLst>
        </xdr:cNvPr>
        <xdr:cNvSpPr txBox="1"/>
      </xdr:nvSpPr>
      <xdr:spPr>
        <a:xfrm>
          <a:off x="7673417" y="1407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6366</xdr:rowOff>
    </xdr:from>
    <xdr:ext cx="469744" cy="259045"/>
    <xdr:sp macro="" textlink="">
      <xdr:nvSpPr>
        <xdr:cNvPr id="370" name="n_3aveValue【公営住宅】&#10;一人当たり面積">
          <a:extLst>
            <a:ext uri="{FF2B5EF4-FFF2-40B4-BE49-F238E27FC236}">
              <a16:creationId xmlns:a16="http://schemas.microsoft.com/office/drawing/2014/main" id="{04E0992C-F20A-460F-A4A7-0B9E6F9E684A}"/>
            </a:ext>
          </a:extLst>
        </xdr:cNvPr>
        <xdr:cNvSpPr txBox="1"/>
      </xdr:nvSpPr>
      <xdr:spPr>
        <a:xfrm>
          <a:off x="6866332" y="1406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167149</xdr:rowOff>
    </xdr:from>
    <xdr:ext cx="469744" cy="259045"/>
    <xdr:sp macro="" textlink="">
      <xdr:nvSpPr>
        <xdr:cNvPr id="371" name="n_4aveValue【公営住宅】&#10;一人当たり面積">
          <a:extLst>
            <a:ext uri="{FF2B5EF4-FFF2-40B4-BE49-F238E27FC236}">
              <a16:creationId xmlns:a16="http://schemas.microsoft.com/office/drawing/2014/main" id="{AD8CC820-4613-4C47-8D36-61D56BB38FD5}"/>
            </a:ext>
          </a:extLst>
        </xdr:cNvPr>
        <xdr:cNvSpPr txBox="1"/>
      </xdr:nvSpPr>
      <xdr:spPr>
        <a:xfrm>
          <a:off x="6068772" y="14058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32021</xdr:rowOff>
    </xdr:from>
    <xdr:ext cx="469744" cy="259045"/>
    <xdr:sp macro="" textlink="">
      <xdr:nvSpPr>
        <xdr:cNvPr id="372" name="n_1mainValue【公営住宅】&#10;一人当たり面積">
          <a:extLst>
            <a:ext uri="{FF2B5EF4-FFF2-40B4-BE49-F238E27FC236}">
              <a16:creationId xmlns:a16="http://schemas.microsoft.com/office/drawing/2014/main" id="{07CEE68A-8967-4FAA-9F73-1072C54DAB1A}"/>
            </a:ext>
          </a:extLst>
        </xdr:cNvPr>
        <xdr:cNvSpPr txBox="1"/>
      </xdr:nvSpPr>
      <xdr:spPr>
        <a:xfrm>
          <a:off x="8454467" y="1443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35831</xdr:rowOff>
    </xdr:from>
    <xdr:ext cx="469744" cy="259045"/>
    <xdr:sp macro="" textlink="">
      <xdr:nvSpPr>
        <xdr:cNvPr id="373" name="n_2mainValue【公営住宅】&#10;一人当たり面積">
          <a:extLst>
            <a:ext uri="{FF2B5EF4-FFF2-40B4-BE49-F238E27FC236}">
              <a16:creationId xmlns:a16="http://schemas.microsoft.com/office/drawing/2014/main" id="{10EB15BB-E884-4ABA-9CA0-0E09A415D875}"/>
            </a:ext>
          </a:extLst>
        </xdr:cNvPr>
        <xdr:cNvSpPr txBox="1"/>
      </xdr:nvSpPr>
      <xdr:spPr>
        <a:xfrm>
          <a:off x="7673417" y="1443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38116</xdr:rowOff>
    </xdr:from>
    <xdr:ext cx="469744" cy="259045"/>
    <xdr:sp macro="" textlink="">
      <xdr:nvSpPr>
        <xdr:cNvPr id="374" name="n_3mainValue【公営住宅】&#10;一人当たり面積">
          <a:extLst>
            <a:ext uri="{FF2B5EF4-FFF2-40B4-BE49-F238E27FC236}">
              <a16:creationId xmlns:a16="http://schemas.microsoft.com/office/drawing/2014/main" id="{1B089CA6-AF19-4E94-98FC-532388F5E278}"/>
            </a:ext>
          </a:extLst>
        </xdr:cNvPr>
        <xdr:cNvSpPr txBox="1"/>
      </xdr:nvSpPr>
      <xdr:spPr>
        <a:xfrm>
          <a:off x="6866332" y="1443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44214</xdr:rowOff>
    </xdr:from>
    <xdr:ext cx="469744" cy="259045"/>
    <xdr:sp macro="" textlink="">
      <xdr:nvSpPr>
        <xdr:cNvPr id="375" name="n_4mainValue【公営住宅】&#10;一人当たり面積">
          <a:extLst>
            <a:ext uri="{FF2B5EF4-FFF2-40B4-BE49-F238E27FC236}">
              <a16:creationId xmlns:a16="http://schemas.microsoft.com/office/drawing/2014/main" id="{CE48697D-44BE-41D3-B262-A33CE43F38CA}"/>
            </a:ext>
          </a:extLst>
        </xdr:cNvPr>
        <xdr:cNvSpPr txBox="1"/>
      </xdr:nvSpPr>
      <xdr:spPr>
        <a:xfrm>
          <a:off x="6068772" y="1444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CAC9FB09-5F11-4D53-BB3B-F51D864B13DE}"/>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2B95651C-FBE5-4595-948A-0C5E446D4C53}"/>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2EF58B3C-1D0B-4B69-8CF4-E4553CDA7720}"/>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FD565E89-1945-48B5-9A84-AD94075BA2DA}"/>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F6C8BCC7-EFF9-4A3B-AC71-D0ECA7DDDEB5}"/>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A267F103-93FB-4681-B4A1-F7F95B3CBCC2}"/>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7D49CA6E-A139-475D-A41B-9E43F5F476C9}"/>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4C0F9538-2BFB-4F75-BFBB-8090A02D776B}"/>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A4521B6D-0F08-41FC-AAAD-7B582C3C17B6}"/>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BDEC12EE-4D5B-40BC-A417-C10CF06F07D7}"/>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80B1F827-CAFD-4012-B5C4-892D22CC0CFD}"/>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B460577C-DD35-4A74-B2F0-F05114FA43B3}"/>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BB94EB6C-F512-4EEB-A4B9-A1F1E2E7F5D0}"/>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0747E221-3CB8-4110-8292-CA95BD16B1F9}"/>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153004E0-1CCD-45DC-97F2-117545807748}"/>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817273C8-FA34-44ED-A617-D6A62EBB4D8B}"/>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0BB017FD-C43D-4E56-BF1F-AB8E14D86DC5}"/>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DE7ED6E0-2946-40C9-B520-C64AC7A94C98}"/>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D95DE5A8-FA4C-4523-9582-B79DBDE78077}"/>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22C44260-A5A4-4D6A-9EF0-D903331602BD}"/>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CFD76273-41DC-4992-88BF-9C3F53782241}"/>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282B9506-7199-4387-82D2-8C052973AA45}"/>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C5F1442B-9552-4834-B2CE-679D62C4AE5F}"/>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7BD26825-05C3-4F99-99E9-057A06A24260}"/>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5FD02BFF-0742-4A0C-AF5D-90AAA50B2C70}"/>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92D1E478-E6DE-4EE7-90BF-CCAF11886FF0}"/>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65B8FE2A-BA73-4249-87F5-70788524FB06}"/>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3" name="直線コネクタ 402">
          <a:extLst>
            <a:ext uri="{FF2B5EF4-FFF2-40B4-BE49-F238E27FC236}">
              <a16:creationId xmlns:a16="http://schemas.microsoft.com/office/drawing/2014/main" id="{2F35697D-5049-4811-AA92-7BA7D5C0F2CD}"/>
            </a:ext>
          </a:extLst>
        </xdr:cNvPr>
        <xdr:cNvCxnSpPr/>
      </xdr:nvCxnSpPr>
      <xdr:spPr>
        <a:xfrm>
          <a:off x="1120394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4" name="テキスト ボックス 403">
          <a:extLst>
            <a:ext uri="{FF2B5EF4-FFF2-40B4-BE49-F238E27FC236}">
              <a16:creationId xmlns:a16="http://schemas.microsoft.com/office/drawing/2014/main" id="{C9E142A7-D430-4291-A006-B19BAA4A7502}"/>
            </a:ext>
          </a:extLst>
        </xdr:cNvPr>
        <xdr:cNvSpPr txBox="1"/>
      </xdr:nvSpPr>
      <xdr:spPr>
        <a:xfrm>
          <a:off x="10801531"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5" name="直線コネクタ 404">
          <a:extLst>
            <a:ext uri="{FF2B5EF4-FFF2-40B4-BE49-F238E27FC236}">
              <a16:creationId xmlns:a16="http://schemas.microsoft.com/office/drawing/2014/main" id="{67ECD011-F2F8-4241-9904-3F90788BB58E}"/>
            </a:ext>
          </a:extLst>
        </xdr:cNvPr>
        <xdr:cNvCxnSpPr/>
      </xdr:nvCxnSpPr>
      <xdr:spPr>
        <a:xfrm>
          <a:off x="1120394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6" name="テキスト ボックス 405">
          <a:extLst>
            <a:ext uri="{FF2B5EF4-FFF2-40B4-BE49-F238E27FC236}">
              <a16:creationId xmlns:a16="http://schemas.microsoft.com/office/drawing/2014/main" id="{58106F6F-14D4-495C-9B88-F4B0324BF557}"/>
            </a:ext>
          </a:extLst>
        </xdr:cNvPr>
        <xdr:cNvSpPr txBox="1"/>
      </xdr:nvSpPr>
      <xdr:spPr>
        <a:xfrm>
          <a:off x="10842791" y="656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7" name="直線コネクタ 406">
          <a:extLst>
            <a:ext uri="{FF2B5EF4-FFF2-40B4-BE49-F238E27FC236}">
              <a16:creationId xmlns:a16="http://schemas.microsoft.com/office/drawing/2014/main" id="{28986148-F6F1-4F8A-B030-6E55BA6E2B25}"/>
            </a:ext>
          </a:extLst>
        </xdr:cNvPr>
        <xdr:cNvCxnSpPr/>
      </xdr:nvCxnSpPr>
      <xdr:spPr>
        <a:xfrm>
          <a:off x="1120394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8" name="テキスト ボックス 407">
          <a:extLst>
            <a:ext uri="{FF2B5EF4-FFF2-40B4-BE49-F238E27FC236}">
              <a16:creationId xmlns:a16="http://schemas.microsoft.com/office/drawing/2014/main" id="{D7948EC2-FF5D-4D0E-8B6D-08F58289BA1E}"/>
            </a:ext>
          </a:extLst>
        </xdr:cNvPr>
        <xdr:cNvSpPr txBox="1"/>
      </xdr:nvSpPr>
      <xdr:spPr>
        <a:xfrm>
          <a:off x="10842791" y="6104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9" name="直線コネクタ 408">
          <a:extLst>
            <a:ext uri="{FF2B5EF4-FFF2-40B4-BE49-F238E27FC236}">
              <a16:creationId xmlns:a16="http://schemas.microsoft.com/office/drawing/2014/main" id="{2A51EF5C-4AC5-46A8-A53B-973FF938749F}"/>
            </a:ext>
          </a:extLst>
        </xdr:cNvPr>
        <xdr:cNvCxnSpPr/>
      </xdr:nvCxnSpPr>
      <xdr:spPr>
        <a:xfrm>
          <a:off x="1120394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0" name="テキスト ボックス 409">
          <a:extLst>
            <a:ext uri="{FF2B5EF4-FFF2-40B4-BE49-F238E27FC236}">
              <a16:creationId xmlns:a16="http://schemas.microsoft.com/office/drawing/2014/main" id="{4869C8E3-CC85-45D8-B919-5E50FFA13B59}"/>
            </a:ext>
          </a:extLst>
        </xdr:cNvPr>
        <xdr:cNvSpPr txBox="1"/>
      </xdr:nvSpPr>
      <xdr:spPr>
        <a:xfrm>
          <a:off x="10842791" y="56508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513BD146-80B6-459E-AFE9-D8A980FCFDA7}"/>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2" name="テキスト ボックス 411">
          <a:extLst>
            <a:ext uri="{FF2B5EF4-FFF2-40B4-BE49-F238E27FC236}">
              <a16:creationId xmlns:a16="http://schemas.microsoft.com/office/drawing/2014/main" id="{6CC2C7FF-6938-46BD-9276-4FA7591AE7D2}"/>
            </a:ext>
          </a:extLst>
        </xdr:cNvPr>
        <xdr:cNvSpPr txBox="1"/>
      </xdr:nvSpPr>
      <xdr:spPr>
        <a:xfrm>
          <a:off x="10842791" y="519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5720FC4B-284C-4056-BA4D-925FE567FE46}"/>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48768</xdr:rowOff>
    </xdr:from>
    <xdr:to>
      <xdr:col>85</xdr:col>
      <xdr:colOff>126364</xdr:colOff>
      <xdr:row>40</xdr:row>
      <xdr:rowOff>62484</xdr:rowOff>
    </xdr:to>
    <xdr:cxnSp macro="">
      <xdr:nvCxnSpPr>
        <xdr:cNvPr id="414" name="直線コネクタ 413">
          <a:extLst>
            <a:ext uri="{FF2B5EF4-FFF2-40B4-BE49-F238E27FC236}">
              <a16:creationId xmlns:a16="http://schemas.microsoft.com/office/drawing/2014/main" id="{21FD2901-7ABF-4D62-A824-8C6B26B8251B}"/>
            </a:ext>
          </a:extLst>
        </xdr:cNvPr>
        <xdr:cNvCxnSpPr/>
      </xdr:nvCxnSpPr>
      <xdr:spPr>
        <a:xfrm flipV="1">
          <a:off x="14703424" y="5708523"/>
          <a:ext cx="0" cy="120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66311</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D79E157A-7B6C-4090-80AF-48D02748DBE5}"/>
            </a:ext>
          </a:extLst>
        </xdr:cNvPr>
        <xdr:cNvSpPr txBox="1"/>
      </xdr:nvSpPr>
      <xdr:spPr>
        <a:xfrm>
          <a:off x="14742160" y="69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62484</xdr:rowOff>
    </xdr:from>
    <xdr:to>
      <xdr:col>86</xdr:col>
      <xdr:colOff>25400</xdr:colOff>
      <xdr:row>40</xdr:row>
      <xdr:rowOff>62484</xdr:rowOff>
    </xdr:to>
    <xdr:cxnSp macro="">
      <xdr:nvCxnSpPr>
        <xdr:cNvPr id="416" name="直線コネクタ 415">
          <a:extLst>
            <a:ext uri="{FF2B5EF4-FFF2-40B4-BE49-F238E27FC236}">
              <a16:creationId xmlns:a16="http://schemas.microsoft.com/office/drawing/2014/main" id="{403F592E-2E7A-4AFB-8AD7-D4F56C3D3F70}"/>
            </a:ext>
          </a:extLst>
        </xdr:cNvPr>
        <xdr:cNvCxnSpPr/>
      </xdr:nvCxnSpPr>
      <xdr:spPr>
        <a:xfrm>
          <a:off x="14611350" y="69166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166895</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5A8DCB52-95C1-4E31-BB4A-C62BF7508719}"/>
            </a:ext>
          </a:extLst>
        </xdr:cNvPr>
        <xdr:cNvSpPr txBox="1"/>
      </xdr:nvSpPr>
      <xdr:spPr>
        <a:xfrm>
          <a:off x="14742160" y="5485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48768</xdr:rowOff>
    </xdr:from>
    <xdr:to>
      <xdr:col>86</xdr:col>
      <xdr:colOff>25400</xdr:colOff>
      <xdr:row>33</xdr:row>
      <xdr:rowOff>48768</xdr:rowOff>
    </xdr:to>
    <xdr:cxnSp macro="">
      <xdr:nvCxnSpPr>
        <xdr:cNvPr id="418" name="直線コネクタ 417">
          <a:extLst>
            <a:ext uri="{FF2B5EF4-FFF2-40B4-BE49-F238E27FC236}">
              <a16:creationId xmlns:a16="http://schemas.microsoft.com/office/drawing/2014/main" id="{36C8A90B-4E2D-40A0-B38C-D7313EC09982}"/>
            </a:ext>
          </a:extLst>
        </xdr:cNvPr>
        <xdr:cNvCxnSpPr/>
      </xdr:nvCxnSpPr>
      <xdr:spPr>
        <a:xfrm>
          <a:off x="14611350" y="57085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105427</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A2476E6B-C14B-4906-A7DF-28FD23172C6E}"/>
            </a:ext>
          </a:extLst>
        </xdr:cNvPr>
        <xdr:cNvSpPr txBox="1"/>
      </xdr:nvSpPr>
      <xdr:spPr>
        <a:xfrm>
          <a:off x="14742160" y="61042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82550</xdr:rowOff>
    </xdr:from>
    <xdr:to>
      <xdr:col>85</xdr:col>
      <xdr:colOff>177800</xdr:colOff>
      <xdr:row>37</xdr:row>
      <xdr:rowOff>12700</xdr:rowOff>
    </xdr:to>
    <xdr:sp macro="" textlink="">
      <xdr:nvSpPr>
        <xdr:cNvPr id="420" name="フローチャート: 判断 419">
          <a:extLst>
            <a:ext uri="{FF2B5EF4-FFF2-40B4-BE49-F238E27FC236}">
              <a16:creationId xmlns:a16="http://schemas.microsoft.com/office/drawing/2014/main" id="{EF9A8B00-922A-45A4-BE0A-460F78A452EA}"/>
            </a:ext>
          </a:extLst>
        </xdr:cNvPr>
        <xdr:cNvSpPr/>
      </xdr:nvSpPr>
      <xdr:spPr>
        <a:xfrm>
          <a:off x="14649450" y="625665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48260</xdr:rowOff>
    </xdr:from>
    <xdr:to>
      <xdr:col>81</xdr:col>
      <xdr:colOff>101600</xdr:colOff>
      <xdr:row>36</xdr:row>
      <xdr:rowOff>149860</xdr:rowOff>
    </xdr:to>
    <xdr:sp macro="" textlink="">
      <xdr:nvSpPr>
        <xdr:cNvPr id="421" name="フローチャート: 判断 420">
          <a:extLst>
            <a:ext uri="{FF2B5EF4-FFF2-40B4-BE49-F238E27FC236}">
              <a16:creationId xmlns:a16="http://schemas.microsoft.com/office/drawing/2014/main" id="{14368ECD-30DD-4297-A1FB-AE07510BEEAA}"/>
            </a:ext>
          </a:extLst>
        </xdr:cNvPr>
        <xdr:cNvSpPr/>
      </xdr:nvSpPr>
      <xdr:spPr>
        <a:xfrm>
          <a:off x="13887450" y="622236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7112</xdr:rowOff>
    </xdr:from>
    <xdr:to>
      <xdr:col>76</xdr:col>
      <xdr:colOff>165100</xdr:colOff>
      <xdr:row>36</xdr:row>
      <xdr:rowOff>108712</xdr:rowOff>
    </xdr:to>
    <xdr:sp macro="" textlink="">
      <xdr:nvSpPr>
        <xdr:cNvPr id="422" name="フローチャート: 判断 421">
          <a:extLst>
            <a:ext uri="{FF2B5EF4-FFF2-40B4-BE49-F238E27FC236}">
              <a16:creationId xmlns:a16="http://schemas.microsoft.com/office/drawing/2014/main" id="{DA48FF0B-BA6B-4FF5-BE75-8635497B5719}"/>
            </a:ext>
          </a:extLst>
        </xdr:cNvPr>
        <xdr:cNvSpPr/>
      </xdr:nvSpPr>
      <xdr:spPr>
        <a:xfrm>
          <a:off x="13089890" y="6181217"/>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146558</xdr:rowOff>
    </xdr:from>
    <xdr:to>
      <xdr:col>72</xdr:col>
      <xdr:colOff>38100</xdr:colOff>
      <xdr:row>36</xdr:row>
      <xdr:rowOff>76708</xdr:rowOff>
    </xdr:to>
    <xdr:sp macro="" textlink="">
      <xdr:nvSpPr>
        <xdr:cNvPr id="423" name="フローチャート: 判断 422">
          <a:extLst>
            <a:ext uri="{FF2B5EF4-FFF2-40B4-BE49-F238E27FC236}">
              <a16:creationId xmlns:a16="http://schemas.microsoft.com/office/drawing/2014/main" id="{C405466B-6A02-46AC-99F7-64093A279230}"/>
            </a:ext>
          </a:extLst>
        </xdr:cNvPr>
        <xdr:cNvSpPr/>
      </xdr:nvSpPr>
      <xdr:spPr>
        <a:xfrm>
          <a:off x="12303760" y="614540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128270</xdr:rowOff>
    </xdr:from>
    <xdr:to>
      <xdr:col>67</xdr:col>
      <xdr:colOff>101600</xdr:colOff>
      <xdr:row>36</xdr:row>
      <xdr:rowOff>58420</xdr:rowOff>
    </xdr:to>
    <xdr:sp macro="" textlink="">
      <xdr:nvSpPr>
        <xdr:cNvPr id="424" name="フローチャート: 判断 423">
          <a:extLst>
            <a:ext uri="{FF2B5EF4-FFF2-40B4-BE49-F238E27FC236}">
              <a16:creationId xmlns:a16="http://schemas.microsoft.com/office/drawing/2014/main" id="{2FB6249A-A7B4-4F56-A5E7-210CE0D4DEB5}"/>
            </a:ext>
          </a:extLst>
        </xdr:cNvPr>
        <xdr:cNvSpPr/>
      </xdr:nvSpPr>
      <xdr:spPr>
        <a:xfrm>
          <a:off x="11487150" y="613283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338CF06E-CD96-499D-9F56-0A41728C5947}"/>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C1C7748F-CCCF-441A-A9E7-ACA0BAA2CC05}"/>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90435E95-B7E2-4ABB-AE04-A9742A976444}"/>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F6529C90-3CDC-4CDC-A8D2-EC5B23738040}"/>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AC784972-DEB8-4DF4-966D-1A1D241F09BE}"/>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57404</xdr:rowOff>
    </xdr:from>
    <xdr:to>
      <xdr:col>85</xdr:col>
      <xdr:colOff>177800</xdr:colOff>
      <xdr:row>39</xdr:row>
      <xdr:rowOff>159004</xdr:rowOff>
    </xdr:to>
    <xdr:sp macro="" textlink="">
      <xdr:nvSpPr>
        <xdr:cNvPr id="430" name="楕円 429">
          <a:extLst>
            <a:ext uri="{FF2B5EF4-FFF2-40B4-BE49-F238E27FC236}">
              <a16:creationId xmlns:a16="http://schemas.microsoft.com/office/drawing/2014/main" id="{BDF060D7-BCF6-43DD-BFB0-D4340C7B21AF}"/>
            </a:ext>
          </a:extLst>
        </xdr:cNvPr>
        <xdr:cNvSpPr/>
      </xdr:nvSpPr>
      <xdr:spPr>
        <a:xfrm>
          <a:off x="14649450" y="6740144"/>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143781</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E04269B7-F972-47F5-9322-E965CE1EA0FF}"/>
            </a:ext>
          </a:extLst>
        </xdr:cNvPr>
        <xdr:cNvSpPr txBox="1"/>
      </xdr:nvSpPr>
      <xdr:spPr>
        <a:xfrm>
          <a:off x="14742160" y="6656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23114</xdr:rowOff>
    </xdr:from>
    <xdr:to>
      <xdr:col>81</xdr:col>
      <xdr:colOff>101600</xdr:colOff>
      <xdr:row>39</xdr:row>
      <xdr:rowOff>124714</xdr:rowOff>
    </xdr:to>
    <xdr:sp macro="" textlink="">
      <xdr:nvSpPr>
        <xdr:cNvPr id="432" name="楕円 431">
          <a:extLst>
            <a:ext uri="{FF2B5EF4-FFF2-40B4-BE49-F238E27FC236}">
              <a16:creationId xmlns:a16="http://schemas.microsoft.com/office/drawing/2014/main" id="{584BF3E3-6BB3-4919-982B-DBABF773C584}"/>
            </a:ext>
          </a:extLst>
        </xdr:cNvPr>
        <xdr:cNvSpPr/>
      </xdr:nvSpPr>
      <xdr:spPr>
        <a:xfrm>
          <a:off x="13887450" y="6705854"/>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73914</xdr:rowOff>
    </xdr:from>
    <xdr:to>
      <xdr:col>85</xdr:col>
      <xdr:colOff>127000</xdr:colOff>
      <xdr:row>39</xdr:row>
      <xdr:rowOff>108204</xdr:rowOff>
    </xdr:to>
    <xdr:cxnSp macro="">
      <xdr:nvCxnSpPr>
        <xdr:cNvPr id="433" name="直線コネクタ 432">
          <a:extLst>
            <a:ext uri="{FF2B5EF4-FFF2-40B4-BE49-F238E27FC236}">
              <a16:creationId xmlns:a16="http://schemas.microsoft.com/office/drawing/2014/main" id="{A0ED4D4B-32C3-4800-9158-B1FA8523F778}"/>
            </a:ext>
          </a:extLst>
        </xdr:cNvPr>
        <xdr:cNvCxnSpPr/>
      </xdr:nvCxnSpPr>
      <xdr:spPr>
        <a:xfrm>
          <a:off x="13942060" y="6760464"/>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11684</xdr:rowOff>
    </xdr:from>
    <xdr:to>
      <xdr:col>76</xdr:col>
      <xdr:colOff>165100</xdr:colOff>
      <xdr:row>39</xdr:row>
      <xdr:rowOff>113284</xdr:rowOff>
    </xdr:to>
    <xdr:sp macro="" textlink="">
      <xdr:nvSpPr>
        <xdr:cNvPr id="434" name="楕円 433">
          <a:extLst>
            <a:ext uri="{FF2B5EF4-FFF2-40B4-BE49-F238E27FC236}">
              <a16:creationId xmlns:a16="http://schemas.microsoft.com/office/drawing/2014/main" id="{DBB58EC5-2295-4F42-9B8B-C499745626E8}"/>
            </a:ext>
          </a:extLst>
        </xdr:cNvPr>
        <xdr:cNvSpPr/>
      </xdr:nvSpPr>
      <xdr:spPr>
        <a:xfrm>
          <a:off x="13089890" y="6702044"/>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62484</xdr:rowOff>
    </xdr:from>
    <xdr:to>
      <xdr:col>81</xdr:col>
      <xdr:colOff>50800</xdr:colOff>
      <xdr:row>39</xdr:row>
      <xdr:rowOff>73914</xdr:rowOff>
    </xdr:to>
    <xdr:cxnSp macro="">
      <xdr:nvCxnSpPr>
        <xdr:cNvPr id="435" name="直線コネクタ 434">
          <a:extLst>
            <a:ext uri="{FF2B5EF4-FFF2-40B4-BE49-F238E27FC236}">
              <a16:creationId xmlns:a16="http://schemas.microsoft.com/office/drawing/2014/main" id="{58AA7F30-EE48-4368-A53C-8502A21FD004}"/>
            </a:ext>
          </a:extLst>
        </xdr:cNvPr>
        <xdr:cNvCxnSpPr/>
      </xdr:nvCxnSpPr>
      <xdr:spPr>
        <a:xfrm>
          <a:off x="13144500" y="6745224"/>
          <a:ext cx="79756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144272</xdr:rowOff>
    </xdr:from>
    <xdr:to>
      <xdr:col>72</xdr:col>
      <xdr:colOff>38100</xdr:colOff>
      <xdr:row>39</xdr:row>
      <xdr:rowOff>74422</xdr:rowOff>
    </xdr:to>
    <xdr:sp macro="" textlink="">
      <xdr:nvSpPr>
        <xdr:cNvPr id="436" name="楕円 435">
          <a:extLst>
            <a:ext uri="{FF2B5EF4-FFF2-40B4-BE49-F238E27FC236}">
              <a16:creationId xmlns:a16="http://schemas.microsoft.com/office/drawing/2014/main" id="{EEF1D518-D07D-448B-9228-DDC52F5E8DAC}"/>
            </a:ext>
          </a:extLst>
        </xdr:cNvPr>
        <xdr:cNvSpPr/>
      </xdr:nvSpPr>
      <xdr:spPr>
        <a:xfrm>
          <a:off x="12303760" y="665746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23622</xdr:rowOff>
    </xdr:from>
    <xdr:to>
      <xdr:col>76</xdr:col>
      <xdr:colOff>114300</xdr:colOff>
      <xdr:row>39</xdr:row>
      <xdr:rowOff>62484</xdr:rowOff>
    </xdr:to>
    <xdr:cxnSp macro="">
      <xdr:nvCxnSpPr>
        <xdr:cNvPr id="437" name="直線コネクタ 436">
          <a:extLst>
            <a:ext uri="{FF2B5EF4-FFF2-40B4-BE49-F238E27FC236}">
              <a16:creationId xmlns:a16="http://schemas.microsoft.com/office/drawing/2014/main" id="{8656BB70-B94A-466A-93CF-AD3750E65502}"/>
            </a:ext>
          </a:extLst>
        </xdr:cNvPr>
        <xdr:cNvCxnSpPr/>
      </xdr:nvCxnSpPr>
      <xdr:spPr>
        <a:xfrm>
          <a:off x="12346940" y="6706362"/>
          <a:ext cx="79756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107696</xdr:rowOff>
    </xdr:from>
    <xdr:to>
      <xdr:col>67</xdr:col>
      <xdr:colOff>101600</xdr:colOff>
      <xdr:row>39</xdr:row>
      <xdr:rowOff>37846</xdr:rowOff>
    </xdr:to>
    <xdr:sp macro="" textlink="">
      <xdr:nvSpPr>
        <xdr:cNvPr id="438" name="楕円 437">
          <a:extLst>
            <a:ext uri="{FF2B5EF4-FFF2-40B4-BE49-F238E27FC236}">
              <a16:creationId xmlns:a16="http://schemas.microsoft.com/office/drawing/2014/main" id="{85E68CF0-89D8-4CC6-8683-A91F8C38A29D}"/>
            </a:ext>
          </a:extLst>
        </xdr:cNvPr>
        <xdr:cNvSpPr/>
      </xdr:nvSpPr>
      <xdr:spPr>
        <a:xfrm>
          <a:off x="11487150" y="662089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158496</xdr:rowOff>
    </xdr:from>
    <xdr:to>
      <xdr:col>71</xdr:col>
      <xdr:colOff>177800</xdr:colOff>
      <xdr:row>39</xdr:row>
      <xdr:rowOff>23622</xdr:rowOff>
    </xdr:to>
    <xdr:cxnSp macro="">
      <xdr:nvCxnSpPr>
        <xdr:cNvPr id="439" name="直線コネクタ 438">
          <a:extLst>
            <a:ext uri="{FF2B5EF4-FFF2-40B4-BE49-F238E27FC236}">
              <a16:creationId xmlns:a16="http://schemas.microsoft.com/office/drawing/2014/main" id="{047FC052-9F8F-4AC7-ACBE-996594E8B137}"/>
            </a:ext>
          </a:extLst>
        </xdr:cNvPr>
        <xdr:cNvCxnSpPr/>
      </xdr:nvCxnSpPr>
      <xdr:spPr>
        <a:xfrm>
          <a:off x="11541760" y="6675501"/>
          <a:ext cx="80518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166387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CB7EF675-B911-48F0-8F10-D4508E0E6287}"/>
            </a:ext>
          </a:extLst>
        </xdr:cNvPr>
        <xdr:cNvSpPr txBox="1"/>
      </xdr:nvSpPr>
      <xdr:spPr>
        <a:xfrm>
          <a:off x="13738234"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125239</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08639B4B-0CC7-484E-A81D-5D87DDE9F79E}"/>
            </a:ext>
          </a:extLst>
        </xdr:cNvPr>
        <xdr:cNvSpPr txBox="1"/>
      </xdr:nvSpPr>
      <xdr:spPr>
        <a:xfrm>
          <a:off x="12957184" y="5956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93235</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C33B9832-71F2-4A7E-BAEE-6FE15BE497F9}"/>
            </a:ext>
          </a:extLst>
        </xdr:cNvPr>
        <xdr:cNvSpPr txBox="1"/>
      </xdr:nvSpPr>
      <xdr:spPr>
        <a:xfrm>
          <a:off x="12171054" y="5926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74947</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6BD42ADB-023E-4C37-8544-ECEA8E46A7AE}"/>
            </a:ext>
          </a:extLst>
        </xdr:cNvPr>
        <xdr:cNvSpPr txBox="1"/>
      </xdr:nvSpPr>
      <xdr:spPr>
        <a:xfrm>
          <a:off x="11354444"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115841</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E9608F42-9E10-4592-AF66-8E768117C9A5}"/>
            </a:ext>
          </a:extLst>
        </xdr:cNvPr>
        <xdr:cNvSpPr txBox="1"/>
      </xdr:nvSpPr>
      <xdr:spPr>
        <a:xfrm>
          <a:off x="13738234" y="680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104411</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E146636B-9039-49AE-8D16-2983FE998FB5}"/>
            </a:ext>
          </a:extLst>
        </xdr:cNvPr>
        <xdr:cNvSpPr txBox="1"/>
      </xdr:nvSpPr>
      <xdr:spPr>
        <a:xfrm>
          <a:off x="12957184" y="6789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65549</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C8744975-9D0E-4B9D-9767-9898D7D2AFD0}"/>
            </a:ext>
          </a:extLst>
        </xdr:cNvPr>
        <xdr:cNvSpPr txBox="1"/>
      </xdr:nvSpPr>
      <xdr:spPr>
        <a:xfrm>
          <a:off x="12171054" y="675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28973</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0083C7F0-3CF6-4821-B4E9-AB7FACD322ED}"/>
            </a:ext>
          </a:extLst>
        </xdr:cNvPr>
        <xdr:cNvSpPr txBox="1"/>
      </xdr:nvSpPr>
      <xdr:spPr>
        <a:xfrm>
          <a:off x="11354444" y="6713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325C2055-0904-4183-A739-6867ABD2DCF9}"/>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3233E00B-5FE6-4C17-8EF5-E2DE5AA7F895}"/>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4D5A736D-DC87-4BC9-83C0-5CB8E458362B}"/>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63E89238-B108-4EB5-B63C-EBF99A12824E}"/>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51ABF862-CFA4-40C6-931E-65DE41E60834}"/>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3376C0C2-E8DA-4D3D-B8F5-2386996E3771}"/>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5130A3F8-9F7D-4800-86C4-D56EE3939D1F}"/>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5E037357-2E74-4C9C-895D-2BBD7B7B89C8}"/>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52EF283B-0F05-4BC5-BD90-81462A6DD61C}"/>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76CE09AD-EBC0-44F4-AB8E-6521683DE4A3}"/>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4260583B-65C4-4F82-93B8-57EE615BDD08}"/>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a:extLst>
            <a:ext uri="{FF2B5EF4-FFF2-40B4-BE49-F238E27FC236}">
              <a16:creationId xmlns:a16="http://schemas.microsoft.com/office/drawing/2014/main" id="{56522924-FBF8-48BF-BA58-5218CD3D4705}"/>
            </a:ext>
          </a:extLst>
        </xdr:cNvPr>
        <xdr:cNvSpPr txBox="1"/>
      </xdr:nvSpPr>
      <xdr:spPr>
        <a:xfrm>
          <a:off x="160472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86AF2596-42E7-41E8-AD92-D10AFA99F339}"/>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a:extLst>
            <a:ext uri="{FF2B5EF4-FFF2-40B4-BE49-F238E27FC236}">
              <a16:creationId xmlns:a16="http://schemas.microsoft.com/office/drawing/2014/main" id="{6C879452-41B6-4486-95A4-9F056FD85593}"/>
            </a:ext>
          </a:extLst>
        </xdr:cNvPr>
        <xdr:cNvSpPr txBox="1"/>
      </xdr:nvSpPr>
      <xdr:spPr>
        <a:xfrm>
          <a:off x="16047266"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5813A76B-807E-4362-9EE2-BF5412FC0B2A}"/>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a:extLst>
            <a:ext uri="{FF2B5EF4-FFF2-40B4-BE49-F238E27FC236}">
              <a16:creationId xmlns:a16="http://schemas.microsoft.com/office/drawing/2014/main" id="{5201EAFB-85D4-404E-8DD7-B01DA46B5600}"/>
            </a:ext>
          </a:extLst>
        </xdr:cNvPr>
        <xdr:cNvSpPr txBox="1"/>
      </xdr:nvSpPr>
      <xdr:spPr>
        <a:xfrm>
          <a:off x="16047266"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42DCB215-65C8-4668-9C99-BE8DB547E381}"/>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a:extLst>
            <a:ext uri="{FF2B5EF4-FFF2-40B4-BE49-F238E27FC236}">
              <a16:creationId xmlns:a16="http://schemas.microsoft.com/office/drawing/2014/main" id="{C99E9B49-C7D0-4268-9C71-2C133ED0C565}"/>
            </a:ext>
          </a:extLst>
        </xdr:cNvPr>
        <xdr:cNvSpPr txBox="1"/>
      </xdr:nvSpPr>
      <xdr:spPr>
        <a:xfrm>
          <a:off x="16047266"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683B2305-837D-4CAC-AF14-C918D2229B89}"/>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a:extLst>
            <a:ext uri="{FF2B5EF4-FFF2-40B4-BE49-F238E27FC236}">
              <a16:creationId xmlns:a16="http://schemas.microsoft.com/office/drawing/2014/main" id="{A7693782-A111-4299-AF2D-EF1A015484BB}"/>
            </a:ext>
          </a:extLst>
        </xdr:cNvPr>
        <xdr:cNvSpPr txBox="1"/>
      </xdr:nvSpPr>
      <xdr:spPr>
        <a:xfrm>
          <a:off x="16047266" y="557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64061E6A-F087-4BFF-B157-18B4A36DE58D}"/>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5CFA3EA3-EA09-46B8-81F8-59CC4BE7188A}"/>
            </a:ext>
          </a:extLst>
        </xdr:cNvPr>
        <xdr:cNvSpPr txBox="1"/>
      </xdr:nvSpPr>
      <xdr:spPr>
        <a:xfrm>
          <a:off x="16047266"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2967E492-67BD-4B8D-AF4A-79E925C41BA3}"/>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42</xdr:row>
      <xdr:rowOff>0</xdr:rowOff>
    </xdr:to>
    <xdr:cxnSp macro="">
      <xdr:nvCxnSpPr>
        <xdr:cNvPr id="471" name="直線コネクタ 470">
          <a:extLst>
            <a:ext uri="{FF2B5EF4-FFF2-40B4-BE49-F238E27FC236}">
              <a16:creationId xmlns:a16="http://schemas.microsoft.com/office/drawing/2014/main" id="{56138B82-FDCC-43B8-9916-220CAA65777F}"/>
            </a:ext>
          </a:extLst>
        </xdr:cNvPr>
        <xdr:cNvCxnSpPr/>
      </xdr:nvCxnSpPr>
      <xdr:spPr>
        <a:xfrm flipV="1">
          <a:off x="19947254" y="5739765"/>
          <a:ext cx="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88D63610-811F-47E2-8E92-2B0772C13EAD}"/>
            </a:ext>
          </a:extLst>
        </xdr:cNvPr>
        <xdr:cNvSpPr txBox="1"/>
      </xdr:nvSpPr>
      <xdr:spPr>
        <a:xfrm>
          <a:off x="19985990" y="72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a:extLst>
            <a:ext uri="{FF2B5EF4-FFF2-40B4-BE49-F238E27FC236}">
              <a16:creationId xmlns:a16="http://schemas.microsoft.com/office/drawing/2014/main" id="{5EC77A75-1D5B-4227-8FFD-9636EFE6B6F5}"/>
            </a:ext>
          </a:extLst>
        </xdr:cNvPr>
        <xdr:cNvCxnSpPr/>
      </xdr:nvCxnSpPr>
      <xdr:spPr>
        <a:xfrm>
          <a:off x="19885660" y="7200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BDCC551B-D13F-4670-8210-DE79CE462B05}"/>
            </a:ext>
          </a:extLst>
        </xdr:cNvPr>
        <xdr:cNvSpPr txBox="1"/>
      </xdr:nvSpPr>
      <xdr:spPr>
        <a:xfrm>
          <a:off x="19985990" y="551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475" name="直線コネクタ 474">
          <a:extLst>
            <a:ext uri="{FF2B5EF4-FFF2-40B4-BE49-F238E27FC236}">
              <a16:creationId xmlns:a16="http://schemas.microsoft.com/office/drawing/2014/main" id="{3C2620D2-6B29-4331-B8FF-A69B83C25745}"/>
            </a:ext>
          </a:extLst>
        </xdr:cNvPr>
        <xdr:cNvCxnSpPr/>
      </xdr:nvCxnSpPr>
      <xdr:spPr>
        <a:xfrm>
          <a:off x="19885660" y="57397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98DE69FC-B3D5-4930-BC9D-EC4EBA64DC4F}"/>
            </a:ext>
          </a:extLst>
        </xdr:cNvPr>
        <xdr:cNvSpPr txBox="1"/>
      </xdr:nvSpPr>
      <xdr:spPr>
        <a:xfrm>
          <a:off x="19985990" y="6532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77" name="フローチャート: 判断 476">
          <a:extLst>
            <a:ext uri="{FF2B5EF4-FFF2-40B4-BE49-F238E27FC236}">
              <a16:creationId xmlns:a16="http://schemas.microsoft.com/office/drawing/2014/main" id="{F4FB548B-92E4-470A-A4C4-69053CB49020}"/>
            </a:ext>
          </a:extLst>
        </xdr:cNvPr>
        <xdr:cNvSpPr/>
      </xdr:nvSpPr>
      <xdr:spPr>
        <a:xfrm>
          <a:off x="19904710" y="667956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478" name="フローチャート: 判断 477">
          <a:extLst>
            <a:ext uri="{FF2B5EF4-FFF2-40B4-BE49-F238E27FC236}">
              <a16:creationId xmlns:a16="http://schemas.microsoft.com/office/drawing/2014/main" id="{68F7AC37-01F4-415A-A1A2-243A337550A2}"/>
            </a:ext>
          </a:extLst>
        </xdr:cNvPr>
        <xdr:cNvSpPr/>
      </xdr:nvSpPr>
      <xdr:spPr>
        <a:xfrm>
          <a:off x="19161760" y="667956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479" name="フローチャート: 判断 478">
          <a:extLst>
            <a:ext uri="{FF2B5EF4-FFF2-40B4-BE49-F238E27FC236}">
              <a16:creationId xmlns:a16="http://schemas.microsoft.com/office/drawing/2014/main" id="{56ED3046-C98C-42FF-A747-249CBF3DCCB2}"/>
            </a:ext>
          </a:extLst>
        </xdr:cNvPr>
        <xdr:cNvSpPr/>
      </xdr:nvSpPr>
      <xdr:spPr>
        <a:xfrm>
          <a:off x="18345150" y="66605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162560</xdr:rowOff>
    </xdr:from>
    <xdr:to>
      <xdr:col>102</xdr:col>
      <xdr:colOff>165100</xdr:colOff>
      <xdr:row>39</xdr:row>
      <xdr:rowOff>92710</xdr:rowOff>
    </xdr:to>
    <xdr:sp macro="" textlink="">
      <xdr:nvSpPr>
        <xdr:cNvPr id="480" name="フローチャート: 判断 479">
          <a:extLst>
            <a:ext uri="{FF2B5EF4-FFF2-40B4-BE49-F238E27FC236}">
              <a16:creationId xmlns:a16="http://schemas.microsoft.com/office/drawing/2014/main" id="{E15CC5BD-8AD1-4427-A49E-FB238862402C}"/>
            </a:ext>
          </a:extLst>
        </xdr:cNvPr>
        <xdr:cNvSpPr/>
      </xdr:nvSpPr>
      <xdr:spPr>
        <a:xfrm>
          <a:off x="17547590" y="667956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481" name="フローチャート: 判断 480">
          <a:extLst>
            <a:ext uri="{FF2B5EF4-FFF2-40B4-BE49-F238E27FC236}">
              <a16:creationId xmlns:a16="http://schemas.microsoft.com/office/drawing/2014/main" id="{035263BB-DD5E-4ECC-9108-F45611CCD8A5}"/>
            </a:ext>
          </a:extLst>
        </xdr:cNvPr>
        <xdr:cNvSpPr/>
      </xdr:nvSpPr>
      <xdr:spPr>
        <a:xfrm>
          <a:off x="16761460" y="667004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D72AC193-873D-4395-9EE0-A9E16FAFCF77}"/>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6915B024-8E3F-4ECC-8416-09297CE98604}"/>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E25466D4-3C3F-4225-85EB-DB2269C4C3B5}"/>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FBA0F9C9-3DC7-448D-AA26-EC302188A067}"/>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4FC7A02C-8CA6-4527-A156-1ED51269D615}"/>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154940</xdr:rowOff>
    </xdr:from>
    <xdr:to>
      <xdr:col>116</xdr:col>
      <xdr:colOff>114300</xdr:colOff>
      <xdr:row>41</xdr:row>
      <xdr:rowOff>85090</xdr:rowOff>
    </xdr:to>
    <xdr:sp macro="" textlink="">
      <xdr:nvSpPr>
        <xdr:cNvPr id="487" name="楕円 486">
          <a:extLst>
            <a:ext uri="{FF2B5EF4-FFF2-40B4-BE49-F238E27FC236}">
              <a16:creationId xmlns:a16="http://schemas.microsoft.com/office/drawing/2014/main" id="{1CD1EADD-C367-4852-BFF9-44E1C08C86DA}"/>
            </a:ext>
          </a:extLst>
        </xdr:cNvPr>
        <xdr:cNvSpPr/>
      </xdr:nvSpPr>
      <xdr:spPr>
        <a:xfrm>
          <a:off x="19904710" y="701294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133367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B2A76E2E-C89E-436E-A61F-45FAD5CDAA54}"/>
            </a:ext>
          </a:extLst>
        </xdr:cNvPr>
        <xdr:cNvSpPr txBox="1"/>
      </xdr:nvSpPr>
      <xdr:spPr>
        <a:xfrm>
          <a:off x="19985990" y="698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154940</xdr:rowOff>
    </xdr:from>
    <xdr:to>
      <xdr:col>112</xdr:col>
      <xdr:colOff>38100</xdr:colOff>
      <xdr:row>41</xdr:row>
      <xdr:rowOff>85090</xdr:rowOff>
    </xdr:to>
    <xdr:sp macro="" textlink="">
      <xdr:nvSpPr>
        <xdr:cNvPr id="489" name="楕円 488">
          <a:extLst>
            <a:ext uri="{FF2B5EF4-FFF2-40B4-BE49-F238E27FC236}">
              <a16:creationId xmlns:a16="http://schemas.microsoft.com/office/drawing/2014/main" id="{78C8E7D4-2E2C-47F0-B18E-CF5056F76775}"/>
            </a:ext>
          </a:extLst>
        </xdr:cNvPr>
        <xdr:cNvSpPr/>
      </xdr:nvSpPr>
      <xdr:spPr>
        <a:xfrm>
          <a:off x="19161760" y="701294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34290</xdr:rowOff>
    </xdr:from>
    <xdr:to>
      <xdr:col>116</xdr:col>
      <xdr:colOff>63500</xdr:colOff>
      <xdr:row>41</xdr:row>
      <xdr:rowOff>34290</xdr:rowOff>
    </xdr:to>
    <xdr:cxnSp macro="">
      <xdr:nvCxnSpPr>
        <xdr:cNvPr id="490" name="直線コネクタ 489">
          <a:extLst>
            <a:ext uri="{FF2B5EF4-FFF2-40B4-BE49-F238E27FC236}">
              <a16:creationId xmlns:a16="http://schemas.microsoft.com/office/drawing/2014/main" id="{868BC349-1878-44E3-BA07-2E5DFDCBCD90}"/>
            </a:ext>
          </a:extLst>
        </xdr:cNvPr>
        <xdr:cNvCxnSpPr/>
      </xdr:nvCxnSpPr>
      <xdr:spPr>
        <a:xfrm>
          <a:off x="19204940" y="706374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139700</xdr:rowOff>
    </xdr:from>
    <xdr:to>
      <xdr:col>107</xdr:col>
      <xdr:colOff>101600</xdr:colOff>
      <xdr:row>41</xdr:row>
      <xdr:rowOff>69850</xdr:rowOff>
    </xdr:to>
    <xdr:sp macro="" textlink="">
      <xdr:nvSpPr>
        <xdr:cNvPr id="491" name="楕円 490">
          <a:extLst>
            <a:ext uri="{FF2B5EF4-FFF2-40B4-BE49-F238E27FC236}">
              <a16:creationId xmlns:a16="http://schemas.microsoft.com/office/drawing/2014/main" id="{31628852-CFB0-4431-803F-8D596D89E40B}"/>
            </a:ext>
          </a:extLst>
        </xdr:cNvPr>
        <xdr:cNvSpPr/>
      </xdr:nvSpPr>
      <xdr:spPr>
        <a:xfrm>
          <a:off x="18345150" y="699389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19050</xdr:rowOff>
    </xdr:from>
    <xdr:to>
      <xdr:col>111</xdr:col>
      <xdr:colOff>177800</xdr:colOff>
      <xdr:row>41</xdr:row>
      <xdr:rowOff>34290</xdr:rowOff>
    </xdr:to>
    <xdr:cxnSp macro="">
      <xdr:nvCxnSpPr>
        <xdr:cNvPr id="492" name="直線コネクタ 491">
          <a:extLst>
            <a:ext uri="{FF2B5EF4-FFF2-40B4-BE49-F238E27FC236}">
              <a16:creationId xmlns:a16="http://schemas.microsoft.com/office/drawing/2014/main" id="{ACE64796-4001-4F4C-A147-D9BC694EB27F}"/>
            </a:ext>
          </a:extLst>
        </xdr:cNvPr>
        <xdr:cNvCxnSpPr/>
      </xdr:nvCxnSpPr>
      <xdr:spPr>
        <a:xfrm>
          <a:off x="18399760" y="7044690"/>
          <a:ext cx="80518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139700</xdr:rowOff>
    </xdr:from>
    <xdr:to>
      <xdr:col>102</xdr:col>
      <xdr:colOff>165100</xdr:colOff>
      <xdr:row>41</xdr:row>
      <xdr:rowOff>69850</xdr:rowOff>
    </xdr:to>
    <xdr:sp macro="" textlink="">
      <xdr:nvSpPr>
        <xdr:cNvPr id="493" name="楕円 492">
          <a:extLst>
            <a:ext uri="{FF2B5EF4-FFF2-40B4-BE49-F238E27FC236}">
              <a16:creationId xmlns:a16="http://schemas.microsoft.com/office/drawing/2014/main" id="{25F9BB96-794C-4357-A6D7-8BEDD961D798}"/>
            </a:ext>
          </a:extLst>
        </xdr:cNvPr>
        <xdr:cNvSpPr/>
      </xdr:nvSpPr>
      <xdr:spPr>
        <a:xfrm>
          <a:off x="17547590" y="699389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19050</xdr:rowOff>
    </xdr:from>
    <xdr:to>
      <xdr:col>107</xdr:col>
      <xdr:colOff>50800</xdr:colOff>
      <xdr:row>41</xdr:row>
      <xdr:rowOff>19050</xdr:rowOff>
    </xdr:to>
    <xdr:cxnSp macro="">
      <xdr:nvCxnSpPr>
        <xdr:cNvPr id="494" name="直線コネクタ 493">
          <a:extLst>
            <a:ext uri="{FF2B5EF4-FFF2-40B4-BE49-F238E27FC236}">
              <a16:creationId xmlns:a16="http://schemas.microsoft.com/office/drawing/2014/main" id="{7407B71B-308A-4E98-832B-92B8DD0E6C20}"/>
            </a:ext>
          </a:extLst>
        </xdr:cNvPr>
        <xdr:cNvCxnSpPr/>
      </xdr:nvCxnSpPr>
      <xdr:spPr>
        <a:xfrm>
          <a:off x="17602200" y="70446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29210</xdr:rowOff>
    </xdr:from>
    <xdr:to>
      <xdr:col>98</xdr:col>
      <xdr:colOff>38100</xdr:colOff>
      <xdr:row>39</xdr:row>
      <xdr:rowOff>130810</xdr:rowOff>
    </xdr:to>
    <xdr:sp macro="" textlink="">
      <xdr:nvSpPr>
        <xdr:cNvPr id="495" name="楕円 494">
          <a:extLst>
            <a:ext uri="{FF2B5EF4-FFF2-40B4-BE49-F238E27FC236}">
              <a16:creationId xmlns:a16="http://schemas.microsoft.com/office/drawing/2014/main" id="{4A6CDA9D-CC38-4B93-AA33-C5436D16F6CE}"/>
            </a:ext>
          </a:extLst>
        </xdr:cNvPr>
        <xdr:cNvSpPr/>
      </xdr:nvSpPr>
      <xdr:spPr>
        <a:xfrm>
          <a:off x="16761460" y="6713855"/>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80010</xdr:rowOff>
    </xdr:from>
    <xdr:to>
      <xdr:col>102</xdr:col>
      <xdr:colOff>114300</xdr:colOff>
      <xdr:row>41</xdr:row>
      <xdr:rowOff>19050</xdr:rowOff>
    </xdr:to>
    <xdr:cxnSp macro="">
      <xdr:nvCxnSpPr>
        <xdr:cNvPr id="496" name="直線コネクタ 495">
          <a:extLst>
            <a:ext uri="{FF2B5EF4-FFF2-40B4-BE49-F238E27FC236}">
              <a16:creationId xmlns:a16="http://schemas.microsoft.com/office/drawing/2014/main" id="{9B18E86B-4310-43F2-86FD-A00BAE90E67C}"/>
            </a:ext>
          </a:extLst>
        </xdr:cNvPr>
        <xdr:cNvCxnSpPr/>
      </xdr:nvCxnSpPr>
      <xdr:spPr>
        <a:xfrm>
          <a:off x="16804640" y="6768465"/>
          <a:ext cx="797560" cy="27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109237</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1BA34A97-9B48-48B6-A23C-132014E60AB2}"/>
            </a:ext>
          </a:extLst>
        </xdr:cNvPr>
        <xdr:cNvSpPr txBox="1"/>
      </xdr:nvSpPr>
      <xdr:spPr>
        <a:xfrm>
          <a:off x="18982132" y="645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93997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87076C87-FC94-42C5-AD7E-1AB829D84D5A}"/>
            </a:ext>
          </a:extLst>
        </xdr:cNvPr>
        <xdr:cNvSpPr txBox="1"/>
      </xdr:nvSpPr>
      <xdr:spPr>
        <a:xfrm>
          <a:off x="18182032"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109237</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54F6BC08-9E3A-4636-8D96-72ECF9A47466}"/>
            </a:ext>
          </a:extLst>
        </xdr:cNvPr>
        <xdr:cNvSpPr txBox="1"/>
      </xdr:nvSpPr>
      <xdr:spPr>
        <a:xfrm>
          <a:off x="17384472" y="645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101617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89C5EB2B-9BF8-43C9-AEC4-2DCD66441246}"/>
            </a:ext>
          </a:extLst>
        </xdr:cNvPr>
        <xdr:cNvSpPr txBox="1"/>
      </xdr:nvSpPr>
      <xdr:spPr>
        <a:xfrm>
          <a:off x="1658881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76217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75D6B63C-A68F-4B82-88B2-49B5CDD9AE1E}"/>
            </a:ext>
          </a:extLst>
        </xdr:cNvPr>
        <xdr:cNvSpPr txBox="1"/>
      </xdr:nvSpPr>
      <xdr:spPr>
        <a:xfrm>
          <a:off x="18982132"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60977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81FA3FF5-8E9F-41CE-AB8E-7C00A0418C64}"/>
            </a:ext>
          </a:extLst>
        </xdr:cNvPr>
        <xdr:cNvSpPr txBox="1"/>
      </xdr:nvSpPr>
      <xdr:spPr>
        <a:xfrm>
          <a:off x="18182032" y="708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60977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767AC474-FD5A-4F31-8B3A-DA4BFBADF3B2}"/>
            </a:ext>
          </a:extLst>
        </xdr:cNvPr>
        <xdr:cNvSpPr txBox="1"/>
      </xdr:nvSpPr>
      <xdr:spPr>
        <a:xfrm>
          <a:off x="17384472" y="708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121937</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7FA6A9BC-229E-4ABC-841D-EDD9802C03C3}"/>
            </a:ext>
          </a:extLst>
        </xdr:cNvPr>
        <xdr:cNvSpPr txBox="1"/>
      </xdr:nvSpPr>
      <xdr:spPr>
        <a:xfrm>
          <a:off x="16588817" y="681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F63BCEA5-102A-4DCD-8E34-30B65A106A21}"/>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89398C7E-E037-49C5-9C02-2BD28C805BD2}"/>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03E4D5E4-E76B-4ABD-A7C0-D92D5FE450D7}"/>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80F6E34A-2029-4763-8B14-7D05134C22B4}"/>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2F36BD55-D618-4516-A633-CAE441338342}"/>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A2D64E01-2DFD-457C-9DEE-870A97721BD2}"/>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52027EBD-3C3F-4E93-9FBB-D6186609EFA6}"/>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B23E137C-B8F2-44C5-A693-8F70D74F9E7D}"/>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BC04A78A-0E7C-4B29-A056-8EB944959DBD}"/>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10E10DE7-4042-4C5E-851A-00A0476BB341}"/>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1E967EF8-0089-434A-B7B9-4422DD1BBE03}"/>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6" name="直線コネクタ 515">
          <a:extLst>
            <a:ext uri="{FF2B5EF4-FFF2-40B4-BE49-F238E27FC236}">
              <a16:creationId xmlns:a16="http://schemas.microsoft.com/office/drawing/2014/main" id="{DA3F5F73-D011-478E-AD31-332F317E032C}"/>
            </a:ext>
          </a:extLst>
        </xdr:cNvPr>
        <xdr:cNvCxnSpPr/>
      </xdr:nvCxnSpPr>
      <xdr:spPr>
        <a:xfrm>
          <a:off x="1120394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7" name="テキスト ボックス 516">
          <a:extLst>
            <a:ext uri="{FF2B5EF4-FFF2-40B4-BE49-F238E27FC236}">
              <a16:creationId xmlns:a16="http://schemas.microsoft.com/office/drawing/2014/main" id="{640A07B7-C13A-4C2F-8855-EB6137483533}"/>
            </a:ext>
          </a:extLst>
        </xdr:cNvPr>
        <xdr:cNvSpPr txBox="1"/>
      </xdr:nvSpPr>
      <xdr:spPr>
        <a:xfrm>
          <a:off x="1080153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8" name="直線コネクタ 517">
          <a:extLst>
            <a:ext uri="{FF2B5EF4-FFF2-40B4-BE49-F238E27FC236}">
              <a16:creationId xmlns:a16="http://schemas.microsoft.com/office/drawing/2014/main" id="{4118C40A-2F39-4297-BC23-184B2C3B94DF}"/>
            </a:ext>
          </a:extLst>
        </xdr:cNvPr>
        <xdr:cNvCxnSpPr/>
      </xdr:nvCxnSpPr>
      <xdr:spPr>
        <a:xfrm>
          <a:off x="1120394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9" name="テキスト ボックス 518">
          <a:extLst>
            <a:ext uri="{FF2B5EF4-FFF2-40B4-BE49-F238E27FC236}">
              <a16:creationId xmlns:a16="http://schemas.microsoft.com/office/drawing/2014/main" id="{541D8E99-74D8-4676-A514-7D6C792A26BC}"/>
            </a:ext>
          </a:extLst>
        </xdr:cNvPr>
        <xdr:cNvSpPr txBox="1"/>
      </xdr:nvSpPr>
      <xdr:spPr>
        <a:xfrm>
          <a:off x="1084279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0" name="直線コネクタ 519">
          <a:extLst>
            <a:ext uri="{FF2B5EF4-FFF2-40B4-BE49-F238E27FC236}">
              <a16:creationId xmlns:a16="http://schemas.microsoft.com/office/drawing/2014/main" id="{708BDFFC-8D51-48C4-948B-586ACF92D357}"/>
            </a:ext>
          </a:extLst>
        </xdr:cNvPr>
        <xdr:cNvCxnSpPr/>
      </xdr:nvCxnSpPr>
      <xdr:spPr>
        <a:xfrm>
          <a:off x="1120394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1" name="テキスト ボックス 520">
          <a:extLst>
            <a:ext uri="{FF2B5EF4-FFF2-40B4-BE49-F238E27FC236}">
              <a16:creationId xmlns:a16="http://schemas.microsoft.com/office/drawing/2014/main" id="{C134867D-83EA-469C-9276-F469A2BDA86C}"/>
            </a:ext>
          </a:extLst>
        </xdr:cNvPr>
        <xdr:cNvSpPr txBox="1"/>
      </xdr:nvSpPr>
      <xdr:spPr>
        <a:xfrm>
          <a:off x="1084279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2" name="直線コネクタ 521">
          <a:extLst>
            <a:ext uri="{FF2B5EF4-FFF2-40B4-BE49-F238E27FC236}">
              <a16:creationId xmlns:a16="http://schemas.microsoft.com/office/drawing/2014/main" id="{B6D7628A-6627-4453-903F-2C906E89A523}"/>
            </a:ext>
          </a:extLst>
        </xdr:cNvPr>
        <xdr:cNvCxnSpPr/>
      </xdr:nvCxnSpPr>
      <xdr:spPr>
        <a:xfrm>
          <a:off x="1120394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3" name="テキスト ボックス 522">
          <a:extLst>
            <a:ext uri="{FF2B5EF4-FFF2-40B4-BE49-F238E27FC236}">
              <a16:creationId xmlns:a16="http://schemas.microsoft.com/office/drawing/2014/main" id="{44C457B9-9990-4F99-9062-710EF5482A9A}"/>
            </a:ext>
          </a:extLst>
        </xdr:cNvPr>
        <xdr:cNvSpPr txBox="1"/>
      </xdr:nvSpPr>
      <xdr:spPr>
        <a:xfrm>
          <a:off x="1084279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4" name="直線コネクタ 523">
          <a:extLst>
            <a:ext uri="{FF2B5EF4-FFF2-40B4-BE49-F238E27FC236}">
              <a16:creationId xmlns:a16="http://schemas.microsoft.com/office/drawing/2014/main" id="{B8C817A6-8231-48F3-908A-8F6A10B407B8}"/>
            </a:ext>
          </a:extLst>
        </xdr:cNvPr>
        <xdr:cNvCxnSpPr/>
      </xdr:nvCxnSpPr>
      <xdr:spPr>
        <a:xfrm>
          <a:off x="1120394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5" name="テキスト ボックス 524">
          <a:extLst>
            <a:ext uri="{FF2B5EF4-FFF2-40B4-BE49-F238E27FC236}">
              <a16:creationId xmlns:a16="http://schemas.microsoft.com/office/drawing/2014/main" id="{3AFFF0FB-A22E-4E93-A7EB-30A354697CAC}"/>
            </a:ext>
          </a:extLst>
        </xdr:cNvPr>
        <xdr:cNvSpPr txBox="1"/>
      </xdr:nvSpPr>
      <xdr:spPr>
        <a:xfrm>
          <a:off x="1084279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617E4AB7-7F4B-437A-9616-96F90255431C}"/>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7" name="テキスト ボックス 526">
          <a:extLst>
            <a:ext uri="{FF2B5EF4-FFF2-40B4-BE49-F238E27FC236}">
              <a16:creationId xmlns:a16="http://schemas.microsoft.com/office/drawing/2014/main" id="{FE988194-F839-4B5B-A585-839D285687B9}"/>
            </a:ext>
          </a:extLst>
        </xdr:cNvPr>
        <xdr:cNvSpPr txBox="1"/>
      </xdr:nvSpPr>
      <xdr:spPr>
        <a:xfrm>
          <a:off x="1090500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a:extLst>
            <a:ext uri="{FF2B5EF4-FFF2-40B4-BE49-F238E27FC236}">
              <a16:creationId xmlns:a16="http://schemas.microsoft.com/office/drawing/2014/main" id="{12E0E9C4-4F53-4E66-84C7-BF4117342DDB}"/>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148590</xdr:rowOff>
    </xdr:from>
    <xdr:to>
      <xdr:col>85</xdr:col>
      <xdr:colOff>126364</xdr:colOff>
      <xdr:row>63</xdr:row>
      <xdr:rowOff>24765</xdr:rowOff>
    </xdr:to>
    <xdr:cxnSp macro="">
      <xdr:nvCxnSpPr>
        <xdr:cNvPr id="529" name="直線コネクタ 528">
          <a:extLst>
            <a:ext uri="{FF2B5EF4-FFF2-40B4-BE49-F238E27FC236}">
              <a16:creationId xmlns:a16="http://schemas.microsoft.com/office/drawing/2014/main" id="{C6304C3F-BA25-496D-87A9-FF3D2BFA7B04}"/>
            </a:ext>
          </a:extLst>
        </xdr:cNvPr>
        <xdr:cNvCxnSpPr/>
      </xdr:nvCxnSpPr>
      <xdr:spPr>
        <a:xfrm flipV="1">
          <a:off x="14703424" y="9749790"/>
          <a:ext cx="0" cy="1072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530" name="【学校施設】&#10;有形固定資産減価償却率最小値テキスト">
          <a:extLst>
            <a:ext uri="{FF2B5EF4-FFF2-40B4-BE49-F238E27FC236}">
              <a16:creationId xmlns:a16="http://schemas.microsoft.com/office/drawing/2014/main" id="{B19D4FBB-E6E3-426F-9379-97955809727A}"/>
            </a:ext>
          </a:extLst>
        </xdr:cNvPr>
        <xdr:cNvSpPr txBox="1"/>
      </xdr:nvSpPr>
      <xdr:spPr>
        <a:xfrm>
          <a:off x="14742160" y="1082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531" name="直線コネクタ 530">
          <a:extLst>
            <a:ext uri="{FF2B5EF4-FFF2-40B4-BE49-F238E27FC236}">
              <a16:creationId xmlns:a16="http://schemas.microsoft.com/office/drawing/2014/main" id="{E0C4EFC9-85CE-4FAC-B353-D0E49C709A0D}"/>
            </a:ext>
          </a:extLst>
        </xdr:cNvPr>
        <xdr:cNvCxnSpPr/>
      </xdr:nvCxnSpPr>
      <xdr:spPr>
        <a:xfrm>
          <a:off x="14611350" y="108223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95267</xdr:rowOff>
    </xdr:from>
    <xdr:ext cx="405111" cy="259045"/>
    <xdr:sp macro="" textlink="">
      <xdr:nvSpPr>
        <xdr:cNvPr id="532" name="【学校施設】&#10;有形固定資産減価償却率最大値テキスト">
          <a:extLst>
            <a:ext uri="{FF2B5EF4-FFF2-40B4-BE49-F238E27FC236}">
              <a16:creationId xmlns:a16="http://schemas.microsoft.com/office/drawing/2014/main" id="{5E541BA3-15CB-48B2-899A-AF7DE3AFCA8A}"/>
            </a:ext>
          </a:extLst>
        </xdr:cNvPr>
        <xdr:cNvSpPr txBox="1"/>
      </xdr:nvSpPr>
      <xdr:spPr>
        <a:xfrm>
          <a:off x="14742160" y="952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148590</xdr:rowOff>
    </xdr:from>
    <xdr:to>
      <xdr:col>86</xdr:col>
      <xdr:colOff>25400</xdr:colOff>
      <xdr:row>56</xdr:row>
      <xdr:rowOff>148590</xdr:rowOff>
    </xdr:to>
    <xdr:cxnSp macro="">
      <xdr:nvCxnSpPr>
        <xdr:cNvPr id="533" name="直線コネクタ 532">
          <a:extLst>
            <a:ext uri="{FF2B5EF4-FFF2-40B4-BE49-F238E27FC236}">
              <a16:creationId xmlns:a16="http://schemas.microsoft.com/office/drawing/2014/main" id="{AAFBABFB-57E0-4BAC-9D0D-E2411F41489D}"/>
            </a:ext>
          </a:extLst>
        </xdr:cNvPr>
        <xdr:cNvCxnSpPr/>
      </xdr:nvCxnSpPr>
      <xdr:spPr>
        <a:xfrm>
          <a:off x="14611350" y="9749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80027</xdr:rowOff>
    </xdr:from>
    <xdr:ext cx="405111" cy="259045"/>
    <xdr:sp macro="" textlink="">
      <xdr:nvSpPr>
        <xdr:cNvPr id="534" name="【学校施設】&#10;有形固定資産減価償却率平均値テキスト">
          <a:extLst>
            <a:ext uri="{FF2B5EF4-FFF2-40B4-BE49-F238E27FC236}">
              <a16:creationId xmlns:a16="http://schemas.microsoft.com/office/drawing/2014/main" id="{D73529BB-9D48-4933-A6E4-81A50519C08A}"/>
            </a:ext>
          </a:extLst>
        </xdr:cNvPr>
        <xdr:cNvSpPr txBox="1"/>
      </xdr:nvSpPr>
      <xdr:spPr>
        <a:xfrm>
          <a:off x="14742160" y="10368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535" name="フローチャート: 判断 534">
          <a:extLst>
            <a:ext uri="{FF2B5EF4-FFF2-40B4-BE49-F238E27FC236}">
              <a16:creationId xmlns:a16="http://schemas.microsoft.com/office/drawing/2014/main" id="{5B7C868C-AF73-4306-AD56-2BE783541F7C}"/>
            </a:ext>
          </a:extLst>
        </xdr:cNvPr>
        <xdr:cNvSpPr/>
      </xdr:nvSpPr>
      <xdr:spPr>
        <a:xfrm>
          <a:off x="14649450" y="1038479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88265</xdr:rowOff>
    </xdr:from>
    <xdr:to>
      <xdr:col>81</xdr:col>
      <xdr:colOff>101600</xdr:colOff>
      <xdr:row>61</xdr:row>
      <xdr:rowOff>18415</xdr:rowOff>
    </xdr:to>
    <xdr:sp macro="" textlink="">
      <xdr:nvSpPr>
        <xdr:cNvPr id="536" name="フローチャート: 判断 535">
          <a:extLst>
            <a:ext uri="{FF2B5EF4-FFF2-40B4-BE49-F238E27FC236}">
              <a16:creationId xmlns:a16="http://schemas.microsoft.com/office/drawing/2014/main" id="{599FF086-A5A7-4D6B-98F3-A08F4130AFBE}"/>
            </a:ext>
          </a:extLst>
        </xdr:cNvPr>
        <xdr:cNvSpPr/>
      </xdr:nvSpPr>
      <xdr:spPr>
        <a:xfrm>
          <a:off x="13887450" y="103790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74930</xdr:rowOff>
    </xdr:from>
    <xdr:to>
      <xdr:col>76</xdr:col>
      <xdr:colOff>165100</xdr:colOff>
      <xdr:row>61</xdr:row>
      <xdr:rowOff>5080</xdr:rowOff>
    </xdr:to>
    <xdr:sp macro="" textlink="">
      <xdr:nvSpPr>
        <xdr:cNvPr id="537" name="フローチャート: 判断 536">
          <a:extLst>
            <a:ext uri="{FF2B5EF4-FFF2-40B4-BE49-F238E27FC236}">
              <a16:creationId xmlns:a16="http://schemas.microsoft.com/office/drawing/2014/main" id="{9D46B376-0327-4444-9E57-73F98070CA36}"/>
            </a:ext>
          </a:extLst>
        </xdr:cNvPr>
        <xdr:cNvSpPr/>
      </xdr:nvSpPr>
      <xdr:spPr>
        <a:xfrm>
          <a:off x="13089890" y="1036193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538" name="フローチャート: 判断 537">
          <a:extLst>
            <a:ext uri="{FF2B5EF4-FFF2-40B4-BE49-F238E27FC236}">
              <a16:creationId xmlns:a16="http://schemas.microsoft.com/office/drawing/2014/main" id="{A17B5508-6F9B-4F82-B267-F09F07BC972A}"/>
            </a:ext>
          </a:extLst>
        </xdr:cNvPr>
        <xdr:cNvSpPr/>
      </xdr:nvSpPr>
      <xdr:spPr>
        <a:xfrm>
          <a:off x="12303760" y="10352405"/>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539" name="フローチャート: 判断 538">
          <a:extLst>
            <a:ext uri="{FF2B5EF4-FFF2-40B4-BE49-F238E27FC236}">
              <a16:creationId xmlns:a16="http://schemas.microsoft.com/office/drawing/2014/main" id="{E214B89B-FF1E-4322-9D83-83BF4229E9C3}"/>
            </a:ext>
          </a:extLst>
        </xdr:cNvPr>
        <xdr:cNvSpPr/>
      </xdr:nvSpPr>
      <xdr:spPr>
        <a:xfrm>
          <a:off x="11487150" y="1034288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217F84AA-F594-477D-A637-98B472CED58D}"/>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520CFFB4-D4F9-481B-B10F-3D46CB773B95}"/>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536729-3311-472B-BD59-489ACC05E7CB}"/>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868F83E0-0722-4A4E-9A2A-D95A0659C594}"/>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83121637-01E3-4CFA-847C-0D3D4DC66130}"/>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168275</xdr:rowOff>
    </xdr:from>
    <xdr:to>
      <xdr:col>85</xdr:col>
      <xdr:colOff>177800</xdr:colOff>
      <xdr:row>59</xdr:row>
      <xdr:rowOff>98425</xdr:rowOff>
    </xdr:to>
    <xdr:sp macro="" textlink="">
      <xdr:nvSpPr>
        <xdr:cNvPr id="545" name="楕円 544">
          <a:extLst>
            <a:ext uri="{FF2B5EF4-FFF2-40B4-BE49-F238E27FC236}">
              <a16:creationId xmlns:a16="http://schemas.microsoft.com/office/drawing/2014/main" id="{6CF65F53-0E5C-47D8-8C94-510B73B75327}"/>
            </a:ext>
          </a:extLst>
        </xdr:cNvPr>
        <xdr:cNvSpPr/>
      </xdr:nvSpPr>
      <xdr:spPr>
        <a:xfrm>
          <a:off x="14649450" y="10116185"/>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19702</xdr:rowOff>
    </xdr:from>
    <xdr:ext cx="405111" cy="259045"/>
    <xdr:sp macro="" textlink="">
      <xdr:nvSpPr>
        <xdr:cNvPr id="546" name="【学校施設】&#10;有形固定資産減価償却率該当値テキスト">
          <a:extLst>
            <a:ext uri="{FF2B5EF4-FFF2-40B4-BE49-F238E27FC236}">
              <a16:creationId xmlns:a16="http://schemas.microsoft.com/office/drawing/2014/main" id="{907902BC-04FB-4DE0-8FC5-1D98619EB1F3}"/>
            </a:ext>
          </a:extLst>
        </xdr:cNvPr>
        <xdr:cNvSpPr txBox="1"/>
      </xdr:nvSpPr>
      <xdr:spPr>
        <a:xfrm>
          <a:off x="14742160" y="995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153035</xdr:rowOff>
    </xdr:from>
    <xdr:to>
      <xdr:col>81</xdr:col>
      <xdr:colOff>101600</xdr:colOff>
      <xdr:row>59</xdr:row>
      <xdr:rowOff>83185</xdr:rowOff>
    </xdr:to>
    <xdr:sp macro="" textlink="">
      <xdr:nvSpPr>
        <xdr:cNvPr id="547" name="楕円 546">
          <a:extLst>
            <a:ext uri="{FF2B5EF4-FFF2-40B4-BE49-F238E27FC236}">
              <a16:creationId xmlns:a16="http://schemas.microsoft.com/office/drawing/2014/main" id="{3E36127F-CC27-4308-A91E-1ED06853AF09}"/>
            </a:ext>
          </a:extLst>
        </xdr:cNvPr>
        <xdr:cNvSpPr/>
      </xdr:nvSpPr>
      <xdr:spPr>
        <a:xfrm>
          <a:off x="13887450" y="1009713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32385</xdr:rowOff>
    </xdr:from>
    <xdr:to>
      <xdr:col>85</xdr:col>
      <xdr:colOff>127000</xdr:colOff>
      <xdr:row>59</xdr:row>
      <xdr:rowOff>47625</xdr:rowOff>
    </xdr:to>
    <xdr:cxnSp macro="">
      <xdr:nvCxnSpPr>
        <xdr:cNvPr id="548" name="直線コネクタ 547">
          <a:extLst>
            <a:ext uri="{FF2B5EF4-FFF2-40B4-BE49-F238E27FC236}">
              <a16:creationId xmlns:a16="http://schemas.microsoft.com/office/drawing/2014/main" id="{E20320B4-10F8-41AF-B3BC-05E9BE734C6F}"/>
            </a:ext>
          </a:extLst>
        </xdr:cNvPr>
        <xdr:cNvCxnSpPr/>
      </xdr:nvCxnSpPr>
      <xdr:spPr>
        <a:xfrm>
          <a:off x="13942060" y="10146030"/>
          <a:ext cx="762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147320</xdr:rowOff>
    </xdr:from>
    <xdr:to>
      <xdr:col>76</xdr:col>
      <xdr:colOff>165100</xdr:colOff>
      <xdr:row>59</xdr:row>
      <xdr:rowOff>77470</xdr:rowOff>
    </xdr:to>
    <xdr:sp macro="" textlink="">
      <xdr:nvSpPr>
        <xdr:cNvPr id="549" name="楕円 548">
          <a:extLst>
            <a:ext uri="{FF2B5EF4-FFF2-40B4-BE49-F238E27FC236}">
              <a16:creationId xmlns:a16="http://schemas.microsoft.com/office/drawing/2014/main" id="{B637F9D7-4AA5-4072-BC61-3E344E1DDB3F}"/>
            </a:ext>
          </a:extLst>
        </xdr:cNvPr>
        <xdr:cNvSpPr/>
      </xdr:nvSpPr>
      <xdr:spPr>
        <a:xfrm>
          <a:off x="13089890" y="1008951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26670</xdr:rowOff>
    </xdr:from>
    <xdr:to>
      <xdr:col>81</xdr:col>
      <xdr:colOff>50800</xdr:colOff>
      <xdr:row>59</xdr:row>
      <xdr:rowOff>32385</xdr:rowOff>
    </xdr:to>
    <xdr:cxnSp macro="">
      <xdr:nvCxnSpPr>
        <xdr:cNvPr id="550" name="直線コネクタ 549">
          <a:extLst>
            <a:ext uri="{FF2B5EF4-FFF2-40B4-BE49-F238E27FC236}">
              <a16:creationId xmlns:a16="http://schemas.microsoft.com/office/drawing/2014/main" id="{82CDFE38-CB4B-465F-8AF7-85176B648588}"/>
            </a:ext>
          </a:extLst>
        </xdr:cNvPr>
        <xdr:cNvCxnSpPr/>
      </xdr:nvCxnSpPr>
      <xdr:spPr>
        <a:xfrm>
          <a:off x="13144500" y="10140315"/>
          <a:ext cx="79756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137795</xdr:rowOff>
    </xdr:from>
    <xdr:to>
      <xdr:col>72</xdr:col>
      <xdr:colOff>38100</xdr:colOff>
      <xdr:row>59</xdr:row>
      <xdr:rowOff>67945</xdr:rowOff>
    </xdr:to>
    <xdr:sp macro="" textlink="">
      <xdr:nvSpPr>
        <xdr:cNvPr id="551" name="楕円 550">
          <a:extLst>
            <a:ext uri="{FF2B5EF4-FFF2-40B4-BE49-F238E27FC236}">
              <a16:creationId xmlns:a16="http://schemas.microsoft.com/office/drawing/2014/main" id="{AB565DAE-8F70-48C1-9709-5257234FFABA}"/>
            </a:ext>
          </a:extLst>
        </xdr:cNvPr>
        <xdr:cNvSpPr/>
      </xdr:nvSpPr>
      <xdr:spPr>
        <a:xfrm>
          <a:off x="12303760" y="1007808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17145</xdr:rowOff>
    </xdr:from>
    <xdr:to>
      <xdr:col>76</xdr:col>
      <xdr:colOff>114300</xdr:colOff>
      <xdr:row>59</xdr:row>
      <xdr:rowOff>26670</xdr:rowOff>
    </xdr:to>
    <xdr:cxnSp macro="">
      <xdr:nvCxnSpPr>
        <xdr:cNvPr id="552" name="直線コネクタ 551">
          <a:extLst>
            <a:ext uri="{FF2B5EF4-FFF2-40B4-BE49-F238E27FC236}">
              <a16:creationId xmlns:a16="http://schemas.microsoft.com/office/drawing/2014/main" id="{B7704B96-9612-4DA6-B9B9-D656CA05C3A7}"/>
            </a:ext>
          </a:extLst>
        </xdr:cNvPr>
        <xdr:cNvCxnSpPr/>
      </xdr:nvCxnSpPr>
      <xdr:spPr>
        <a:xfrm>
          <a:off x="12346940" y="10136505"/>
          <a:ext cx="79756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84455</xdr:rowOff>
    </xdr:from>
    <xdr:to>
      <xdr:col>67</xdr:col>
      <xdr:colOff>101600</xdr:colOff>
      <xdr:row>59</xdr:row>
      <xdr:rowOff>14605</xdr:rowOff>
    </xdr:to>
    <xdr:sp macro="" textlink="">
      <xdr:nvSpPr>
        <xdr:cNvPr id="553" name="楕円 552">
          <a:extLst>
            <a:ext uri="{FF2B5EF4-FFF2-40B4-BE49-F238E27FC236}">
              <a16:creationId xmlns:a16="http://schemas.microsoft.com/office/drawing/2014/main" id="{1066FAD1-1805-41C5-A213-6FE9CE1C45AB}"/>
            </a:ext>
          </a:extLst>
        </xdr:cNvPr>
        <xdr:cNvSpPr/>
      </xdr:nvSpPr>
      <xdr:spPr>
        <a:xfrm>
          <a:off x="11487150" y="1003046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135255</xdr:rowOff>
    </xdr:from>
    <xdr:to>
      <xdr:col>71</xdr:col>
      <xdr:colOff>177800</xdr:colOff>
      <xdr:row>59</xdr:row>
      <xdr:rowOff>17145</xdr:rowOff>
    </xdr:to>
    <xdr:cxnSp macro="">
      <xdr:nvCxnSpPr>
        <xdr:cNvPr id="554" name="直線コネクタ 553">
          <a:extLst>
            <a:ext uri="{FF2B5EF4-FFF2-40B4-BE49-F238E27FC236}">
              <a16:creationId xmlns:a16="http://schemas.microsoft.com/office/drawing/2014/main" id="{2E4E57B6-4E1E-46B5-886F-3A090F9BDD52}"/>
            </a:ext>
          </a:extLst>
        </xdr:cNvPr>
        <xdr:cNvCxnSpPr/>
      </xdr:nvCxnSpPr>
      <xdr:spPr>
        <a:xfrm>
          <a:off x="11541760" y="10075545"/>
          <a:ext cx="80518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9542</xdr:rowOff>
    </xdr:from>
    <xdr:ext cx="405111" cy="259045"/>
    <xdr:sp macro="" textlink="">
      <xdr:nvSpPr>
        <xdr:cNvPr id="555" name="n_1aveValue【学校施設】&#10;有形固定資産減価償却率">
          <a:extLst>
            <a:ext uri="{FF2B5EF4-FFF2-40B4-BE49-F238E27FC236}">
              <a16:creationId xmlns:a16="http://schemas.microsoft.com/office/drawing/2014/main" id="{7E5ED9C5-B4B6-419D-9949-37B0D5A3BF59}"/>
            </a:ext>
          </a:extLst>
        </xdr:cNvPr>
        <xdr:cNvSpPr txBox="1"/>
      </xdr:nvSpPr>
      <xdr:spPr>
        <a:xfrm>
          <a:off x="13738234" y="1046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167657</xdr:rowOff>
    </xdr:from>
    <xdr:ext cx="405111" cy="259045"/>
    <xdr:sp macro="" textlink="">
      <xdr:nvSpPr>
        <xdr:cNvPr id="556" name="n_2aveValue【学校施設】&#10;有形固定資産減価償却率">
          <a:extLst>
            <a:ext uri="{FF2B5EF4-FFF2-40B4-BE49-F238E27FC236}">
              <a16:creationId xmlns:a16="http://schemas.microsoft.com/office/drawing/2014/main" id="{1B0D93A2-3E03-4EBC-A082-5CEC0F8E31DD}"/>
            </a:ext>
          </a:extLst>
        </xdr:cNvPr>
        <xdr:cNvSpPr txBox="1"/>
      </xdr:nvSpPr>
      <xdr:spPr>
        <a:xfrm>
          <a:off x="1295718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160037</xdr:rowOff>
    </xdr:from>
    <xdr:ext cx="405111" cy="259045"/>
    <xdr:sp macro="" textlink="">
      <xdr:nvSpPr>
        <xdr:cNvPr id="557" name="n_3aveValue【学校施設】&#10;有形固定資産減価償却率">
          <a:extLst>
            <a:ext uri="{FF2B5EF4-FFF2-40B4-BE49-F238E27FC236}">
              <a16:creationId xmlns:a16="http://schemas.microsoft.com/office/drawing/2014/main" id="{FCE214CC-409C-48DA-88AB-B71639247383}"/>
            </a:ext>
          </a:extLst>
        </xdr:cNvPr>
        <xdr:cNvSpPr txBox="1"/>
      </xdr:nvSpPr>
      <xdr:spPr>
        <a:xfrm>
          <a:off x="1217105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144797</xdr:rowOff>
    </xdr:from>
    <xdr:ext cx="405111" cy="259045"/>
    <xdr:sp macro="" textlink="">
      <xdr:nvSpPr>
        <xdr:cNvPr id="558" name="n_4aveValue【学校施設】&#10;有形固定資産減価償却率">
          <a:extLst>
            <a:ext uri="{FF2B5EF4-FFF2-40B4-BE49-F238E27FC236}">
              <a16:creationId xmlns:a16="http://schemas.microsoft.com/office/drawing/2014/main" id="{591F8EBA-00F7-4842-9B2B-0D91ABFBF51F}"/>
            </a:ext>
          </a:extLst>
        </xdr:cNvPr>
        <xdr:cNvSpPr txBox="1"/>
      </xdr:nvSpPr>
      <xdr:spPr>
        <a:xfrm>
          <a:off x="11354444"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99712</xdr:rowOff>
    </xdr:from>
    <xdr:ext cx="405111" cy="259045"/>
    <xdr:sp macro="" textlink="">
      <xdr:nvSpPr>
        <xdr:cNvPr id="559" name="n_1mainValue【学校施設】&#10;有形固定資産減価償却率">
          <a:extLst>
            <a:ext uri="{FF2B5EF4-FFF2-40B4-BE49-F238E27FC236}">
              <a16:creationId xmlns:a16="http://schemas.microsoft.com/office/drawing/2014/main" id="{58BE7480-58B3-4F88-867B-E521B81A0D3C}"/>
            </a:ext>
          </a:extLst>
        </xdr:cNvPr>
        <xdr:cNvSpPr txBox="1"/>
      </xdr:nvSpPr>
      <xdr:spPr>
        <a:xfrm>
          <a:off x="13738234" y="986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93997</xdr:rowOff>
    </xdr:from>
    <xdr:ext cx="405111" cy="259045"/>
    <xdr:sp macro="" textlink="">
      <xdr:nvSpPr>
        <xdr:cNvPr id="560" name="n_2mainValue【学校施設】&#10;有形固定資産減価償却率">
          <a:extLst>
            <a:ext uri="{FF2B5EF4-FFF2-40B4-BE49-F238E27FC236}">
              <a16:creationId xmlns:a16="http://schemas.microsoft.com/office/drawing/2014/main" id="{53720708-A049-4CE6-84B7-1DE0F69470A7}"/>
            </a:ext>
          </a:extLst>
        </xdr:cNvPr>
        <xdr:cNvSpPr txBox="1"/>
      </xdr:nvSpPr>
      <xdr:spPr>
        <a:xfrm>
          <a:off x="1295718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84472</xdr:rowOff>
    </xdr:from>
    <xdr:ext cx="405111" cy="259045"/>
    <xdr:sp macro="" textlink="">
      <xdr:nvSpPr>
        <xdr:cNvPr id="561" name="n_3mainValue【学校施設】&#10;有形固定資産減価償却率">
          <a:extLst>
            <a:ext uri="{FF2B5EF4-FFF2-40B4-BE49-F238E27FC236}">
              <a16:creationId xmlns:a16="http://schemas.microsoft.com/office/drawing/2014/main" id="{32365A11-19E3-4BEA-84FE-48AA9713C5D7}"/>
            </a:ext>
          </a:extLst>
        </xdr:cNvPr>
        <xdr:cNvSpPr txBox="1"/>
      </xdr:nvSpPr>
      <xdr:spPr>
        <a:xfrm>
          <a:off x="1217105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31132</xdr:rowOff>
    </xdr:from>
    <xdr:ext cx="405111" cy="259045"/>
    <xdr:sp macro="" textlink="">
      <xdr:nvSpPr>
        <xdr:cNvPr id="562" name="n_4mainValue【学校施設】&#10;有形固定資産減価償却率">
          <a:extLst>
            <a:ext uri="{FF2B5EF4-FFF2-40B4-BE49-F238E27FC236}">
              <a16:creationId xmlns:a16="http://schemas.microsoft.com/office/drawing/2014/main" id="{869CC840-F1E3-42C6-870F-C13C4EB0F5BE}"/>
            </a:ext>
          </a:extLst>
        </xdr:cNvPr>
        <xdr:cNvSpPr txBox="1"/>
      </xdr:nvSpPr>
      <xdr:spPr>
        <a:xfrm>
          <a:off x="113544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F0549793-E073-4D87-9ECB-C3BBF621A0EA}"/>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4F3BDD36-C4D5-4A40-86BC-68153546BD7A}"/>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85ED0467-B09B-4E9C-98F1-78AE80ABE81B}"/>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46F2CB8B-E5C7-4488-91C2-7A6B50301173}"/>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00490D87-E075-4000-A255-5494E139F1E7}"/>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19CC541F-0FE1-43CC-A389-8A7B5AC06682}"/>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95B099A4-405D-4176-B84E-5B99C736E1B4}"/>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9D407473-3360-4467-8F9D-37A1E1416D15}"/>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EE9C61FA-C28E-4C68-B11E-4132D7C7E2A9}"/>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0C79EB59-013D-4092-BB0B-52913D07CEB0}"/>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a:extLst>
            <a:ext uri="{FF2B5EF4-FFF2-40B4-BE49-F238E27FC236}">
              <a16:creationId xmlns:a16="http://schemas.microsoft.com/office/drawing/2014/main" id="{148615AC-04B7-41CF-838E-8AACBF3F4322}"/>
            </a:ext>
          </a:extLst>
        </xdr:cNvPr>
        <xdr:cNvSpPr txBox="1"/>
      </xdr:nvSpPr>
      <xdr:spPr>
        <a:xfrm>
          <a:off x="160472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74" name="直線コネクタ 573">
          <a:extLst>
            <a:ext uri="{FF2B5EF4-FFF2-40B4-BE49-F238E27FC236}">
              <a16:creationId xmlns:a16="http://schemas.microsoft.com/office/drawing/2014/main" id="{75400759-535D-4DC0-8840-4DEE9A42DFE3}"/>
            </a:ext>
          </a:extLst>
        </xdr:cNvPr>
        <xdr:cNvCxnSpPr/>
      </xdr:nvCxnSpPr>
      <xdr:spPr>
        <a:xfrm>
          <a:off x="16459200" y="11144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75" name="テキスト ボックス 574">
          <a:extLst>
            <a:ext uri="{FF2B5EF4-FFF2-40B4-BE49-F238E27FC236}">
              <a16:creationId xmlns:a16="http://schemas.microsoft.com/office/drawing/2014/main" id="{037178DD-C476-4E54-98F7-ED873F58E179}"/>
            </a:ext>
          </a:extLst>
        </xdr:cNvPr>
        <xdr:cNvSpPr txBox="1"/>
      </xdr:nvSpPr>
      <xdr:spPr>
        <a:xfrm>
          <a:off x="16047266" y="1100012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6" name="直線コネクタ 575">
          <a:extLst>
            <a:ext uri="{FF2B5EF4-FFF2-40B4-BE49-F238E27FC236}">
              <a16:creationId xmlns:a16="http://schemas.microsoft.com/office/drawing/2014/main" id="{0D42B5D7-929B-4801-A9B6-39183321D2B8}"/>
            </a:ext>
          </a:extLst>
        </xdr:cNvPr>
        <xdr:cNvCxnSpPr/>
      </xdr:nvCxnSpPr>
      <xdr:spPr>
        <a:xfrm>
          <a:off x="16459200" y="108546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7" name="テキスト ボックス 576">
          <a:extLst>
            <a:ext uri="{FF2B5EF4-FFF2-40B4-BE49-F238E27FC236}">
              <a16:creationId xmlns:a16="http://schemas.microsoft.com/office/drawing/2014/main" id="{5C148071-4999-4F15-BE0A-6D7A112E1C06}"/>
            </a:ext>
          </a:extLst>
        </xdr:cNvPr>
        <xdr:cNvSpPr txBox="1"/>
      </xdr:nvSpPr>
      <xdr:spPr>
        <a:xfrm>
          <a:off x="16047266" y="10718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78" name="直線コネクタ 577">
          <a:extLst>
            <a:ext uri="{FF2B5EF4-FFF2-40B4-BE49-F238E27FC236}">
              <a16:creationId xmlns:a16="http://schemas.microsoft.com/office/drawing/2014/main" id="{C799BFC1-D886-4205-90C0-EA3243A36111}"/>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79" name="テキスト ボックス 578">
          <a:extLst>
            <a:ext uri="{FF2B5EF4-FFF2-40B4-BE49-F238E27FC236}">
              <a16:creationId xmlns:a16="http://schemas.microsoft.com/office/drawing/2014/main" id="{67C43BC3-96E6-4D65-BF22-763F51AFCB11}"/>
            </a:ext>
          </a:extLst>
        </xdr:cNvPr>
        <xdr:cNvSpPr txBox="1"/>
      </xdr:nvSpPr>
      <xdr:spPr>
        <a:xfrm>
          <a:off x="16047266" y="1042862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65E2A98D-66AF-44AA-915C-D4EA59F9D958}"/>
            </a:ext>
          </a:extLst>
        </xdr:cNvPr>
        <xdr:cNvCxnSpPr/>
      </xdr:nvCxnSpPr>
      <xdr:spPr>
        <a:xfrm>
          <a:off x="164592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7A0CB7BA-66DB-409B-8BBC-C964AC04460E}"/>
            </a:ext>
          </a:extLst>
        </xdr:cNvPr>
        <xdr:cNvSpPr txBox="1"/>
      </xdr:nvSpPr>
      <xdr:spPr>
        <a:xfrm>
          <a:off x="16047266"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2" name="直線コネクタ 581">
          <a:extLst>
            <a:ext uri="{FF2B5EF4-FFF2-40B4-BE49-F238E27FC236}">
              <a16:creationId xmlns:a16="http://schemas.microsoft.com/office/drawing/2014/main" id="{70834664-C0B9-41AB-9547-774CB94C145D}"/>
            </a:ext>
          </a:extLst>
        </xdr:cNvPr>
        <xdr:cNvCxnSpPr/>
      </xdr:nvCxnSpPr>
      <xdr:spPr>
        <a:xfrm>
          <a:off x="16459200" y="9997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3" name="テキスト ボックス 582">
          <a:extLst>
            <a:ext uri="{FF2B5EF4-FFF2-40B4-BE49-F238E27FC236}">
              <a16:creationId xmlns:a16="http://schemas.microsoft.com/office/drawing/2014/main" id="{745C26A9-2072-4806-81B6-78B40FB9F75D}"/>
            </a:ext>
          </a:extLst>
        </xdr:cNvPr>
        <xdr:cNvSpPr txBox="1"/>
      </xdr:nvSpPr>
      <xdr:spPr>
        <a:xfrm>
          <a:off x="16047266" y="98609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4" name="直線コネクタ 583">
          <a:extLst>
            <a:ext uri="{FF2B5EF4-FFF2-40B4-BE49-F238E27FC236}">
              <a16:creationId xmlns:a16="http://schemas.microsoft.com/office/drawing/2014/main" id="{1A15B3E7-C367-4C6B-9B4A-A27B2F1CFC07}"/>
            </a:ext>
          </a:extLst>
        </xdr:cNvPr>
        <xdr:cNvCxnSpPr/>
      </xdr:nvCxnSpPr>
      <xdr:spPr>
        <a:xfrm>
          <a:off x="164592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5" name="テキスト ボックス 584">
          <a:extLst>
            <a:ext uri="{FF2B5EF4-FFF2-40B4-BE49-F238E27FC236}">
              <a16:creationId xmlns:a16="http://schemas.microsoft.com/office/drawing/2014/main" id="{7E188D8F-07F6-4DFA-A297-936F81BB5DA0}"/>
            </a:ext>
          </a:extLst>
        </xdr:cNvPr>
        <xdr:cNvSpPr txBox="1"/>
      </xdr:nvSpPr>
      <xdr:spPr>
        <a:xfrm>
          <a:off x="16047266" y="95713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86" name="直線コネクタ 585">
          <a:extLst>
            <a:ext uri="{FF2B5EF4-FFF2-40B4-BE49-F238E27FC236}">
              <a16:creationId xmlns:a16="http://schemas.microsoft.com/office/drawing/2014/main" id="{C775B63B-B618-468F-9D23-5FA87C0AC523}"/>
            </a:ext>
          </a:extLst>
        </xdr:cNvPr>
        <xdr:cNvCxnSpPr/>
      </xdr:nvCxnSpPr>
      <xdr:spPr>
        <a:xfrm>
          <a:off x="16459200" y="942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87" name="テキスト ボックス 586">
          <a:extLst>
            <a:ext uri="{FF2B5EF4-FFF2-40B4-BE49-F238E27FC236}">
              <a16:creationId xmlns:a16="http://schemas.microsoft.com/office/drawing/2014/main" id="{3C92B57A-0895-4585-AA99-E82CD1DF78C7}"/>
            </a:ext>
          </a:extLst>
        </xdr:cNvPr>
        <xdr:cNvSpPr txBox="1"/>
      </xdr:nvSpPr>
      <xdr:spPr>
        <a:xfrm>
          <a:off x="16047266" y="928562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ACE859BE-CEF6-42D1-B289-8DBA69DF9703}"/>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BF0A3A1D-3D78-4A59-8537-DCFF17B4232E}"/>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40787021-1A42-47B4-97DF-C32438490717}"/>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4287</xdr:rowOff>
    </xdr:from>
    <xdr:to>
      <xdr:col>116</xdr:col>
      <xdr:colOff>62864</xdr:colOff>
      <xdr:row>63</xdr:row>
      <xdr:rowOff>158591</xdr:rowOff>
    </xdr:to>
    <xdr:cxnSp macro="">
      <xdr:nvCxnSpPr>
        <xdr:cNvPr id="591" name="直線コネクタ 590">
          <a:extLst>
            <a:ext uri="{FF2B5EF4-FFF2-40B4-BE49-F238E27FC236}">
              <a16:creationId xmlns:a16="http://schemas.microsoft.com/office/drawing/2014/main" id="{11635850-B8AE-47C3-B276-F7A7AECE36A3}"/>
            </a:ext>
          </a:extLst>
        </xdr:cNvPr>
        <xdr:cNvCxnSpPr/>
      </xdr:nvCxnSpPr>
      <xdr:spPr>
        <a:xfrm flipV="1">
          <a:off x="19947254" y="9607392"/>
          <a:ext cx="0" cy="1354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162418</xdr:rowOff>
    </xdr:from>
    <xdr:ext cx="469744" cy="259045"/>
    <xdr:sp macro="" textlink="">
      <xdr:nvSpPr>
        <xdr:cNvPr id="592" name="【学校施設】&#10;一人当たり面積最小値テキスト">
          <a:extLst>
            <a:ext uri="{FF2B5EF4-FFF2-40B4-BE49-F238E27FC236}">
              <a16:creationId xmlns:a16="http://schemas.microsoft.com/office/drawing/2014/main" id="{E209DBFA-4851-47BC-86A3-CDA73ED055AD}"/>
            </a:ext>
          </a:extLst>
        </xdr:cNvPr>
        <xdr:cNvSpPr txBox="1"/>
      </xdr:nvSpPr>
      <xdr:spPr>
        <a:xfrm>
          <a:off x="19985990" y="1096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158591</xdr:rowOff>
    </xdr:from>
    <xdr:to>
      <xdr:col>116</xdr:col>
      <xdr:colOff>152400</xdr:colOff>
      <xdr:row>63</xdr:row>
      <xdr:rowOff>158591</xdr:rowOff>
    </xdr:to>
    <xdr:cxnSp macro="">
      <xdr:nvCxnSpPr>
        <xdr:cNvPr id="593" name="直線コネクタ 592">
          <a:extLst>
            <a:ext uri="{FF2B5EF4-FFF2-40B4-BE49-F238E27FC236}">
              <a16:creationId xmlns:a16="http://schemas.microsoft.com/office/drawing/2014/main" id="{5B9BA47A-8F47-49A5-B9A5-DC9988B24ACC}"/>
            </a:ext>
          </a:extLst>
        </xdr:cNvPr>
        <xdr:cNvCxnSpPr/>
      </xdr:nvCxnSpPr>
      <xdr:spPr>
        <a:xfrm>
          <a:off x="19885660" y="109618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122414</xdr:rowOff>
    </xdr:from>
    <xdr:ext cx="469744" cy="259045"/>
    <xdr:sp macro="" textlink="">
      <xdr:nvSpPr>
        <xdr:cNvPr id="594" name="【学校施設】&#10;一人当たり面積最大値テキスト">
          <a:extLst>
            <a:ext uri="{FF2B5EF4-FFF2-40B4-BE49-F238E27FC236}">
              <a16:creationId xmlns:a16="http://schemas.microsoft.com/office/drawing/2014/main" id="{1C3449E2-3B81-4CB0-A734-488D5AF42406}"/>
            </a:ext>
          </a:extLst>
        </xdr:cNvPr>
        <xdr:cNvSpPr txBox="1"/>
      </xdr:nvSpPr>
      <xdr:spPr>
        <a:xfrm>
          <a:off x="19985990" y="938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4287</xdr:rowOff>
    </xdr:from>
    <xdr:to>
      <xdr:col>116</xdr:col>
      <xdr:colOff>152400</xdr:colOff>
      <xdr:row>56</xdr:row>
      <xdr:rowOff>4287</xdr:rowOff>
    </xdr:to>
    <xdr:cxnSp macro="">
      <xdr:nvCxnSpPr>
        <xdr:cNvPr id="595" name="直線コネクタ 594">
          <a:extLst>
            <a:ext uri="{FF2B5EF4-FFF2-40B4-BE49-F238E27FC236}">
              <a16:creationId xmlns:a16="http://schemas.microsoft.com/office/drawing/2014/main" id="{7E4ED7AF-0016-47B6-BEB9-0175ABDC9A28}"/>
            </a:ext>
          </a:extLst>
        </xdr:cNvPr>
        <xdr:cNvCxnSpPr/>
      </xdr:nvCxnSpPr>
      <xdr:spPr>
        <a:xfrm>
          <a:off x="19885660" y="96073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3351</xdr:rowOff>
    </xdr:from>
    <xdr:ext cx="469744" cy="259045"/>
    <xdr:sp macro="" textlink="">
      <xdr:nvSpPr>
        <xdr:cNvPr id="596" name="【学校施設】&#10;一人当たり面積平均値テキスト">
          <a:extLst>
            <a:ext uri="{FF2B5EF4-FFF2-40B4-BE49-F238E27FC236}">
              <a16:creationId xmlns:a16="http://schemas.microsoft.com/office/drawing/2014/main" id="{77B00E9A-429F-4ED1-993C-49EDD93E355C}"/>
            </a:ext>
          </a:extLst>
        </xdr:cNvPr>
        <xdr:cNvSpPr txBox="1"/>
      </xdr:nvSpPr>
      <xdr:spPr>
        <a:xfrm>
          <a:off x="19985990" y="10290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24924</xdr:rowOff>
    </xdr:from>
    <xdr:to>
      <xdr:col>116</xdr:col>
      <xdr:colOff>114300</xdr:colOff>
      <xdr:row>60</xdr:row>
      <xdr:rowOff>126524</xdr:rowOff>
    </xdr:to>
    <xdr:sp macro="" textlink="">
      <xdr:nvSpPr>
        <xdr:cNvPr id="597" name="フローチャート: 判断 596">
          <a:extLst>
            <a:ext uri="{FF2B5EF4-FFF2-40B4-BE49-F238E27FC236}">
              <a16:creationId xmlns:a16="http://schemas.microsoft.com/office/drawing/2014/main" id="{39BD977D-C12E-4203-AB3C-B7CD904EB301}"/>
            </a:ext>
          </a:extLst>
        </xdr:cNvPr>
        <xdr:cNvSpPr/>
      </xdr:nvSpPr>
      <xdr:spPr>
        <a:xfrm>
          <a:off x="19904710" y="10308114"/>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36354</xdr:rowOff>
    </xdr:from>
    <xdr:to>
      <xdr:col>112</xdr:col>
      <xdr:colOff>38100</xdr:colOff>
      <xdr:row>60</xdr:row>
      <xdr:rowOff>137954</xdr:rowOff>
    </xdr:to>
    <xdr:sp macro="" textlink="">
      <xdr:nvSpPr>
        <xdr:cNvPr id="598" name="フローチャート: 判断 597">
          <a:extLst>
            <a:ext uri="{FF2B5EF4-FFF2-40B4-BE49-F238E27FC236}">
              <a16:creationId xmlns:a16="http://schemas.microsoft.com/office/drawing/2014/main" id="{8FFA665D-20E9-4AF0-A041-AFB332967705}"/>
            </a:ext>
          </a:extLst>
        </xdr:cNvPr>
        <xdr:cNvSpPr/>
      </xdr:nvSpPr>
      <xdr:spPr>
        <a:xfrm>
          <a:off x="19161760" y="103233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54928</xdr:rowOff>
    </xdr:from>
    <xdr:to>
      <xdr:col>107</xdr:col>
      <xdr:colOff>101600</xdr:colOff>
      <xdr:row>60</xdr:row>
      <xdr:rowOff>156528</xdr:rowOff>
    </xdr:to>
    <xdr:sp macro="" textlink="">
      <xdr:nvSpPr>
        <xdr:cNvPr id="599" name="フローチャート: 判断 598">
          <a:extLst>
            <a:ext uri="{FF2B5EF4-FFF2-40B4-BE49-F238E27FC236}">
              <a16:creationId xmlns:a16="http://schemas.microsoft.com/office/drawing/2014/main" id="{A9F7B8CF-266C-4543-9300-F388DF854FA6}"/>
            </a:ext>
          </a:extLst>
        </xdr:cNvPr>
        <xdr:cNvSpPr/>
      </xdr:nvSpPr>
      <xdr:spPr>
        <a:xfrm>
          <a:off x="18345150" y="10345738"/>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67787</xdr:rowOff>
    </xdr:from>
    <xdr:to>
      <xdr:col>102</xdr:col>
      <xdr:colOff>165100</xdr:colOff>
      <xdr:row>60</xdr:row>
      <xdr:rowOff>169387</xdr:rowOff>
    </xdr:to>
    <xdr:sp macro="" textlink="">
      <xdr:nvSpPr>
        <xdr:cNvPr id="600" name="フローチャート: 判断 599">
          <a:extLst>
            <a:ext uri="{FF2B5EF4-FFF2-40B4-BE49-F238E27FC236}">
              <a16:creationId xmlns:a16="http://schemas.microsoft.com/office/drawing/2014/main" id="{0EE28013-2068-492A-931D-D93A78928E52}"/>
            </a:ext>
          </a:extLst>
        </xdr:cNvPr>
        <xdr:cNvSpPr/>
      </xdr:nvSpPr>
      <xdr:spPr>
        <a:xfrm>
          <a:off x="17547590" y="10352882"/>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62071</xdr:rowOff>
    </xdr:from>
    <xdr:to>
      <xdr:col>98</xdr:col>
      <xdr:colOff>38100</xdr:colOff>
      <xdr:row>60</xdr:row>
      <xdr:rowOff>163671</xdr:rowOff>
    </xdr:to>
    <xdr:sp macro="" textlink="">
      <xdr:nvSpPr>
        <xdr:cNvPr id="601" name="フローチャート: 判断 600">
          <a:extLst>
            <a:ext uri="{FF2B5EF4-FFF2-40B4-BE49-F238E27FC236}">
              <a16:creationId xmlns:a16="http://schemas.microsoft.com/office/drawing/2014/main" id="{E502B5B5-6776-434D-AB52-79D33AA05004}"/>
            </a:ext>
          </a:extLst>
        </xdr:cNvPr>
        <xdr:cNvSpPr/>
      </xdr:nvSpPr>
      <xdr:spPr>
        <a:xfrm>
          <a:off x="16761460" y="10345261"/>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B59A827F-5C3E-4553-8EF4-8338D6EAEB9D}"/>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737FA8E8-6DC5-4853-A893-BDDCEF0F7E40}"/>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A2FB2932-3B01-4F5D-A70A-426B8EF2BFDC}"/>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D924EA87-21EA-4995-8450-7340D343B030}"/>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C4D4863B-1F0C-40B4-854D-D664C6A15D05}"/>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126365</xdr:rowOff>
    </xdr:from>
    <xdr:to>
      <xdr:col>116</xdr:col>
      <xdr:colOff>114300</xdr:colOff>
      <xdr:row>59</xdr:row>
      <xdr:rowOff>56515</xdr:rowOff>
    </xdr:to>
    <xdr:sp macro="" textlink="">
      <xdr:nvSpPr>
        <xdr:cNvPr id="607" name="楕円 606">
          <a:extLst>
            <a:ext uri="{FF2B5EF4-FFF2-40B4-BE49-F238E27FC236}">
              <a16:creationId xmlns:a16="http://schemas.microsoft.com/office/drawing/2014/main" id="{0FC87C9A-1B09-434A-990F-BA6AA2000C90}"/>
            </a:ext>
          </a:extLst>
        </xdr:cNvPr>
        <xdr:cNvSpPr/>
      </xdr:nvSpPr>
      <xdr:spPr>
        <a:xfrm>
          <a:off x="19904710" y="1007427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149242</xdr:rowOff>
    </xdr:from>
    <xdr:ext cx="469744" cy="259045"/>
    <xdr:sp macro="" textlink="">
      <xdr:nvSpPr>
        <xdr:cNvPr id="608" name="【学校施設】&#10;一人当たり面積該当値テキスト">
          <a:extLst>
            <a:ext uri="{FF2B5EF4-FFF2-40B4-BE49-F238E27FC236}">
              <a16:creationId xmlns:a16="http://schemas.microsoft.com/office/drawing/2014/main" id="{352A3D22-B276-448D-BD97-08A9D8C258C3}"/>
            </a:ext>
          </a:extLst>
        </xdr:cNvPr>
        <xdr:cNvSpPr txBox="1"/>
      </xdr:nvSpPr>
      <xdr:spPr>
        <a:xfrm>
          <a:off x="19985990" y="9921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143510</xdr:rowOff>
    </xdr:from>
    <xdr:to>
      <xdr:col>112</xdr:col>
      <xdr:colOff>38100</xdr:colOff>
      <xdr:row>59</xdr:row>
      <xdr:rowOff>73660</xdr:rowOff>
    </xdr:to>
    <xdr:sp macro="" textlink="">
      <xdr:nvSpPr>
        <xdr:cNvPr id="609" name="楕円 608">
          <a:extLst>
            <a:ext uri="{FF2B5EF4-FFF2-40B4-BE49-F238E27FC236}">
              <a16:creationId xmlns:a16="http://schemas.microsoft.com/office/drawing/2014/main" id="{01596862-5E9B-4C92-8D87-21882AFBD286}"/>
            </a:ext>
          </a:extLst>
        </xdr:cNvPr>
        <xdr:cNvSpPr/>
      </xdr:nvSpPr>
      <xdr:spPr>
        <a:xfrm>
          <a:off x="19161760" y="1008570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5715</xdr:rowOff>
    </xdr:from>
    <xdr:to>
      <xdr:col>116</xdr:col>
      <xdr:colOff>63500</xdr:colOff>
      <xdr:row>59</xdr:row>
      <xdr:rowOff>22860</xdr:rowOff>
    </xdr:to>
    <xdr:cxnSp macro="">
      <xdr:nvCxnSpPr>
        <xdr:cNvPr id="610" name="直線コネクタ 609">
          <a:extLst>
            <a:ext uri="{FF2B5EF4-FFF2-40B4-BE49-F238E27FC236}">
              <a16:creationId xmlns:a16="http://schemas.microsoft.com/office/drawing/2014/main" id="{5DAF1E73-6DF6-4991-90FF-3D4DF0399281}"/>
            </a:ext>
          </a:extLst>
        </xdr:cNvPr>
        <xdr:cNvCxnSpPr/>
      </xdr:nvCxnSpPr>
      <xdr:spPr>
        <a:xfrm flipV="1">
          <a:off x="19204940" y="10123170"/>
          <a:ext cx="7429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12065</xdr:rowOff>
    </xdr:from>
    <xdr:to>
      <xdr:col>107</xdr:col>
      <xdr:colOff>101600</xdr:colOff>
      <xdr:row>59</xdr:row>
      <xdr:rowOff>113665</xdr:rowOff>
    </xdr:to>
    <xdr:sp macro="" textlink="">
      <xdr:nvSpPr>
        <xdr:cNvPr id="611" name="楕円 610">
          <a:extLst>
            <a:ext uri="{FF2B5EF4-FFF2-40B4-BE49-F238E27FC236}">
              <a16:creationId xmlns:a16="http://schemas.microsoft.com/office/drawing/2014/main" id="{E52477E7-AB73-4E59-B06D-2975E361ED9F}"/>
            </a:ext>
          </a:extLst>
        </xdr:cNvPr>
        <xdr:cNvSpPr/>
      </xdr:nvSpPr>
      <xdr:spPr>
        <a:xfrm>
          <a:off x="18345150" y="1013142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22860</xdr:rowOff>
    </xdr:from>
    <xdr:to>
      <xdr:col>111</xdr:col>
      <xdr:colOff>177800</xdr:colOff>
      <xdr:row>59</xdr:row>
      <xdr:rowOff>62865</xdr:rowOff>
    </xdr:to>
    <xdr:cxnSp macro="">
      <xdr:nvCxnSpPr>
        <xdr:cNvPr id="612" name="直線コネクタ 611">
          <a:extLst>
            <a:ext uri="{FF2B5EF4-FFF2-40B4-BE49-F238E27FC236}">
              <a16:creationId xmlns:a16="http://schemas.microsoft.com/office/drawing/2014/main" id="{ADC5B660-E645-4601-A711-1B0CE7281341}"/>
            </a:ext>
          </a:extLst>
        </xdr:cNvPr>
        <xdr:cNvCxnSpPr/>
      </xdr:nvCxnSpPr>
      <xdr:spPr>
        <a:xfrm flipV="1">
          <a:off x="18399760" y="10134600"/>
          <a:ext cx="80518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22066</xdr:rowOff>
    </xdr:from>
    <xdr:to>
      <xdr:col>102</xdr:col>
      <xdr:colOff>165100</xdr:colOff>
      <xdr:row>59</xdr:row>
      <xdr:rowOff>123666</xdr:rowOff>
    </xdr:to>
    <xdr:sp macro="" textlink="">
      <xdr:nvSpPr>
        <xdr:cNvPr id="613" name="楕円 612">
          <a:extLst>
            <a:ext uri="{FF2B5EF4-FFF2-40B4-BE49-F238E27FC236}">
              <a16:creationId xmlns:a16="http://schemas.microsoft.com/office/drawing/2014/main" id="{5F99C01F-1B0E-4A00-BC99-40D210A76AE6}"/>
            </a:ext>
          </a:extLst>
        </xdr:cNvPr>
        <xdr:cNvSpPr/>
      </xdr:nvSpPr>
      <xdr:spPr>
        <a:xfrm>
          <a:off x="17547590" y="10133806"/>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62865</xdr:rowOff>
    </xdr:from>
    <xdr:to>
      <xdr:col>107</xdr:col>
      <xdr:colOff>50800</xdr:colOff>
      <xdr:row>59</xdr:row>
      <xdr:rowOff>72866</xdr:rowOff>
    </xdr:to>
    <xdr:cxnSp macro="">
      <xdr:nvCxnSpPr>
        <xdr:cNvPr id="614" name="直線コネクタ 613">
          <a:extLst>
            <a:ext uri="{FF2B5EF4-FFF2-40B4-BE49-F238E27FC236}">
              <a16:creationId xmlns:a16="http://schemas.microsoft.com/office/drawing/2014/main" id="{8A4D4489-9257-48F4-9415-6F778D7B5CD1}"/>
            </a:ext>
          </a:extLst>
        </xdr:cNvPr>
        <xdr:cNvCxnSpPr/>
      </xdr:nvCxnSpPr>
      <xdr:spPr>
        <a:xfrm flipV="1">
          <a:off x="17602200" y="10174605"/>
          <a:ext cx="797560" cy="1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147796</xdr:rowOff>
    </xdr:from>
    <xdr:to>
      <xdr:col>98</xdr:col>
      <xdr:colOff>38100</xdr:colOff>
      <xdr:row>59</xdr:row>
      <xdr:rowOff>77946</xdr:rowOff>
    </xdr:to>
    <xdr:sp macro="" textlink="">
      <xdr:nvSpPr>
        <xdr:cNvPr id="615" name="楕円 614">
          <a:extLst>
            <a:ext uri="{FF2B5EF4-FFF2-40B4-BE49-F238E27FC236}">
              <a16:creationId xmlns:a16="http://schemas.microsoft.com/office/drawing/2014/main" id="{DCBB9E80-18EB-4A22-A619-636096F8EDFE}"/>
            </a:ext>
          </a:extLst>
        </xdr:cNvPr>
        <xdr:cNvSpPr/>
      </xdr:nvSpPr>
      <xdr:spPr>
        <a:xfrm>
          <a:off x="16761460" y="1008999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27146</xdr:rowOff>
    </xdr:from>
    <xdr:to>
      <xdr:col>102</xdr:col>
      <xdr:colOff>114300</xdr:colOff>
      <xdr:row>59</xdr:row>
      <xdr:rowOff>72866</xdr:rowOff>
    </xdr:to>
    <xdr:cxnSp macro="">
      <xdr:nvCxnSpPr>
        <xdr:cNvPr id="616" name="直線コネクタ 615">
          <a:extLst>
            <a:ext uri="{FF2B5EF4-FFF2-40B4-BE49-F238E27FC236}">
              <a16:creationId xmlns:a16="http://schemas.microsoft.com/office/drawing/2014/main" id="{7890EEE9-0172-41E1-804B-D3134759D08A}"/>
            </a:ext>
          </a:extLst>
        </xdr:cNvPr>
        <xdr:cNvCxnSpPr/>
      </xdr:nvCxnSpPr>
      <xdr:spPr>
        <a:xfrm>
          <a:off x="16804640" y="10140791"/>
          <a:ext cx="79756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129081</xdr:rowOff>
    </xdr:from>
    <xdr:ext cx="469744" cy="259045"/>
    <xdr:sp macro="" textlink="">
      <xdr:nvSpPr>
        <xdr:cNvPr id="617" name="n_1aveValue【学校施設】&#10;一人当たり面積">
          <a:extLst>
            <a:ext uri="{FF2B5EF4-FFF2-40B4-BE49-F238E27FC236}">
              <a16:creationId xmlns:a16="http://schemas.microsoft.com/office/drawing/2014/main" id="{2885E89F-0BBE-4408-B6AF-48E71AF6F1BB}"/>
            </a:ext>
          </a:extLst>
        </xdr:cNvPr>
        <xdr:cNvSpPr txBox="1"/>
      </xdr:nvSpPr>
      <xdr:spPr>
        <a:xfrm>
          <a:off x="18982132" y="10419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147655</xdr:rowOff>
    </xdr:from>
    <xdr:ext cx="469744" cy="259045"/>
    <xdr:sp macro="" textlink="">
      <xdr:nvSpPr>
        <xdr:cNvPr id="618" name="n_2aveValue【学校施設】&#10;一人当たり面積">
          <a:extLst>
            <a:ext uri="{FF2B5EF4-FFF2-40B4-BE49-F238E27FC236}">
              <a16:creationId xmlns:a16="http://schemas.microsoft.com/office/drawing/2014/main" id="{44428C2D-4C38-4B72-9650-4F9E6C1713EE}"/>
            </a:ext>
          </a:extLst>
        </xdr:cNvPr>
        <xdr:cNvSpPr txBox="1"/>
      </xdr:nvSpPr>
      <xdr:spPr>
        <a:xfrm>
          <a:off x="18182032" y="10432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160514</xdr:rowOff>
    </xdr:from>
    <xdr:ext cx="469744" cy="259045"/>
    <xdr:sp macro="" textlink="">
      <xdr:nvSpPr>
        <xdr:cNvPr id="619" name="n_3aveValue【学校施設】&#10;一人当たり面積">
          <a:extLst>
            <a:ext uri="{FF2B5EF4-FFF2-40B4-BE49-F238E27FC236}">
              <a16:creationId xmlns:a16="http://schemas.microsoft.com/office/drawing/2014/main" id="{0356C1E0-77DD-45FD-9182-D8E6D2E820B0}"/>
            </a:ext>
          </a:extLst>
        </xdr:cNvPr>
        <xdr:cNvSpPr txBox="1"/>
      </xdr:nvSpPr>
      <xdr:spPr>
        <a:xfrm>
          <a:off x="17384472" y="1044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154798</xdr:rowOff>
    </xdr:from>
    <xdr:ext cx="469744" cy="259045"/>
    <xdr:sp macro="" textlink="">
      <xdr:nvSpPr>
        <xdr:cNvPr id="620" name="n_4aveValue【学校施設】&#10;一人当たり面積">
          <a:extLst>
            <a:ext uri="{FF2B5EF4-FFF2-40B4-BE49-F238E27FC236}">
              <a16:creationId xmlns:a16="http://schemas.microsoft.com/office/drawing/2014/main" id="{D6C46DE8-0BA0-45AA-9F6A-5C9B5D19B774}"/>
            </a:ext>
          </a:extLst>
        </xdr:cNvPr>
        <xdr:cNvSpPr txBox="1"/>
      </xdr:nvSpPr>
      <xdr:spPr>
        <a:xfrm>
          <a:off x="16588817" y="1044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90187</xdr:rowOff>
    </xdr:from>
    <xdr:ext cx="469744" cy="259045"/>
    <xdr:sp macro="" textlink="">
      <xdr:nvSpPr>
        <xdr:cNvPr id="621" name="n_1mainValue【学校施設】&#10;一人当たり面積">
          <a:extLst>
            <a:ext uri="{FF2B5EF4-FFF2-40B4-BE49-F238E27FC236}">
              <a16:creationId xmlns:a16="http://schemas.microsoft.com/office/drawing/2014/main" id="{01F3A328-9796-48FC-A151-2F5F8BB86D8A}"/>
            </a:ext>
          </a:extLst>
        </xdr:cNvPr>
        <xdr:cNvSpPr txBox="1"/>
      </xdr:nvSpPr>
      <xdr:spPr>
        <a:xfrm>
          <a:off x="18982132" y="986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130192</xdr:rowOff>
    </xdr:from>
    <xdr:ext cx="469744" cy="259045"/>
    <xdr:sp macro="" textlink="">
      <xdr:nvSpPr>
        <xdr:cNvPr id="622" name="n_2mainValue【学校施設】&#10;一人当たり面積">
          <a:extLst>
            <a:ext uri="{FF2B5EF4-FFF2-40B4-BE49-F238E27FC236}">
              <a16:creationId xmlns:a16="http://schemas.microsoft.com/office/drawing/2014/main" id="{EC6DAAD2-31E6-4734-A8CB-B78A647413A4}"/>
            </a:ext>
          </a:extLst>
        </xdr:cNvPr>
        <xdr:cNvSpPr txBox="1"/>
      </xdr:nvSpPr>
      <xdr:spPr>
        <a:xfrm>
          <a:off x="18182032" y="99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140193</xdr:rowOff>
    </xdr:from>
    <xdr:ext cx="469744" cy="259045"/>
    <xdr:sp macro="" textlink="">
      <xdr:nvSpPr>
        <xdr:cNvPr id="623" name="n_3mainValue【学校施設】&#10;一人当たり面積">
          <a:extLst>
            <a:ext uri="{FF2B5EF4-FFF2-40B4-BE49-F238E27FC236}">
              <a16:creationId xmlns:a16="http://schemas.microsoft.com/office/drawing/2014/main" id="{41E13181-0571-40F2-8201-07A25DA0D400}"/>
            </a:ext>
          </a:extLst>
        </xdr:cNvPr>
        <xdr:cNvSpPr txBox="1"/>
      </xdr:nvSpPr>
      <xdr:spPr>
        <a:xfrm>
          <a:off x="17384472" y="990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94473</xdr:rowOff>
    </xdr:from>
    <xdr:ext cx="469744" cy="259045"/>
    <xdr:sp macro="" textlink="">
      <xdr:nvSpPr>
        <xdr:cNvPr id="624" name="n_4mainValue【学校施設】&#10;一人当たり面積">
          <a:extLst>
            <a:ext uri="{FF2B5EF4-FFF2-40B4-BE49-F238E27FC236}">
              <a16:creationId xmlns:a16="http://schemas.microsoft.com/office/drawing/2014/main" id="{66432559-25C7-410D-BA02-315BE82029E4}"/>
            </a:ext>
          </a:extLst>
        </xdr:cNvPr>
        <xdr:cNvSpPr txBox="1"/>
      </xdr:nvSpPr>
      <xdr:spPr>
        <a:xfrm>
          <a:off x="16588817" y="987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F884665C-1DA0-4097-B844-BAB40CA24451}"/>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27153E59-86C0-4527-87EB-219D858444BA}"/>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09F25986-6601-455A-AE22-3329B16DAB8D}"/>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1DBCA4B9-0526-4F2C-B3B5-3753798AEE5B}"/>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915700A0-16D3-4527-8D46-05ACC1C9B269}"/>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67479789-5F3E-43B0-85D5-1ACDB9560198}"/>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F07815A4-E963-4475-ADE7-61ED4D6EB84F}"/>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F73607C2-D55E-40E3-9474-A5EF64DDB9D7}"/>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1F024FE8-D6DE-4A50-8EFA-14C57FD69F7E}"/>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6A606D17-7242-416F-9417-D98852E1E87D}"/>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40214FA9-C6EC-4A1A-8172-BDFFE4E0735B}"/>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D9D1FDE2-B0D3-422B-9F85-CBA86C8AC945}"/>
            </a:ext>
          </a:extLst>
        </xdr:cNvPr>
        <xdr:cNvCxnSpPr/>
      </xdr:nvCxnSpPr>
      <xdr:spPr>
        <a:xfrm>
          <a:off x="1120394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AEE534E0-0EA6-4D07-896E-E2138CAEE22B}"/>
            </a:ext>
          </a:extLst>
        </xdr:cNvPr>
        <xdr:cNvSpPr txBox="1"/>
      </xdr:nvSpPr>
      <xdr:spPr>
        <a:xfrm>
          <a:off x="1080153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AFB9FAC5-4416-484C-AA55-653C0ADD5E60}"/>
            </a:ext>
          </a:extLst>
        </xdr:cNvPr>
        <xdr:cNvCxnSpPr/>
      </xdr:nvCxnSpPr>
      <xdr:spPr>
        <a:xfrm>
          <a:off x="1120394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B45D0993-2E0A-4B7F-B2DC-B58A35D0C563}"/>
            </a:ext>
          </a:extLst>
        </xdr:cNvPr>
        <xdr:cNvSpPr txBox="1"/>
      </xdr:nvSpPr>
      <xdr:spPr>
        <a:xfrm>
          <a:off x="10842791" y="1444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06C56271-7C05-4EAA-9116-7F90020265F6}"/>
            </a:ext>
          </a:extLst>
        </xdr:cNvPr>
        <xdr:cNvCxnSpPr/>
      </xdr:nvCxnSpPr>
      <xdr:spPr>
        <a:xfrm>
          <a:off x="1120394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5F9477E0-693C-465F-A240-112739C695A0}"/>
            </a:ext>
          </a:extLst>
        </xdr:cNvPr>
        <xdr:cNvSpPr txBox="1"/>
      </xdr:nvSpPr>
      <xdr:spPr>
        <a:xfrm>
          <a:off x="10842791" y="1411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DED12B41-4214-43CA-B200-6C4E7569E108}"/>
            </a:ext>
          </a:extLst>
        </xdr:cNvPr>
        <xdr:cNvCxnSpPr/>
      </xdr:nvCxnSpPr>
      <xdr:spPr>
        <a:xfrm>
          <a:off x="1120394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41E6FADE-FBF9-4DCE-821A-8BECD26E17CD}"/>
            </a:ext>
          </a:extLst>
        </xdr:cNvPr>
        <xdr:cNvSpPr txBox="1"/>
      </xdr:nvSpPr>
      <xdr:spPr>
        <a:xfrm>
          <a:off x="1084279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FCEB391B-05A6-4666-9C10-AF4580DD74EE}"/>
            </a:ext>
          </a:extLst>
        </xdr:cNvPr>
        <xdr:cNvCxnSpPr/>
      </xdr:nvCxnSpPr>
      <xdr:spPr>
        <a:xfrm>
          <a:off x="1120394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EED4E4E0-DF6C-4D9F-9299-35F4838495EE}"/>
            </a:ext>
          </a:extLst>
        </xdr:cNvPr>
        <xdr:cNvSpPr txBox="1"/>
      </xdr:nvSpPr>
      <xdr:spPr>
        <a:xfrm>
          <a:off x="10842791" y="1346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7AAA7971-2E08-49D6-84F1-12E3F4803E41}"/>
            </a:ext>
          </a:extLst>
        </xdr:cNvPr>
        <xdr:cNvCxnSpPr/>
      </xdr:nvCxnSpPr>
      <xdr:spPr>
        <a:xfrm>
          <a:off x="1120394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81BB6052-0CA6-4602-8CA6-9373EE24118F}"/>
            </a:ext>
          </a:extLst>
        </xdr:cNvPr>
        <xdr:cNvSpPr txBox="1"/>
      </xdr:nvSpPr>
      <xdr:spPr>
        <a:xfrm>
          <a:off x="10905006" y="1313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5DC6214B-93DE-4027-90F6-722A7D846659}"/>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6EE52568-C543-45E4-8678-EC7194142F5C}"/>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124642</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5A389BA9-A9A0-4F61-90B7-4B7F8FE175CA}"/>
            </a:ext>
          </a:extLst>
        </xdr:cNvPr>
        <xdr:cNvCxnSpPr/>
      </xdr:nvCxnSpPr>
      <xdr:spPr>
        <a:xfrm flipV="1">
          <a:off x="14703424" y="13499647"/>
          <a:ext cx="0" cy="141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a:extLst>
            <a:ext uri="{FF2B5EF4-FFF2-40B4-BE49-F238E27FC236}">
              <a16:creationId xmlns:a16="http://schemas.microsoft.com/office/drawing/2014/main" id="{4FCA2428-96ED-40F6-8DCB-BCAE0A9D16A1}"/>
            </a:ext>
          </a:extLst>
        </xdr:cNvPr>
        <xdr:cNvSpPr txBox="1"/>
      </xdr:nvSpPr>
      <xdr:spPr>
        <a:xfrm>
          <a:off x="1474216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2A5EDB36-358D-4B1B-B77F-DC26D5235620}"/>
            </a:ext>
          </a:extLst>
        </xdr:cNvPr>
        <xdr:cNvCxnSpPr/>
      </xdr:nvCxnSpPr>
      <xdr:spPr>
        <a:xfrm>
          <a:off x="14611350" y="149172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71319</xdr:rowOff>
    </xdr:from>
    <xdr:ext cx="405111" cy="259045"/>
    <xdr:sp macro="" textlink="">
      <xdr:nvSpPr>
        <xdr:cNvPr id="653" name="【児童館】&#10;有形固定資産減価償却率最大値テキスト">
          <a:extLst>
            <a:ext uri="{FF2B5EF4-FFF2-40B4-BE49-F238E27FC236}">
              <a16:creationId xmlns:a16="http://schemas.microsoft.com/office/drawing/2014/main" id="{623419AE-D3EB-4085-8395-1B0A5DC80DC7}"/>
            </a:ext>
          </a:extLst>
        </xdr:cNvPr>
        <xdr:cNvSpPr txBox="1"/>
      </xdr:nvSpPr>
      <xdr:spPr>
        <a:xfrm>
          <a:off x="14742160" y="13271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124642</xdr:rowOff>
    </xdr:from>
    <xdr:to>
      <xdr:col>86</xdr:col>
      <xdr:colOff>25400</xdr:colOff>
      <xdr:row>78</xdr:row>
      <xdr:rowOff>124642</xdr:rowOff>
    </xdr:to>
    <xdr:cxnSp macro="">
      <xdr:nvCxnSpPr>
        <xdr:cNvPr id="654" name="直線コネクタ 653">
          <a:extLst>
            <a:ext uri="{FF2B5EF4-FFF2-40B4-BE49-F238E27FC236}">
              <a16:creationId xmlns:a16="http://schemas.microsoft.com/office/drawing/2014/main" id="{49FD0AD9-5A5E-4649-B766-D89B2230E8E1}"/>
            </a:ext>
          </a:extLst>
        </xdr:cNvPr>
        <xdr:cNvCxnSpPr/>
      </xdr:nvCxnSpPr>
      <xdr:spPr>
        <a:xfrm>
          <a:off x="14611350" y="134996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135545</xdr:rowOff>
    </xdr:from>
    <xdr:ext cx="405111" cy="259045"/>
    <xdr:sp macro="" textlink="">
      <xdr:nvSpPr>
        <xdr:cNvPr id="655" name="【児童館】&#10;有形固定資産減価償却率平均値テキスト">
          <a:extLst>
            <a:ext uri="{FF2B5EF4-FFF2-40B4-BE49-F238E27FC236}">
              <a16:creationId xmlns:a16="http://schemas.microsoft.com/office/drawing/2014/main" id="{34465306-972C-4490-BDDB-9C2183DE7204}"/>
            </a:ext>
          </a:extLst>
        </xdr:cNvPr>
        <xdr:cNvSpPr txBox="1"/>
      </xdr:nvSpPr>
      <xdr:spPr>
        <a:xfrm>
          <a:off x="14742160" y="141906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157118</xdr:rowOff>
    </xdr:from>
    <xdr:to>
      <xdr:col>85</xdr:col>
      <xdr:colOff>177800</xdr:colOff>
      <xdr:row>83</xdr:row>
      <xdr:rowOff>87268</xdr:rowOff>
    </xdr:to>
    <xdr:sp macro="" textlink="">
      <xdr:nvSpPr>
        <xdr:cNvPr id="656" name="フローチャート: 判断 655">
          <a:extLst>
            <a:ext uri="{FF2B5EF4-FFF2-40B4-BE49-F238E27FC236}">
              <a16:creationId xmlns:a16="http://schemas.microsoft.com/office/drawing/2014/main" id="{9D402168-8E45-4992-80F5-F721E7678012}"/>
            </a:ext>
          </a:extLst>
        </xdr:cNvPr>
        <xdr:cNvSpPr/>
      </xdr:nvSpPr>
      <xdr:spPr>
        <a:xfrm>
          <a:off x="14649450" y="1421792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657" name="フローチャート: 判断 656">
          <a:extLst>
            <a:ext uri="{FF2B5EF4-FFF2-40B4-BE49-F238E27FC236}">
              <a16:creationId xmlns:a16="http://schemas.microsoft.com/office/drawing/2014/main" id="{B13BC22A-12FB-45A8-A89E-82A397CFF295}"/>
            </a:ext>
          </a:extLst>
        </xdr:cNvPr>
        <xdr:cNvSpPr/>
      </xdr:nvSpPr>
      <xdr:spPr>
        <a:xfrm>
          <a:off x="13887450" y="1420268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658" name="フローチャート: 判断 657">
          <a:extLst>
            <a:ext uri="{FF2B5EF4-FFF2-40B4-BE49-F238E27FC236}">
              <a16:creationId xmlns:a16="http://schemas.microsoft.com/office/drawing/2014/main" id="{5C0167B8-2821-411E-A00D-A61301629ED6}"/>
            </a:ext>
          </a:extLst>
        </xdr:cNvPr>
        <xdr:cNvSpPr/>
      </xdr:nvSpPr>
      <xdr:spPr>
        <a:xfrm>
          <a:off x="13089890" y="1420105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1995</xdr:rowOff>
    </xdr:from>
    <xdr:to>
      <xdr:col>72</xdr:col>
      <xdr:colOff>38100</xdr:colOff>
      <xdr:row>83</xdr:row>
      <xdr:rowOff>103595</xdr:rowOff>
    </xdr:to>
    <xdr:sp macro="" textlink="">
      <xdr:nvSpPr>
        <xdr:cNvPr id="659" name="フローチャート: 判断 658">
          <a:extLst>
            <a:ext uri="{FF2B5EF4-FFF2-40B4-BE49-F238E27FC236}">
              <a16:creationId xmlns:a16="http://schemas.microsoft.com/office/drawing/2014/main" id="{E48B0635-23A5-4817-99C7-771A31E004EA}"/>
            </a:ext>
          </a:extLst>
        </xdr:cNvPr>
        <xdr:cNvSpPr/>
      </xdr:nvSpPr>
      <xdr:spPr>
        <a:xfrm>
          <a:off x="12303760" y="1423234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140788</xdr:rowOff>
    </xdr:from>
    <xdr:to>
      <xdr:col>67</xdr:col>
      <xdr:colOff>101600</xdr:colOff>
      <xdr:row>83</xdr:row>
      <xdr:rowOff>70938</xdr:rowOff>
    </xdr:to>
    <xdr:sp macro="" textlink="">
      <xdr:nvSpPr>
        <xdr:cNvPr id="660" name="フローチャート: 判断 659">
          <a:extLst>
            <a:ext uri="{FF2B5EF4-FFF2-40B4-BE49-F238E27FC236}">
              <a16:creationId xmlns:a16="http://schemas.microsoft.com/office/drawing/2014/main" id="{B9B8D0F3-BA55-4A82-A3B6-181E82069B95}"/>
            </a:ext>
          </a:extLst>
        </xdr:cNvPr>
        <xdr:cNvSpPr/>
      </xdr:nvSpPr>
      <xdr:spPr>
        <a:xfrm>
          <a:off x="11487150" y="1419587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950BFB7B-9745-4AE8-893C-51A86D48D505}"/>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50CEC71A-6748-49B8-A004-62A2024EF6E9}"/>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9EAC7629-006B-4251-82B8-5A162AC51DCD}"/>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9D85B438-E8D2-486C-82C1-D9E5F0EA5D23}"/>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98B684BD-F6C9-415A-966F-5A9392B877CA}"/>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16692</xdr:rowOff>
    </xdr:from>
    <xdr:to>
      <xdr:col>85</xdr:col>
      <xdr:colOff>177800</xdr:colOff>
      <xdr:row>82</xdr:row>
      <xdr:rowOff>118292</xdr:rowOff>
    </xdr:to>
    <xdr:sp macro="" textlink="">
      <xdr:nvSpPr>
        <xdr:cNvPr id="666" name="楕円 665">
          <a:extLst>
            <a:ext uri="{FF2B5EF4-FFF2-40B4-BE49-F238E27FC236}">
              <a16:creationId xmlns:a16="http://schemas.microsoft.com/office/drawing/2014/main" id="{8F5E17FF-7A8A-4849-BADA-DE457CBED6E1}"/>
            </a:ext>
          </a:extLst>
        </xdr:cNvPr>
        <xdr:cNvSpPr/>
      </xdr:nvSpPr>
      <xdr:spPr>
        <a:xfrm>
          <a:off x="14649450" y="14079402"/>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39569</xdr:rowOff>
    </xdr:from>
    <xdr:ext cx="405111" cy="259045"/>
    <xdr:sp macro="" textlink="">
      <xdr:nvSpPr>
        <xdr:cNvPr id="667" name="【児童館】&#10;有形固定資産減価償却率該当値テキスト">
          <a:extLst>
            <a:ext uri="{FF2B5EF4-FFF2-40B4-BE49-F238E27FC236}">
              <a16:creationId xmlns:a16="http://schemas.microsoft.com/office/drawing/2014/main" id="{9C3EE993-6B7E-4848-8EA6-382C0E27A798}"/>
            </a:ext>
          </a:extLst>
        </xdr:cNvPr>
        <xdr:cNvSpPr txBox="1"/>
      </xdr:nvSpPr>
      <xdr:spPr>
        <a:xfrm>
          <a:off x="14742160" y="13927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57513</xdr:rowOff>
    </xdr:from>
    <xdr:to>
      <xdr:col>81</xdr:col>
      <xdr:colOff>101600</xdr:colOff>
      <xdr:row>82</xdr:row>
      <xdr:rowOff>159113</xdr:rowOff>
    </xdr:to>
    <xdr:sp macro="" textlink="">
      <xdr:nvSpPr>
        <xdr:cNvPr id="668" name="楕円 667">
          <a:extLst>
            <a:ext uri="{FF2B5EF4-FFF2-40B4-BE49-F238E27FC236}">
              <a16:creationId xmlns:a16="http://schemas.microsoft.com/office/drawing/2014/main" id="{AC49CED7-4252-4A4F-9446-6B79A0834BB7}"/>
            </a:ext>
          </a:extLst>
        </xdr:cNvPr>
        <xdr:cNvSpPr/>
      </xdr:nvSpPr>
      <xdr:spPr>
        <a:xfrm>
          <a:off x="13887450" y="14112603"/>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67492</xdr:rowOff>
    </xdr:from>
    <xdr:to>
      <xdr:col>85</xdr:col>
      <xdr:colOff>127000</xdr:colOff>
      <xdr:row>82</xdr:row>
      <xdr:rowOff>108313</xdr:rowOff>
    </xdr:to>
    <xdr:cxnSp macro="">
      <xdr:nvCxnSpPr>
        <xdr:cNvPr id="669" name="直線コネクタ 668">
          <a:extLst>
            <a:ext uri="{FF2B5EF4-FFF2-40B4-BE49-F238E27FC236}">
              <a16:creationId xmlns:a16="http://schemas.microsoft.com/office/drawing/2014/main" id="{C6353B31-5A73-4021-AF47-BA89D804780F}"/>
            </a:ext>
          </a:extLst>
        </xdr:cNvPr>
        <xdr:cNvCxnSpPr/>
      </xdr:nvCxnSpPr>
      <xdr:spPr>
        <a:xfrm flipV="1">
          <a:off x="13942060" y="14124487"/>
          <a:ext cx="762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135889</xdr:rowOff>
    </xdr:from>
    <xdr:to>
      <xdr:col>76</xdr:col>
      <xdr:colOff>165100</xdr:colOff>
      <xdr:row>83</xdr:row>
      <xdr:rowOff>66039</xdr:rowOff>
    </xdr:to>
    <xdr:sp macro="" textlink="">
      <xdr:nvSpPr>
        <xdr:cNvPr id="670" name="楕円 669">
          <a:extLst>
            <a:ext uri="{FF2B5EF4-FFF2-40B4-BE49-F238E27FC236}">
              <a16:creationId xmlns:a16="http://schemas.microsoft.com/office/drawing/2014/main" id="{6C0CE6EB-382B-4CB0-A320-CC63BE00B68E}"/>
            </a:ext>
          </a:extLst>
        </xdr:cNvPr>
        <xdr:cNvSpPr/>
      </xdr:nvSpPr>
      <xdr:spPr>
        <a:xfrm>
          <a:off x="13089890" y="1419097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108313</xdr:rowOff>
    </xdr:from>
    <xdr:to>
      <xdr:col>81</xdr:col>
      <xdr:colOff>50800</xdr:colOff>
      <xdr:row>83</xdr:row>
      <xdr:rowOff>15239</xdr:rowOff>
    </xdr:to>
    <xdr:cxnSp macro="">
      <xdr:nvCxnSpPr>
        <xdr:cNvPr id="671" name="直線コネクタ 670">
          <a:extLst>
            <a:ext uri="{FF2B5EF4-FFF2-40B4-BE49-F238E27FC236}">
              <a16:creationId xmlns:a16="http://schemas.microsoft.com/office/drawing/2014/main" id="{836B91DB-D9EF-4872-8D9B-488B6D0B943F}"/>
            </a:ext>
          </a:extLst>
        </xdr:cNvPr>
        <xdr:cNvCxnSpPr/>
      </xdr:nvCxnSpPr>
      <xdr:spPr>
        <a:xfrm flipV="1">
          <a:off x="13144500" y="14165308"/>
          <a:ext cx="797560" cy="84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95069</xdr:rowOff>
    </xdr:from>
    <xdr:to>
      <xdr:col>72</xdr:col>
      <xdr:colOff>38100</xdr:colOff>
      <xdr:row>83</xdr:row>
      <xdr:rowOff>25219</xdr:rowOff>
    </xdr:to>
    <xdr:sp macro="" textlink="">
      <xdr:nvSpPr>
        <xdr:cNvPr id="672" name="楕円 671">
          <a:extLst>
            <a:ext uri="{FF2B5EF4-FFF2-40B4-BE49-F238E27FC236}">
              <a16:creationId xmlns:a16="http://schemas.microsoft.com/office/drawing/2014/main" id="{EB1D6ABE-699E-401C-A2CB-A038F3CDC334}"/>
            </a:ext>
          </a:extLst>
        </xdr:cNvPr>
        <xdr:cNvSpPr/>
      </xdr:nvSpPr>
      <xdr:spPr>
        <a:xfrm>
          <a:off x="12303760" y="14157779"/>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145869</xdr:rowOff>
    </xdr:from>
    <xdr:to>
      <xdr:col>76</xdr:col>
      <xdr:colOff>114300</xdr:colOff>
      <xdr:row>83</xdr:row>
      <xdr:rowOff>15239</xdr:rowOff>
    </xdr:to>
    <xdr:cxnSp macro="">
      <xdr:nvCxnSpPr>
        <xdr:cNvPr id="673" name="直線コネクタ 672">
          <a:extLst>
            <a:ext uri="{FF2B5EF4-FFF2-40B4-BE49-F238E27FC236}">
              <a16:creationId xmlns:a16="http://schemas.microsoft.com/office/drawing/2014/main" id="{BA55E5EF-71D3-4FB5-A2C3-F013D50E1E30}"/>
            </a:ext>
          </a:extLst>
        </xdr:cNvPr>
        <xdr:cNvCxnSpPr/>
      </xdr:nvCxnSpPr>
      <xdr:spPr>
        <a:xfrm>
          <a:off x="12346940" y="14202864"/>
          <a:ext cx="797560" cy="4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60779</xdr:rowOff>
    </xdr:from>
    <xdr:to>
      <xdr:col>67</xdr:col>
      <xdr:colOff>101600</xdr:colOff>
      <xdr:row>82</xdr:row>
      <xdr:rowOff>162379</xdr:rowOff>
    </xdr:to>
    <xdr:sp macro="" textlink="">
      <xdr:nvSpPr>
        <xdr:cNvPr id="674" name="楕円 673">
          <a:extLst>
            <a:ext uri="{FF2B5EF4-FFF2-40B4-BE49-F238E27FC236}">
              <a16:creationId xmlns:a16="http://schemas.microsoft.com/office/drawing/2014/main" id="{8B97701F-9969-4642-922B-6E2B693FEE4C}"/>
            </a:ext>
          </a:extLst>
        </xdr:cNvPr>
        <xdr:cNvSpPr/>
      </xdr:nvSpPr>
      <xdr:spPr>
        <a:xfrm>
          <a:off x="11487150" y="14115869"/>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111579</xdr:rowOff>
    </xdr:from>
    <xdr:to>
      <xdr:col>71</xdr:col>
      <xdr:colOff>177800</xdr:colOff>
      <xdr:row>82</xdr:row>
      <xdr:rowOff>145869</xdr:rowOff>
    </xdr:to>
    <xdr:cxnSp macro="">
      <xdr:nvCxnSpPr>
        <xdr:cNvPr id="675" name="直線コネクタ 674">
          <a:extLst>
            <a:ext uri="{FF2B5EF4-FFF2-40B4-BE49-F238E27FC236}">
              <a16:creationId xmlns:a16="http://schemas.microsoft.com/office/drawing/2014/main" id="{219546EC-22ED-492E-815C-B2567F734485}"/>
            </a:ext>
          </a:extLst>
        </xdr:cNvPr>
        <xdr:cNvCxnSpPr/>
      </xdr:nvCxnSpPr>
      <xdr:spPr>
        <a:xfrm>
          <a:off x="11541760" y="14170479"/>
          <a:ext cx="80518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66964</xdr:rowOff>
    </xdr:from>
    <xdr:ext cx="405111" cy="259045"/>
    <xdr:sp macro="" textlink="">
      <xdr:nvSpPr>
        <xdr:cNvPr id="676" name="n_1aveValue【児童館】&#10;有形固定資産減価償却率">
          <a:extLst>
            <a:ext uri="{FF2B5EF4-FFF2-40B4-BE49-F238E27FC236}">
              <a16:creationId xmlns:a16="http://schemas.microsoft.com/office/drawing/2014/main" id="{21FE59DD-640B-42E6-B41F-5BEDEACF8C06}"/>
            </a:ext>
          </a:extLst>
        </xdr:cNvPr>
        <xdr:cNvSpPr txBox="1"/>
      </xdr:nvSpPr>
      <xdr:spPr>
        <a:xfrm>
          <a:off x="13738234" y="14295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65332</xdr:rowOff>
    </xdr:from>
    <xdr:ext cx="405111" cy="259045"/>
    <xdr:sp macro="" textlink="">
      <xdr:nvSpPr>
        <xdr:cNvPr id="677" name="n_2aveValue【児童館】&#10;有形固定資産減価償却率">
          <a:extLst>
            <a:ext uri="{FF2B5EF4-FFF2-40B4-BE49-F238E27FC236}">
              <a16:creationId xmlns:a16="http://schemas.microsoft.com/office/drawing/2014/main" id="{1B010A04-BB4E-40FC-8121-DB8336D2E8BE}"/>
            </a:ext>
          </a:extLst>
        </xdr:cNvPr>
        <xdr:cNvSpPr txBox="1"/>
      </xdr:nvSpPr>
      <xdr:spPr>
        <a:xfrm>
          <a:off x="12957184" y="1429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94722</xdr:rowOff>
    </xdr:from>
    <xdr:ext cx="405111" cy="259045"/>
    <xdr:sp macro="" textlink="">
      <xdr:nvSpPr>
        <xdr:cNvPr id="678" name="n_3aveValue【児童館】&#10;有形固定資産減価償却率">
          <a:extLst>
            <a:ext uri="{FF2B5EF4-FFF2-40B4-BE49-F238E27FC236}">
              <a16:creationId xmlns:a16="http://schemas.microsoft.com/office/drawing/2014/main" id="{37DE0012-ADB0-46DC-A067-311952AF6E78}"/>
            </a:ext>
          </a:extLst>
        </xdr:cNvPr>
        <xdr:cNvSpPr txBox="1"/>
      </xdr:nvSpPr>
      <xdr:spPr>
        <a:xfrm>
          <a:off x="12171054" y="1432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62065</xdr:rowOff>
    </xdr:from>
    <xdr:ext cx="405111" cy="259045"/>
    <xdr:sp macro="" textlink="">
      <xdr:nvSpPr>
        <xdr:cNvPr id="679" name="n_4aveValue【児童館】&#10;有形固定資産減価償却率">
          <a:extLst>
            <a:ext uri="{FF2B5EF4-FFF2-40B4-BE49-F238E27FC236}">
              <a16:creationId xmlns:a16="http://schemas.microsoft.com/office/drawing/2014/main" id="{9D2D93A8-2675-408D-AAEB-6E0DA0A09233}"/>
            </a:ext>
          </a:extLst>
        </xdr:cNvPr>
        <xdr:cNvSpPr txBox="1"/>
      </xdr:nvSpPr>
      <xdr:spPr>
        <a:xfrm>
          <a:off x="11354444" y="14288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4190</xdr:rowOff>
    </xdr:from>
    <xdr:ext cx="405111" cy="259045"/>
    <xdr:sp macro="" textlink="">
      <xdr:nvSpPr>
        <xdr:cNvPr id="680" name="n_1mainValue【児童館】&#10;有形固定資産減価償却率">
          <a:extLst>
            <a:ext uri="{FF2B5EF4-FFF2-40B4-BE49-F238E27FC236}">
              <a16:creationId xmlns:a16="http://schemas.microsoft.com/office/drawing/2014/main" id="{FF4F8600-4D6A-4052-9510-914029BA7CCA}"/>
            </a:ext>
          </a:extLst>
        </xdr:cNvPr>
        <xdr:cNvSpPr txBox="1"/>
      </xdr:nvSpPr>
      <xdr:spPr>
        <a:xfrm>
          <a:off x="13738234" y="13893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82566</xdr:rowOff>
    </xdr:from>
    <xdr:ext cx="405111" cy="259045"/>
    <xdr:sp macro="" textlink="">
      <xdr:nvSpPr>
        <xdr:cNvPr id="681" name="n_2mainValue【児童館】&#10;有形固定資産減価償却率">
          <a:extLst>
            <a:ext uri="{FF2B5EF4-FFF2-40B4-BE49-F238E27FC236}">
              <a16:creationId xmlns:a16="http://schemas.microsoft.com/office/drawing/2014/main" id="{BC024E3A-A0F4-4D54-8575-6B920CBBE52B}"/>
            </a:ext>
          </a:extLst>
        </xdr:cNvPr>
        <xdr:cNvSpPr txBox="1"/>
      </xdr:nvSpPr>
      <xdr:spPr>
        <a:xfrm>
          <a:off x="12957184" y="139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41746</xdr:rowOff>
    </xdr:from>
    <xdr:ext cx="405111" cy="259045"/>
    <xdr:sp macro="" textlink="">
      <xdr:nvSpPr>
        <xdr:cNvPr id="682" name="n_3mainValue【児童館】&#10;有形固定資産減価償却率">
          <a:extLst>
            <a:ext uri="{FF2B5EF4-FFF2-40B4-BE49-F238E27FC236}">
              <a16:creationId xmlns:a16="http://schemas.microsoft.com/office/drawing/2014/main" id="{3E1AFBC5-59B7-412E-8F58-47C96D7E85AA}"/>
            </a:ext>
          </a:extLst>
        </xdr:cNvPr>
        <xdr:cNvSpPr txBox="1"/>
      </xdr:nvSpPr>
      <xdr:spPr>
        <a:xfrm>
          <a:off x="12171054" y="1392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7456</xdr:rowOff>
    </xdr:from>
    <xdr:ext cx="405111" cy="259045"/>
    <xdr:sp macro="" textlink="">
      <xdr:nvSpPr>
        <xdr:cNvPr id="683" name="n_4mainValue【児童館】&#10;有形固定資産減価償却率">
          <a:extLst>
            <a:ext uri="{FF2B5EF4-FFF2-40B4-BE49-F238E27FC236}">
              <a16:creationId xmlns:a16="http://schemas.microsoft.com/office/drawing/2014/main" id="{E7B2DF45-27A5-4FEE-B7B9-EB0B77028C0B}"/>
            </a:ext>
          </a:extLst>
        </xdr:cNvPr>
        <xdr:cNvSpPr txBox="1"/>
      </xdr:nvSpPr>
      <xdr:spPr>
        <a:xfrm>
          <a:off x="11354444" y="13896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2120F53F-9901-403C-A144-C314871FB107}"/>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1E2751C8-5425-446A-BB48-B0F0C5A6B1F7}"/>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02873D93-F4BB-48D3-ABE8-4E59505F21F8}"/>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E7FA7211-B92C-4DF4-B501-3F71E52FB6CA}"/>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5F59D0D3-F918-48D6-8C40-38ED60648BBA}"/>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3FFE31BC-3A78-4535-8EC1-EFF905AEDFAE}"/>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B2F3D22A-A026-4A5F-9628-55407378856F}"/>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78B87DFD-A97C-4079-A2AD-60DDB58D8830}"/>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36F11271-A065-4A42-B859-80EF75F90F92}"/>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D8F39FB5-498B-4D6A-8A24-EC0DC7998CE0}"/>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a:extLst>
            <a:ext uri="{FF2B5EF4-FFF2-40B4-BE49-F238E27FC236}">
              <a16:creationId xmlns:a16="http://schemas.microsoft.com/office/drawing/2014/main" id="{B4318BF5-AA50-4EA1-8ABF-6E00F8D66BF2}"/>
            </a:ext>
          </a:extLst>
        </xdr:cNvPr>
        <xdr:cNvCxnSpPr/>
      </xdr:nvCxnSpPr>
      <xdr:spPr>
        <a:xfrm>
          <a:off x="164592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a:extLst>
            <a:ext uri="{FF2B5EF4-FFF2-40B4-BE49-F238E27FC236}">
              <a16:creationId xmlns:a16="http://schemas.microsoft.com/office/drawing/2014/main" id="{424E1E1F-B013-4B5E-B677-FB6638015446}"/>
            </a:ext>
          </a:extLst>
        </xdr:cNvPr>
        <xdr:cNvSpPr txBox="1"/>
      </xdr:nvSpPr>
      <xdr:spPr>
        <a:xfrm>
          <a:off x="160472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a:extLst>
            <a:ext uri="{FF2B5EF4-FFF2-40B4-BE49-F238E27FC236}">
              <a16:creationId xmlns:a16="http://schemas.microsoft.com/office/drawing/2014/main" id="{7A871FB8-C3DA-4990-9CDE-B44E3784685A}"/>
            </a:ext>
          </a:extLst>
        </xdr:cNvPr>
        <xdr:cNvCxnSpPr/>
      </xdr:nvCxnSpPr>
      <xdr:spPr>
        <a:xfrm>
          <a:off x="164592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a:extLst>
            <a:ext uri="{FF2B5EF4-FFF2-40B4-BE49-F238E27FC236}">
              <a16:creationId xmlns:a16="http://schemas.microsoft.com/office/drawing/2014/main" id="{CD034833-5387-43B2-826C-CFBCAAC25166}"/>
            </a:ext>
          </a:extLst>
        </xdr:cNvPr>
        <xdr:cNvSpPr txBox="1"/>
      </xdr:nvSpPr>
      <xdr:spPr>
        <a:xfrm>
          <a:off x="16047266" y="1418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a:extLst>
            <a:ext uri="{FF2B5EF4-FFF2-40B4-BE49-F238E27FC236}">
              <a16:creationId xmlns:a16="http://schemas.microsoft.com/office/drawing/2014/main" id="{133B2EAD-51AE-4B75-B8A4-DA37683776CF}"/>
            </a:ext>
          </a:extLst>
        </xdr:cNvPr>
        <xdr:cNvCxnSpPr/>
      </xdr:nvCxnSpPr>
      <xdr:spPr>
        <a:xfrm>
          <a:off x="164592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a:extLst>
            <a:ext uri="{FF2B5EF4-FFF2-40B4-BE49-F238E27FC236}">
              <a16:creationId xmlns:a16="http://schemas.microsoft.com/office/drawing/2014/main" id="{8EF43014-E80C-4230-9A23-7B9D5A6F856C}"/>
            </a:ext>
          </a:extLst>
        </xdr:cNvPr>
        <xdr:cNvSpPr txBox="1"/>
      </xdr:nvSpPr>
      <xdr:spPr>
        <a:xfrm>
          <a:off x="16047266" y="1372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a:extLst>
            <a:ext uri="{FF2B5EF4-FFF2-40B4-BE49-F238E27FC236}">
              <a16:creationId xmlns:a16="http://schemas.microsoft.com/office/drawing/2014/main" id="{333C256A-A429-4A8F-919A-7F1A98CE4718}"/>
            </a:ext>
          </a:extLst>
        </xdr:cNvPr>
        <xdr:cNvCxnSpPr/>
      </xdr:nvCxnSpPr>
      <xdr:spPr>
        <a:xfrm>
          <a:off x="164592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a:extLst>
            <a:ext uri="{FF2B5EF4-FFF2-40B4-BE49-F238E27FC236}">
              <a16:creationId xmlns:a16="http://schemas.microsoft.com/office/drawing/2014/main" id="{8B68A57D-3E6F-43FA-81E1-EB01D6792BE6}"/>
            </a:ext>
          </a:extLst>
        </xdr:cNvPr>
        <xdr:cNvSpPr txBox="1"/>
      </xdr:nvSpPr>
      <xdr:spPr>
        <a:xfrm>
          <a:off x="16047266" y="1326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E4BDF57B-18EF-4B58-A025-8220B7CF9561}"/>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F0B47A12-9142-434A-9BD1-A7AD3A0336FF}"/>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20490A44-11A6-4B8B-8720-1C17D7284267}"/>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82</xdr:row>
      <xdr:rowOff>156972</xdr:rowOff>
    </xdr:from>
    <xdr:to>
      <xdr:col>116</xdr:col>
      <xdr:colOff>62864</xdr:colOff>
      <xdr:row>86</xdr:row>
      <xdr:rowOff>28956</xdr:rowOff>
    </xdr:to>
    <xdr:cxnSp macro="">
      <xdr:nvCxnSpPr>
        <xdr:cNvPr id="705" name="直線コネクタ 704">
          <a:extLst>
            <a:ext uri="{FF2B5EF4-FFF2-40B4-BE49-F238E27FC236}">
              <a16:creationId xmlns:a16="http://schemas.microsoft.com/office/drawing/2014/main" id="{C50E2471-C0E0-4CC9-AFA5-D93DF3E0E154}"/>
            </a:ext>
          </a:extLst>
        </xdr:cNvPr>
        <xdr:cNvCxnSpPr/>
      </xdr:nvCxnSpPr>
      <xdr:spPr>
        <a:xfrm flipV="1">
          <a:off x="19947254" y="14217777"/>
          <a:ext cx="0" cy="553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706" name="【児童館】&#10;一人当たり面積最小値テキスト">
          <a:extLst>
            <a:ext uri="{FF2B5EF4-FFF2-40B4-BE49-F238E27FC236}">
              <a16:creationId xmlns:a16="http://schemas.microsoft.com/office/drawing/2014/main" id="{F31177DF-BC6C-4BA8-B758-1A331A43F9A7}"/>
            </a:ext>
          </a:extLst>
        </xdr:cNvPr>
        <xdr:cNvSpPr txBox="1"/>
      </xdr:nvSpPr>
      <xdr:spPr>
        <a:xfrm>
          <a:off x="19985990" y="147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707" name="直線コネクタ 706">
          <a:extLst>
            <a:ext uri="{FF2B5EF4-FFF2-40B4-BE49-F238E27FC236}">
              <a16:creationId xmlns:a16="http://schemas.microsoft.com/office/drawing/2014/main" id="{1765BFFC-92E7-485B-9B4B-4E8B9DD9EDA0}"/>
            </a:ext>
          </a:extLst>
        </xdr:cNvPr>
        <xdr:cNvCxnSpPr/>
      </xdr:nvCxnSpPr>
      <xdr:spPr>
        <a:xfrm>
          <a:off x="19885660" y="147717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103649</xdr:rowOff>
    </xdr:from>
    <xdr:ext cx="469744" cy="259045"/>
    <xdr:sp macro="" textlink="">
      <xdr:nvSpPr>
        <xdr:cNvPr id="708" name="【児童館】&#10;一人当たり面積最大値テキスト">
          <a:extLst>
            <a:ext uri="{FF2B5EF4-FFF2-40B4-BE49-F238E27FC236}">
              <a16:creationId xmlns:a16="http://schemas.microsoft.com/office/drawing/2014/main" id="{79AFCE02-8E9A-449D-89A4-DCC4DD1BDA73}"/>
            </a:ext>
          </a:extLst>
        </xdr:cNvPr>
        <xdr:cNvSpPr txBox="1"/>
      </xdr:nvSpPr>
      <xdr:spPr>
        <a:xfrm>
          <a:off x="19985990" y="13989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82</xdr:row>
      <xdr:rowOff>156972</xdr:rowOff>
    </xdr:from>
    <xdr:to>
      <xdr:col>116</xdr:col>
      <xdr:colOff>152400</xdr:colOff>
      <xdr:row>82</xdr:row>
      <xdr:rowOff>156972</xdr:rowOff>
    </xdr:to>
    <xdr:cxnSp macro="">
      <xdr:nvCxnSpPr>
        <xdr:cNvPr id="709" name="直線コネクタ 708">
          <a:extLst>
            <a:ext uri="{FF2B5EF4-FFF2-40B4-BE49-F238E27FC236}">
              <a16:creationId xmlns:a16="http://schemas.microsoft.com/office/drawing/2014/main" id="{384C7690-E663-402B-A726-9BA052193A5D}"/>
            </a:ext>
          </a:extLst>
        </xdr:cNvPr>
        <xdr:cNvCxnSpPr/>
      </xdr:nvCxnSpPr>
      <xdr:spPr>
        <a:xfrm>
          <a:off x="19885660" y="142177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9162</xdr:rowOff>
    </xdr:from>
    <xdr:ext cx="469744" cy="259045"/>
    <xdr:sp macro="" textlink="">
      <xdr:nvSpPr>
        <xdr:cNvPr id="710" name="【児童館】&#10;一人当たり面積平均値テキスト">
          <a:extLst>
            <a:ext uri="{FF2B5EF4-FFF2-40B4-BE49-F238E27FC236}">
              <a16:creationId xmlns:a16="http://schemas.microsoft.com/office/drawing/2014/main" id="{F386467E-F309-44B6-B433-FE9F482970C4}"/>
            </a:ext>
          </a:extLst>
        </xdr:cNvPr>
        <xdr:cNvSpPr txBox="1"/>
      </xdr:nvSpPr>
      <xdr:spPr>
        <a:xfrm>
          <a:off x="19985990" y="14584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30735</xdr:rowOff>
    </xdr:from>
    <xdr:to>
      <xdr:col>116</xdr:col>
      <xdr:colOff>114300</xdr:colOff>
      <xdr:row>85</xdr:row>
      <xdr:rowOff>132335</xdr:rowOff>
    </xdr:to>
    <xdr:sp macro="" textlink="">
      <xdr:nvSpPr>
        <xdr:cNvPr id="711" name="フローチャート: 判断 710">
          <a:extLst>
            <a:ext uri="{FF2B5EF4-FFF2-40B4-BE49-F238E27FC236}">
              <a16:creationId xmlns:a16="http://schemas.microsoft.com/office/drawing/2014/main" id="{04400740-944B-4FD6-9A78-A9F26FECBD40}"/>
            </a:ext>
          </a:extLst>
        </xdr:cNvPr>
        <xdr:cNvSpPr/>
      </xdr:nvSpPr>
      <xdr:spPr>
        <a:xfrm>
          <a:off x="19904710" y="1460208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30735</xdr:rowOff>
    </xdr:from>
    <xdr:to>
      <xdr:col>112</xdr:col>
      <xdr:colOff>38100</xdr:colOff>
      <xdr:row>85</xdr:row>
      <xdr:rowOff>132335</xdr:rowOff>
    </xdr:to>
    <xdr:sp macro="" textlink="">
      <xdr:nvSpPr>
        <xdr:cNvPr id="712" name="フローチャート: 判断 711">
          <a:extLst>
            <a:ext uri="{FF2B5EF4-FFF2-40B4-BE49-F238E27FC236}">
              <a16:creationId xmlns:a16="http://schemas.microsoft.com/office/drawing/2014/main" id="{8C6B5263-973E-4E4E-949F-008E5312D406}"/>
            </a:ext>
          </a:extLst>
        </xdr:cNvPr>
        <xdr:cNvSpPr/>
      </xdr:nvSpPr>
      <xdr:spPr>
        <a:xfrm>
          <a:off x="19161760" y="14602080"/>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39878</xdr:rowOff>
    </xdr:from>
    <xdr:to>
      <xdr:col>107</xdr:col>
      <xdr:colOff>101600</xdr:colOff>
      <xdr:row>85</xdr:row>
      <xdr:rowOff>141478</xdr:rowOff>
    </xdr:to>
    <xdr:sp macro="" textlink="">
      <xdr:nvSpPr>
        <xdr:cNvPr id="713" name="フローチャート: 判断 712">
          <a:extLst>
            <a:ext uri="{FF2B5EF4-FFF2-40B4-BE49-F238E27FC236}">
              <a16:creationId xmlns:a16="http://schemas.microsoft.com/office/drawing/2014/main" id="{06BBDB3E-9BB3-4C69-A725-641594D404E2}"/>
            </a:ext>
          </a:extLst>
        </xdr:cNvPr>
        <xdr:cNvSpPr/>
      </xdr:nvSpPr>
      <xdr:spPr>
        <a:xfrm>
          <a:off x="18345150" y="14613128"/>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49022</xdr:rowOff>
    </xdr:from>
    <xdr:to>
      <xdr:col>102</xdr:col>
      <xdr:colOff>165100</xdr:colOff>
      <xdr:row>85</xdr:row>
      <xdr:rowOff>150622</xdr:rowOff>
    </xdr:to>
    <xdr:sp macro="" textlink="">
      <xdr:nvSpPr>
        <xdr:cNvPr id="714" name="フローチャート: 判断 713">
          <a:extLst>
            <a:ext uri="{FF2B5EF4-FFF2-40B4-BE49-F238E27FC236}">
              <a16:creationId xmlns:a16="http://schemas.microsoft.com/office/drawing/2014/main" id="{6AC7456A-E21B-4FE1-98E4-457E5CA81735}"/>
            </a:ext>
          </a:extLst>
        </xdr:cNvPr>
        <xdr:cNvSpPr/>
      </xdr:nvSpPr>
      <xdr:spPr>
        <a:xfrm>
          <a:off x="17547590" y="14624177"/>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21589</xdr:rowOff>
    </xdr:from>
    <xdr:to>
      <xdr:col>98</xdr:col>
      <xdr:colOff>38100</xdr:colOff>
      <xdr:row>85</xdr:row>
      <xdr:rowOff>123189</xdr:rowOff>
    </xdr:to>
    <xdr:sp macro="" textlink="">
      <xdr:nvSpPr>
        <xdr:cNvPr id="715" name="フローチャート: 判断 714">
          <a:extLst>
            <a:ext uri="{FF2B5EF4-FFF2-40B4-BE49-F238E27FC236}">
              <a16:creationId xmlns:a16="http://schemas.microsoft.com/office/drawing/2014/main" id="{44FD10BD-E5B9-40EA-A648-E0062F4E278A}"/>
            </a:ext>
          </a:extLst>
        </xdr:cNvPr>
        <xdr:cNvSpPr/>
      </xdr:nvSpPr>
      <xdr:spPr>
        <a:xfrm>
          <a:off x="16761460" y="14591029"/>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DF5D10BE-7830-4A42-A149-E7BAC49FAC25}"/>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6B24205-B7A2-4B4D-BDFB-F906B3834813}"/>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59D2DF96-DD2C-40E7-9B90-9EA1F5BEDFD0}"/>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4C45C1BE-26E0-4AF1-AB98-222289E5F23D}"/>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EC0589AA-F76E-4B94-9AF1-2CBE2A596D5C}"/>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106172</xdr:rowOff>
    </xdr:from>
    <xdr:to>
      <xdr:col>116</xdr:col>
      <xdr:colOff>114300</xdr:colOff>
      <xdr:row>83</xdr:row>
      <xdr:rowOff>36322</xdr:rowOff>
    </xdr:to>
    <xdr:sp macro="" textlink="">
      <xdr:nvSpPr>
        <xdr:cNvPr id="721" name="楕円 720">
          <a:extLst>
            <a:ext uri="{FF2B5EF4-FFF2-40B4-BE49-F238E27FC236}">
              <a16:creationId xmlns:a16="http://schemas.microsoft.com/office/drawing/2014/main" id="{C17E39DD-9058-443F-B8A9-9277BE6B92C7}"/>
            </a:ext>
          </a:extLst>
        </xdr:cNvPr>
        <xdr:cNvSpPr/>
      </xdr:nvSpPr>
      <xdr:spPr>
        <a:xfrm>
          <a:off x="19904710" y="1416316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59199</xdr:rowOff>
    </xdr:from>
    <xdr:ext cx="469744" cy="259045"/>
    <xdr:sp macro="" textlink="">
      <xdr:nvSpPr>
        <xdr:cNvPr id="722" name="【児童館】&#10;一人当たり面積該当値テキスト">
          <a:extLst>
            <a:ext uri="{FF2B5EF4-FFF2-40B4-BE49-F238E27FC236}">
              <a16:creationId xmlns:a16="http://schemas.microsoft.com/office/drawing/2014/main" id="{C69EB798-1C3A-4731-A101-BF976CABD826}"/>
            </a:ext>
          </a:extLst>
        </xdr:cNvPr>
        <xdr:cNvSpPr txBox="1"/>
      </xdr:nvSpPr>
      <xdr:spPr>
        <a:xfrm>
          <a:off x="19985990" y="14114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142748</xdr:rowOff>
    </xdr:from>
    <xdr:to>
      <xdr:col>112</xdr:col>
      <xdr:colOff>38100</xdr:colOff>
      <xdr:row>83</xdr:row>
      <xdr:rowOff>72898</xdr:rowOff>
    </xdr:to>
    <xdr:sp macro="" textlink="">
      <xdr:nvSpPr>
        <xdr:cNvPr id="723" name="楕円 722">
          <a:extLst>
            <a:ext uri="{FF2B5EF4-FFF2-40B4-BE49-F238E27FC236}">
              <a16:creationId xmlns:a16="http://schemas.microsoft.com/office/drawing/2014/main" id="{E5C7B38B-80F2-437F-8E04-22F3450DC8A1}"/>
            </a:ext>
          </a:extLst>
        </xdr:cNvPr>
        <xdr:cNvSpPr/>
      </xdr:nvSpPr>
      <xdr:spPr>
        <a:xfrm>
          <a:off x="19161760" y="1419974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156972</xdr:rowOff>
    </xdr:from>
    <xdr:to>
      <xdr:col>116</xdr:col>
      <xdr:colOff>63500</xdr:colOff>
      <xdr:row>83</xdr:row>
      <xdr:rowOff>22098</xdr:rowOff>
    </xdr:to>
    <xdr:cxnSp macro="">
      <xdr:nvCxnSpPr>
        <xdr:cNvPr id="724" name="直線コネクタ 723">
          <a:extLst>
            <a:ext uri="{FF2B5EF4-FFF2-40B4-BE49-F238E27FC236}">
              <a16:creationId xmlns:a16="http://schemas.microsoft.com/office/drawing/2014/main" id="{F33E5B71-D764-40E2-B4D5-14F7FE4E3876}"/>
            </a:ext>
          </a:extLst>
        </xdr:cNvPr>
        <xdr:cNvCxnSpPr/>
      </xdr:nvCxnSpPr>
      <xdr:spPr>
        <a:xfrm flipV="1">
          <a:off x="19204940" y="14217777"/>
          <a:ext cx="74295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170180</xdr:rowOff>
    </xdr:from>
    <xdr:to>
      <xdr:col>107</xdr:col>
      <xdr:colOff>101600</xdr:colOff>
      <xdr:row>83</xdr:row>
      <xdr:rowOff>100330</xdr:rowOff>
    </xdr:to>
    <xdr:sp macro="" textlink="">
      <xdr:nvSpPr>
        <xdr:cNvPr id="725" name="楕円 724">
          <a:extLst>
            <a:ext uri="{FF2B5EF4-FFF2-40B4-BE49-F238E27FC236}">
              <a16:creationId xmlns:a16="http://schemas.microsoft.com/office/drawing/2014/main" id="{046C1686-3262-49D7-A9B5-E37D80408615}"/>
            </a:ext>
          </a:extLst>
        </xdr:cNvPr>
        <xdr:cNvSpPr/>
      </xdr:nvSpPr>
      <xdr:spPr>
        <a:xfrm>
          <a:off x="18345150" y="1423289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22098</xdr:rowOff>
    </xdr:from>
    <xdr:to>
      <xdr:col>111</xdr:col>
      <xdr:colOff>177800</xdr:colOff>
      <xdr:row>83</xdr:row>
      <xdr:rowOff>49530</xdr:rowOff>
    </xdr:to>
    <xdr:cxnSp macro="">
      <xdr:nvCxnSpPr>
        <xdr:cNvPr id="726" name="直線コネクタ 725">
          <a:extLst>
            <a:ext uri="{FF2B5EF4-FFF2-40B4-BE49-F238E27FC236}">
              <a16:creationId xmlns:a16="http://schemas.microsoft.com/office/drawing/2014/main" id="{E1592142-1FB9-46C9-B1ED-49A6854A1EDE}"/>
            </a:ext>
          </a:extLst>
        </xdr:cNvPr>
        <xdr:cNvCxnSpPr/>
      </xdr:nvCxnSpPr>
      <xdr:spPr>
        <a:xfrm flipV="1">
          <a:off x="18399760" y="14248638"/>
          <a:ext cx="80518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17018</xdr:rowOff>
    </xdr:from>
    <xdr:to>
      <xdr:col>102</xdr:col>
      <xdr:colOff>165100</xdr:colOff>
      <xdr:row>83</xdr:row>
      <xdr:rowOff>118618</xdr:rowOff>
    </xdr:to>
    <xdr:sp macro="" textlink="">
      <xdr:nvSpPr>
        <xdr:cNvPr id="727" name="楕円 726">
          <a:extLst>
            <a:ext uri="{FF2B5EF4-FFF2-40B4-BE49-F238E27FC236}">
              <a16:creationId xmlns:a16="http://schemas.microsoft.com/office/drawing/2014/main" id="{14775C39-A770-4CBC-B3CA-5D93035D6AF6}"/>
            </a:ext>
          </a:extLst>
        </xdr:cNvPr>
        <xdr:cNvSpPr/>
      </xdr:nvSpPr>
      <xdr:spPr>
        <a:xfrm>
          <a:off x="17547590" y="14251178"/>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49530</xdr:rowOff>
    </xdr:from>
    <xdr:to>
      <xdr:col>107</xdr:col>
      <xdr:colOff>50800</xdr:colOff>
      <xdr:row>83</xdr:row>
      <xdr:rowOff>67818</xdr:rowOff>
    </xdr:to>
    <xdr:cxnSp macro="">
      <xdr:nvCxnSpPr>
        <xdr:cNvPr id="728" name="直線コネクタ 727">
          <a:extLst>
            <a:ext uri="{FF2B5EF4-FFF2-40B4-BE49-F238E27FC236}">
              <a16:creationId xmlns:a16="http://schemas.microsoft.com/office/drawing/2014/main" id="{F9777975-265E-4455-8676-8C062B96A593}"/>
            </a:ext>
          </a:extLst>
        </xdr:cNvPr>
        <xdr:cNvCxnSpPr/>
      </xdr:nvCxnSpPr>
      <xdr:spPr>
        <a:xfrm flipV="1">
          <a:off x="17602200" y="14283690"/>
          <a:ext cx="79756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77</xdr:row>
      <xdr:rowOff>76454</xdr:rowOff>
    </xdr:from>
    <xdr:to>
      <xdr:col>98</xdr:col>
      <xdr:colOff>38100</xdr:colOff>
      <xdr:row>78</xdr:row>
      <xdr:rowOff>6604</xdr:rowOff>
    </xdr:to>
    <xdr:sp macro="" textlink="">
      <xdr:nvSpPr>
        <xdr:cNvPr id="729" name="楕円 728">
          <a:extLst>
            <a:ext uri="{FF2B5EF4-FFF2-40B4-BE49-F238E27FC236}">
              <a16:creationId xmlns:a16="http://schemas.microsoft.com/office/drawing/2014/main" id="{1BA4790D-65AF-4CA2-9AE4-795670B164C4}"/>
            </a:ext>
          </a:extLst>
        </xdr:cNvPr>
        <xdr:cNvSpPr/>
      </xdr:nvSpPr>
      <xdr:spPr>
        <a:xfrm>
          <a:off x="16761460" y="1327810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77</xdr:row>
      <xdr:rowOff>127254</xdr:rowOff>
    </xdr:from>
    <xdr:to>
      <xdr:col>102</xdr:col>
      <xdr:colOff>114300</xdr:colOff>
      <xdr:row>83</xdr:row>
      <xdr:rowOff>67818</xdr:rowOff>
    </xdr:to>
    <xdr:cxnSp macro="">
      <xdr:nvCxnSpPr>
        <xdr:cNvPr id="730" name="直線コネクタ 729">
          <a:extLst>
            <a:ext uri="{FF2B5EF4-FFF2-40B4-BE49-F238E27FC236}">
              <a16:creationId xmlns:a16="http://schemas.microsoft.com/office/drawing/2014/main" id="{1A5ACFF8-7708-4F6E-A36D-1C3981679750}"/>
            </a:ext>
          </a:extLst>
        </xdr:cNvPr>
        <xdr:cNvCxnSpPr/>
      </xdr:nvCxnSpPr>
      <xdr:spPr>
        <a:xfrm>
          <a:off x="16804640" y="13332714"/>
          <a:ext cx="797560" cy="96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123462</xdr:rowOff>
    </xdr:from>
    <xdr:ext cx="469744" cy="259045"/>
    <xdr:sp macro="" textlink="">
      <xdr:nvSpPr>
        <xdr:cNvPr id="731" name="n_1aveValue【児童館】&#10;一人当たり面積">
          <a:extLst>
            <a:ext uri="{FF2B5EF4-FFF2-40B4-BE49-F238E27FC236}">
              <a16:creationId xmlns:a16="http://schemas.microsoft.com/office/drawing/2014/main" id="{A042D2CA-3A38-4CD9-AF67-BF8C7E5BDA61}"/>
            </a:ext>
          </a:extLst>
        </xdr:cNvPr>
        <xdr:cNvSpPr txBox="1"/>
      </xdr:nvSpPr>
      <xdr:spPr>
        <a:xfrm>
          <a:off x="18982132" y="1469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132605</xdr:rowOff>
    </xdr:from>
    <xdr:ext cx="469744" cy="259045"/>
    <xdr:sp macro="" textlink="">
      <xdr:nvSpPr>
        <xdr:cNvPr id="732" name="n_2aveValue【児童館】&#10;一人当たり面積">
          <a:extLst>
            <a:ext uri="{FF2B5EF4-FFF2-40B4-BE49-F238E27FC236}">
              <a16:creationId xmlns:a16="http://schemas.microsoft.com/office/drawing/2014/main" id="{BF8784B0-064B-447C-A429-B683960B5BBB}"/>
            </a:ext>
          </a:extLst>
        </xdr:cNvPr>
        <xdr:cNvSpPr txBox="1"/>
      </xdr:nvSpPr>
      <xdr:spPr>
        <a:xfrm>
          <a:off x="18182032" y="14709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141749</xdr:rowOff>
    </xdr:from>
    <xdr:ext cx="469744" cy="259045"/>
    <xdr:sp macro="" textlink="">
      <xdr:nvSpPr>
        <xdr:cNvPr id="733" name="n_3aveValue【児童館】&#10;一人当たり面積">
          <a:extLst>
            <a:ext uri="{FF2B5EF4-FFF2-40B4-BE49-F238E27FC236}">
              <a16:creationId xmlns:a16="http://schemas.microsoft.com/office/drawing/2014/main" id="{037BB1FA-0650-42FB-9704-8283BF8614D1}"/>
            </a:ext>
          </a:extLst>
        </xdr:cNvPr>
        <xdr:cNvSpPr txBox="1"/>
      </xdr:nvSpPr>
      <xdr:spPr>
        <a:xfrm>
          <a:off x="17384472" y="14713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114316</xdr:rowOff>
    </xdr:from>
    <xdr:ext cx="469744" cy="259045"/>
    <xdr:sp macro="" textlink="">
      <xdr:nvSpPr>
        <xdr:cNvPr id="734" name="n_4aveValue【児童館】&#10;一人当たり面積">
          <a:extLst>
            <a:ext uri="{FF2B5EF4-FFF2-40B4-BE49-F238E27FC236}">
              <a16:creationId xmlns:a16="http://schemas.microsoft.com/office/drawing/2014/main" id="{A9F1796A-CF83-43DF-9C4A-8C12EAD35271}"/>
            </a:ext>
          </a:extLst>
        </xdr:cNvPr>
        <xdr:cNvSpPr txBox="1"/>
      </xdr:nvSpPr>
      <xdr:spPr>
        <a:xfrm>
          <a:off x="1658881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89425</xdr:rowOff>
    </xdr:from>
    <xdr:ext cx="469744" cy="259045"/>
    <xdr:sp macro="" textlink="">
      <xdr:nvSpPr>
        <xdr:cNvPr id="735" name="n_1mainValue【児童館】&#10;一人当たり面積">
          <a:extLst>
            <a:ext uri="{FF2B5EF4-FFF2-40B4-BE49-F238E27FC236}">
              <a16:creationId xmlns:a16="http://schemas.microsoft.com/office/drawing/2014/main" id="{F6DD9C69-7EC0-4C7F-9B05-18C58E60A7F8}"/>
            </a:ext>
          </a:extLst>
        </xdr:cNvPr>
        <xdr:cNvSpPr txBox="1"/>
      </xdr:nvSpPr>
      <xdr:spPr>
        <a:xfrm>
          <a:off x="18982132" y="1398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116857</xdr:rowOff>
    </xdr:from>
    <xdr:ext cx="469744" cy="259045"/>
    <xdr:sp macro="" textlink="">
      <xdr:nvSpPr>
        <xdr:cNvPr id="736" name="n_2mainValue【児童館】&#10;一人当たり面積">
          <a:extLst>
            <a:ext uri="{FF2B5EF4-FFF2-40B4-BE49-F238E27FC236}">
              <a16:creationId xmlns:a16="http://schemas.microsoft.com/office/drawing/2014/main" id="{5654D40A-86E1-4070-8EC7-E507542C0852}"/>
            </a:ext>
          </a:extLst>
        </xdr:cNvPr>
        <xdr:cNvSpPr txBox="1"/>
      </xdr:nvSpPr>
      <xdr:spPr>
        <a:xfrm>
          <a:off x="18182032"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135145</xdr:rowOff>
    </xdr:from>
    <xdr:ext cx="469744" cy="259045"/>
    <xdr:sp macro="" textlink="">
      <xdr:nvSpPr>
        <xdr:cNvPr id="737" name="n_3mainValue【児童館】&#10;一人当たり面積">
          <a:extLst>
            <a:ext uri="{FF2B5EF4-FFF2-40B4-BE49-F238E27FC236}">
              <a16:creationId xmlns:a16="http://schemas.microsoft.com/office/drawing/2014/main" id="{C15109F8-A0AE-41BA-8200-3BBB07BB9081}"/>
            </a:ext>
          </a:extLst>
        </xdr:cNvPr>
        <xdr:cNvSpPr txBox="1"/>
      </xdr:nvSpPr>
      <xdr:spPr>
        <a:xfrm>
          <a:off x="17384472" y="1401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76</xdr:row>
      <xdr:rowOff>23131</xdr:rowOff>
    </xdr:from>
    <xdr:ext cx="469744" cy="259045"/>
    <xdr:sp macro="" textlink="">
      <xdr:nvSpPr>
        <xdr:cNvPr id="738" name="n_4mainValue【児童館】&#10;一人当たり面積">
          <a:extLst>
            <a:ext uri="{FF2B5EF4-FFF2-40B4-BE49-F238E27FC236}">
              <a16:creationId xmlns:a16="http://schemas.microsoft.com/office/drawing/2014/main" id="{B76D902D-62AD-4EE2-BA54-BD37AFD5C45A}"/>
            </a:ext>
          </a:extLst>
        </xdr:cNvPr>
        <xdr:cNvSpPr txBox="1"/>
      </xdr:nvSpPr>
      <xdr:spPr>
        <a:xfrm>
          <a:off x="16588817" y="1304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5935D4D1-01CC-4321-8D2E-E2F3591EF6B7}"/>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33FCE6DA-90BE-4F3D-81A2-9E18DB9F6554}"/>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605CE704-CC0C-4447-BB9D-AF743B6A99EE}"/>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AE938C0B-B6D7-4ECC-AD54-8E03A97B6E12}"/>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49D70AC2-3E88-41DC-B0D5-CC7732477AEA}"/>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08C0090B-4A99-4E16-8194-7CF2C49C4629}"/>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E0FA3D13-CE02-492B-A9E0-A05897A09F27}"/>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A62FA256-6CC4-4E4F-B9F6-A96E58FE7514}"/>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5CB25730-0D72-4DF1-9849-65668FD5D795}"/>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4E05BC60-4011-46F5-8476-691F82BC1954}"/>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18572F7A-C92B-406E-A0FE-1082175F4096}"/>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0" name="直線コネクタ 749">
          <a:extLst>
            <a:ext uri="{FF2B5EF4-FFF2-40B4-BE49-F238E27FC236}">
              <a16:creationId xmlns:a16="http://schemas.microsoft.com/office/drawing/2014/main" id="{5070B9D3-0DDF-4638-9DD5-B5386F1ECF09}"/>
            </a:ext>
          </a:extLst>
        </xdr:cNvPr>
        <xdr:cNvCxnSpPr/>
      </xdr:nvCxnSpPr>
      <xdr:spPr>
        <a:xfrm>
          <a:off x="11203940" y="1859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51" name="テキスト ボックス 750">
          <a:extLst>
            <a:ext uri="{FF2B5EF4-FFF2-40B4-BE49-F238E27FC236}">
              <a16:creationId xmlns:a16="http://schemas.microsoft.com/office/drawing/2014/main" id="{7281CEC8-0442-455F-BB71-71EE2B8A350A}"/>
            </a:ext>
          </a:extLst>
        </xdr:cNvPr>
        <xdr:cNvSpPr txBox="1"/>
      </xdr:nvSpPr>
      <xdr:spPr>
        <a:xfrm>
          <a:off x="10801531"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2" name="直線コネクタ 751">
          <a:extLst>
            <a:ext uri="{FF2B5EF4-FFF2-40B4-BE49-F238E27FC236}">
              <a16:creationId xmlns:a16="http://schemas.microsoft.com/office/drawing/2014/main" id="{733D0047-0530-4F1F-8650-57BF73D5F2ED}"/>
            </a:ext>
          </a:extLst>
        </xdr:cNvPr>
        <xdr:cNvCxnSpPr/>
      </xdr:nvCxnSpPr>
      <xdr:spPr>
        <a:xfrm>
          <a:off x="11203940" y="1813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3" name="テキスト ボックス 752">
          <a:extLst>
            <a:ext uri="{FF2B5EF4-FFF2-40B4-BE49-F238E27FC236}">
              <a16:creationId xmlns:a16="http://schemas.microsoft.com/office/drawing/2014/main" id="{D082B97A-0C15-4E40-882A-87A5FF9186CE}"/>
            </a:ext>
          </a:extLst>
        </xdr:cNvPr>
        <xdr:cNvSpPr txBox="1"/>
      </xdr:nvSpPr>
      <xdr:spPr>
        <a:xfrm>
          <a:off x="10842791" y="1799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4" name="直線コネクタ 753">
          <a:extLst>
            <a:ext uri="{FF2B5EF4-FFF2-40B4-BE49-F238E27FC236}">
              <a16:creationId xmlns:a16="http://schemas.microsoft.com/office/drawing/2014/main" id="{ED0EED24-F710-45FB-95D7-040B6CF115B2}"/>
            </a:ext>
          </a:extLst>
        </xdr:cNvPr>
        <xdr:cNvCxnSpPr/>
      </xdr:nvCxnSpPr>
      <xdr:spPr>
        <a:xfrm>
          <a:off x="11203940" y="176745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5" name="テキスト ボックス 754">
          <a:extLst>
            <a:ext uri="{FF2B5EF4-FFF2-40B4-BE49-F238E27FC236}">
              <a16:creationId xmlns:a16="http://schemas.microsoft.com/office/drawing/2014/main" id="{50FDC6BF-EB77-4A60-B9A6-1871AA4E5205}"/>
            </a:ext>
          </a:extLst>
        </xdr:cNvPr>
        <xdr:cNvSpPr txBox="1"/>
      </xdr:nvSpPr>
      <xdr:spPr>
        <a:xfrm>
          <a:off x="10842791" y="175380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6" name="直線コネクタ 755">
          <a:extLst>
            <a:ext uri="{FF2B5EF4-FFF2-40B4-BE49-F238E27FC236}">
              <a16:creationId xmlns:a16="http://schemas.microsoft.com/office/drawing/2014/main" id="{4FEA8361-CD5C-4723-AEB4-E55A738D1A98}"/>
            </a:ext>
          </a:extLst>
        </xdr:cNvPr>
        <xdr:cNvCxnSpPr/>
      </xdr:nvCxnSpPr>
      <xdr:spPr>
        <a:xfrm>
          <a:off x="11203940" y="1722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7" name="テキスト ボックス 756">
          <a:extLst>
            <a:ext uri="{FF2B5EF4-FFF2-40B4-BE49-F238E27FC236}">
              <a16:creationId xmlns:a16="http://schemas.microsoft.com/office/drawing/2014/main" id="{2D20B428-F93A-4DB3-BAEB-4A3C021BD362}"/>
            </a:ext>
          </a:extLst>
        </xdr:cNvPr>
        <xdr:cNvSpPr txBox="1"/>
      </xdr:nvSpPr>
      <xdr:spPr>
        <a:xfrm>
          <a:off x="10842791" y="1707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a:extLst>
            <a:ext uri="{FF2B5EF4-FFF2-40B4-BE49-F238E27FC236}">
              <a16:creationId xmlns:a16="http://schemas.microsoft.com/office/drawing/2014/main" id="{75A8CA35-3F03-4270-AFFF-45832CD3CE88}"/>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9" name="テキスト ボックス 758">
          <a:extLst>
            <a:ext uri="{FF2B5EF4-FFF2-40B4-BE49-F238E27FC236}">
              <a16:creationId xmlns:a16="http://schemas.microsoft.com/office/drawing/2014/main" id="{45A31FAF-E4DE-43C5-A0FB-95AF2F6AAE8A}"/>
            </a:ext>
          </a:extLst>
        </xdr:cNvPr>
        <xdr:cNvSpPr txBox="1"/>
      </xdr:nvSpPr>
      <xdr:spPr>
        <a:xfrm>
          <a:off x="10842791" y="1662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0" name="【公民館】&#10;有形固定資産減価償却率グラフ枠">
          <a:extLst>
            <a:ext uri="{FF2B5EF4-FFF2-40B4-BE49-F238E27FC236}">
              <a16:creationId xmlns:a16="http://schemas.microsoft.com/office/drawing/2014/main" id="{4C367B0E-AB60-42F0-9D45-DAA65E868F5E}"/>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140208</xdr:rowOff>
    </xdr:from>
    <xdr:to>
      <xdr:col>85</xdr:col>
      <xdr:colOff>126364</xdr:colOff>
      <xdr:row>108</xdr:row>
      <xdr:rowOff>76200</xdr:rowOff>
    </xdr:to>
    <xdr:cxnSp macro="">
      <xdr:nvCxnSpPr>
        <xdr:cNvPr id="761" name="直線コネクタ 760">
          <a:extLst>
            <a:ext uri="{FF2B5EF4-FFF2-40B4-BE49-F238E27FC236}">
              <a16:creationId xmlns:a16="http://schemas.microsoft.com/office/drawing/2014/main" id="{9ACA1891-80AD-4EE3-A4C5-0DA3D39E78F6}"/>
            </a:ext>
          </a:extLst>
        </xdr:cNvPr>
        <xdr:cNvCxnSpPr/>
      </xdr:nvCxnSpPr>
      <xdr:spPr>
        <a:xfrm flipV="1">
          <a:off x="14703424" y="17109948"/>
          <a:ext cx="0" cy="1482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762" name="【公民館】&#10;有形固定資産減価償却率最小値テキスト">
          <a:extLst>
            <a:ext uri="{FF2B5EF4-FFF2-40B4-BE49-F238E27FC236}">
              <a16:creationId xmlns:a16="http://schemas.microsoft.com/office/drawing/2014/main" id="{2BB015C3-A19D-4FCE-B751-E1BBD21FEAD6}"/>
            </a:ext>
          </a:extLst>
        </xdr:cNvPr>
        <xdr:cNvSpPr txBox="1"/>
      </xdr:nvSpPr>
      <xdr:spPr>
        <a:xfrm>
          <a:off x="14742160" y="185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763" name="直線コネクタ 762">
          <a:extLst>
            <a:ext uri="{FF2B5EF4-FFF2-40B4-BE49-F238E27FC236}">
              <a16:creationId xmlns:a16="http://schemas.microsoft.com/office/drawing/2014/main" id="{A5208589-0396-419A-9FE1-88F22C152EA1}"/>
            </a:ext>
          </a:extLst>
        </xdr:cNvPr>
        <xdr:cNvCxnSpPr/>
      </xdr:nvCxnSpPr>
      <xdr:spPr>
        <a:xfrm>
          <a:off x="14611350" y="18592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86885</xdr:rowOff>
    </xdr:from>
    <xdr:ext cx="405111" cy="259045"/>
    <xdr:sp macro="" textlink="">
      <xdr:nvSpPr>
        <xdr:cNvPr id="764" name="【公民館】&#10;有形固定資産減価償却率最大値テキスト">
          <a:extLst>
            <a:ext uri="{FF2B5EF4-FFF2-40B4-BE49-F238E27FC236}">
              <a16:creationId xmlns:a16="http://schemas.microsoft.com/office/drawing/2014/main" id="{4350BFAD-E671-4FE2-BCB0-2ADE7BE740F3}"/>
            </a:ext>
          </a:extLst>
        </xdr:cNvPr>
        <xdr:cNvSpPr txBox="1"/>
      </xdr:nvSpPr>
      <xdr:spPr>
        <a:xfrm>
          <a:off x="14742160" y="16890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140208</xdr:rowOff>
    </xdr:from>
    <xdr:to>
      <xdr:col>86</xdr:col>
      <xdr:colOff>25400</xdr:colOff>
      <xdr:row>99</xdr:row>
      <xdr:rowOff>140208</xdr:rowOff>
    </xdr:to>
    <xdr:cxnSp macro="">
      <xdr:nvCxnSpPr>
        <xdr:cNvPr id="765" name="直線コネクタ 764">
          <a:extLst>
            <a:ext uri="{FF2B5EF4-FFF2-40B4-BE49-F238E27FC236}">
              <a16:creationId xmlns:a16="http://schemas.microsoft.com/office/drawing/2014/main" id="{BC2DC9C7-2ABF-4585-9596-50AC99C8103A}"/>
            </a:ext>
          </a:extLst>
        </xdr:cNvPr>
        <xdr:cNvCxnSpPr/>
      </xdr:nvCxnSpPr>
      <xdr:spPr>
        <a:xfrm>
          <a:off x="14611350" y="171099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99840</xdr:rowOff>
    </xdr:from>
    <xdr:ext cx="405111" cy="259045"/>
    <xdr:sp macro="" textlink="">
      <xdr:nvSpPr>
        <xdr:cNvPr id="766" name="【公民館】&#10;有形固定資産減価償却率平均値テキスト">
          <a:extLst>
            <a:ext uri="{FF2B5EF4-FFF2-40B4-BE49-F238E27FC236}">
              <a16:creationId xmlns:a16="http://schemas.microsoft.com/office/drawing/2014/main" id="{77D6B676-8144-4669-9F86-9CBA4F1EC974}"/>
            </a:ext>
          </a:extLst>
        </xdr:cNvPr>
        <xdr:cNvSpPr txBox="1"/>
      </xdr:nvSpPr>
      <xdr:spPr>
        <a:xfrm>
          <a:off x="14742160" y="175839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121413</xdr:rowOff>
    </xdr:from>
    <xdr:to>
      <xdr:col>85</xdr:col>
      <xdr:colOff>177800</xdr:colOff>
      <xdr:row>103</xdr:row>
      <xdr:rowOff>51563</xdr:rowOff>
    </xdr:to>
    <xdr:sp macro="" textlink="">
      <xdr:nvSpPr>
        <xdr:cNvPr id="767" name="フローチャート: 判断 766">
          <a:extLst>
            <a:ext uri="{FF2B5EF4-FFF2-40B4-BE49-F238E27FC236}">
              <a16:creationId xmlns:a16="http://schemas.microsoft.com/office/drawing/2014/main" id="{DBC31BE4-095B-4666-85CB-10A77EB936A0}"/>
            </a:ext>
          </a:extLst>
        </xdr:cNvPr>
        <xdr:cNvSpPr/>
      </xdr:nvSpPr>
      <xdr:spPr>
        <a:xfrm>
          <a:off x="14649450" y="1761121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91694</xdr:rowOff>
    </xdr:from>
    <xdr:to>
      <xdr:col>81</xdr:col>
      <xdr:colOff>101600</xdr:colOff>
      <xdr:row>103</xdr:row>
      <xdr:rowOff>21844</xdr:rowOff>
    </xdr:to>
    <xdr:sp macro="" textlink="">
      <xdr:nvSpPr>
        <xdr:cNvPr id="768" name="フローチャート: 判断 767">
          <a:extLst>
            <a:ext uri="{FF2B5EF4-FFF2-40B4-BE49-F238E27FC236}">
              <a16:creationId xmlns:a16="http://schemas.microsoft.com/office/drawing/2014/main" id="{7051B542-00AD-49E3-BF0F-8390DD342857}"/>
            </a:ext>
          </a:extLst>
        </xdr:cNvPr>
        <xdr:cNvSpPr/>
      </xdr:nvSpPr>
      <xdr:spPr>
        <a:xfrm>
          <a:off x="13887450" y="17583404"/>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71120</xdr:rowOff>
    </xdr:from>
    <xdr:to>
      <xdr:col>76</xdr:col>
      <xdr:colOff>165100</xdr:colOff>
      <xdr:row>103</xdr:row>
      <xdr:rowOff>1270</xdr:rowOff>
    </xdr:to>
    <xdr:sp macro="" textlink="">
      <xdr:nvSpPr>
        <xdr:cNvPr id="769" name="フローチャート: 判断 768">
          <a:extLst>
            <a:ext uri="{FF2B5EF4-FFF2-40B4-BE49-F238E27FC236}">
              <a16:creationId xmlns:a16="http://schemas.microsoft.com/office/drawing/2014/main" id="{1C9839C3-2622-467A-B803-7E9CAE872D28}"/>
            </a:ext>
          </a:extLst>
        </xdr:cNvPr>
        <xdr:cNvSpPr/>
      </xdr:nvSpPr>
      <xdr:spPr>
        <a:xfrm>
          <a:off x="13089890" y="1755711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52832</xdr:rowOff>
    </xdr:from>
    <xdr:to>
      <xdr:col>72</xdr:col>
      <xdr:colOff>38100</xdr:colOff>
      <xdr:row>102</xdr:row>
      <xdr:rowOff>154432</xdr:rowOff>
    </xdr:to>
    <xdr:sp macro="" textlink="">
      <xdr:nvSpPr>
        <xdr:cNvPr id="770" name="フローチャート: 判断 769">
          <a:extLst>
            <a:ext uri="{FF2B5EF4-FFF2-40B4-BE49-F238E27FC236}">
              <a16:creationId xmlns:a16="http://schemas.microsoft.com/office/drawing/2014/main" id="{8657C7CC-3AFB-49EE-ACD7-FA95757E0EB4}"/>
            </a:ext>
          </a:extLst>
        </xdr:cNvPr>
        <xdr:cNvSpPr/>
      </xdr:nvSpPr>
      <xdr:spPr>
        <a:xfrm>
          <a:off x="12303760" y="175445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41402</xdr:rowOff>
    </xdr:from>
    <xdr:to>
      <xdr:col>67</xdr:col>
      <xdr:colOff>101600</xdr:colOff>
      <xdr:row>102</xdr:row>
      <xdr:rowOff>143002</xdr:rowOff>
    </xdr:to>
    <xdr:sp macro="" textlink="">
      <xdr:nvSpPr>
        <xdr:cNvPr id="771" name="フローチャート: 判断 770">
          <a:extLst>
            <a:ext uri="{FF2B5EF4-FFF2-40B4-BE49-F238E27FC236}">
              <a16:creationId xmlns:a16="http://schemas.microsoft.com/office/drawing/2014/main" id="{1A3FCB20-E2DE-4197-8714-154CC25906B2}"/>
            </a:ext>
          </a:extLst>
        </xdr:cNvPr>
        <xdr:cNvSpPr/>
      </xdr:nvSpPr>
      <xdr:spPr>
        <a:xfrm>
          <a:off x="11487150" y="17529302"/>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A8773B06-AF7E-4F20-BA84-CFAE7B4B59F8}"/>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1A6C5AB5-D88E-47E3-B8C1-08FF9EFE9F88}"/>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26F4847D-07F8-4C73-8D3B-87D0B7B3C1E1}"/>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FF91A2CC-12C7-4A86-8D88-2CA6EF8F584F}"/>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556149A4-F39F-4ACE-9DB1-FE13B4673B0E}"/>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82550</xdr:rowOff>
    </xdr:from>
    <xdr:to>
      <xdr:col>85</xdr:col>
      <xdr:colOff>177800</xdr:colOff>
      <xdr:row>102</xdr:row>
      <xdr:rowOff>12700</xdr:rowOff>
    </xdr:to>
    <xdr:sp macro="" textlink="">
      <xdr:nvSpPr>
        <xdr:cNvPr id="777" name="楕円 776">
          <a:extLst>
            <a:ext uri="{FF2B5EF4-FFF2-40B4-BE49-F238E27FC236}">
              <a16:creationId xmlns:a16="http://schemas.microsoft.com/office/drawing/2014/main" id="{EED75164-C930-48BA-8245-368AB339B9CA}"/>
            </a:ext>
          </a:extLst>
        </xdr:cNvPr>
        <xdr:cNvSpPr/>
      </xdr:nvSpPr>
      <xdr:spPr>
        <a:xfrm>
          <a:off x="14649450" y="174009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105427</xdr:rowOff>
    </xdr:from>
    <xdr:ext cx="405111" cy="259045"/>
    <xdr:sp macro="" textlink="">
      <xdr:nvSpPr>
        <xdr:cNvPr id="778" name="【公民館】&#10;有形固定資産減価償却率該当値テキスト">
          <a:extLst>
            <a:ext uri="{FF2B5EF4-FFF2-40B4-BE49-F238E27FC236}">
              <a16:creationId xmlns:a16="http://schemas.microsoft.com/office/drawing/2014/main" id="{134F0866-1E5B-47B6-978B-C7578A2B66F2}"/>
            </a:ext>
          </a:extLst>
        </xdr:cNvPr>
        <xdr:cNvSpPr txBox="1"/>
      </xdr:nvSpPr>
      <xdr:spPr>
        <a:xfrm>
          <a:off x="14742160" y="1724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41402</xdr:rowOff>
    </xdr:from>
    <xdr:to>
      <xdr:col>81</xdr:col>
      <xdr:colOff>101600</xdr:colOff>
      <xdr:row>101</xdr:row>
      <xdr:rowOff>143002</xdr:rowOff>
    </xdr:to>
    <xdr:sp macro="" textlink="">
      <xdr:nvSpPr>
        <xdr:cNvPr id="779" name="楕円 778">
          <a:extLst>
            <a:ext uri="{FF2B5EF4-FFF2-40B4-BE49-F238E27FC236}">
              <a16:creationId xmlns:a16="http://schemas.microsoft.com/office/drawing/2014/main" id="{E9C86886-9CA5-43D3-90E6-6AB99B9221F6}"/>
            </a:ext>
          </a:extLst>
        </xdr:cNvPr>
        <xdr:cNvSpPr/>
      </xdr:nvSpPr>
      <xdr:spPr>
        <a:xfrm>
          <a:off x="13887450" y="17357852"/>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92202</xdr:rowOff>
    </xdr:from>
    <xdr:to>
      <xdr:col>85</xdr:col>
      <xdr:colOff>127000</xdr:colOff>
      <xdr:row>101</xdr:row>
      <xdr:rowOff>133350</xdr:rowOff>
    </xdr:to>
    <xdr:cxnSp macro="">
      <xdr:nvCxnSpPr>
        <xdr:cNvPr id="780" name="直線コネクタ 779">
          <a:extLst>
            <a:ext uri="{FF2B5EF4-FFF2-40B4-BE49-F238E27FC236}">
              <a16:creationId xmlns:a16="http://schemas.microsoft.com/office/drawing/2014/main" id="{D6DE3D10-EDA4-443A-9909-FBBE629EADA8}"/>
            </a:ext>
          </a:extLst>
        </xdr:cNvPr>
        <xdr:cNvCxnSpPr/>
      </xdr:nvCxnSpPr>
      <xdr:spPr>
        <a:xfrm>
          <a:off x="13942060" y="17412462"/>
          <a:ext cx="762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137413</xdr:rowOff>
    </xdr:from>
    <xdr:to>
      <xdr:col>76</xdr:col>
      <xdr:colOff>165100</xdr:colOff>
      <xdr:row>101</xdr:row>
      <xdr:rowOff>67563</xdr:rowOff>
    </xdr:to>
    <xdr:sp macro="" textlink="">
      <xdr:nvSpPr>
        <xdr:cNvPr id="781" name="楕円 780">
          <a:extLst>
            <a:ext uri="{FF2B5EF4-FFF2-40B4-BE49-F238E27FC236}">
              <a16:creationId xmlns:a16="http://schemas.microsoft.com/office/drawing/2014/main" id="{83058794-4926-4165-B597-BCFE0A93E2BF}"/>
            </a:ext>
          </a:extLst>
        </xdr:cNvPr>
        <xdr:cNvSpPr/>
      </xdr:nvSpPr>
      <xdr:spPr>
        <a:xfrm>
          <a:off x="13089890" y="17278603"/>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16763</xdr:rowOff>
    </xdr:from>
    <xdr:to>
      <xdr:col>81</xdr:col>
      <xdr:colOff>50800</xdr:colOff>
      <xdr:row>101</xdr:row>
      <xdr:rowOff>92202</xdr:rowOff>
    </xdr:to>
    <xdr:cxnSp macro="">
      <xdr:nvCxnSpPr>
        <xdr:cNvPr id="782" name="直線コネクタ 781">
          <a:extLst>
            <a:ext uri="{FF2B5EF4-FFF2-40B4-BE49-F238E27FC236}">
              <a16:creationId xmlns:a16="http://schemas.microsoft.com/office/drawing/2014/main" id="{A2770E75-1744-4F37-9E59-BBA01FCBA0C8}"/>
            </a:ext>
          </a:extLst>
        </xdr:cNvPr>
        <xdr:cNvCxnSpPr/>
      </xdr:nvCxnSpPr>
      <xdr:spPr>
        <a:xfrm>
          <a:off x="13144500" y="17337023"/>
          <a:ext cx="797560" cy="7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84837</xdr:rowOff>
    </xdr:from>
    <xdr:to>
      <xdr:col>72</xdr:col>
      <xdr:colOff>38100</xdr:colOff>
      <xdr:row>101</xdr:row>
      <xdr:rowOff>14987</xdr:rowOff>
    </xdr:to>
    <xdr:sp macro="" textlink="">
      <xdr:nvSpPr>
        <xdr:cNvPr id="783" name="楕円 782">
          <a:extLst>
            <a:ext uri="{FF2B5EF4-FFF2-40B4-BE49-F238E27FC236}">
              <a16:creationId xmlns:a16="http://schemas.microsoft.com/office/drawing/2014/main" id="{3217E515-57F1-4F79-BF42-D2CAC1BA358F}"/>
            </a:ext>
          </a:extLst>
        </xdr:cNvPr>
        <xdr:cNvSpPr/>
      </xdr:nvSpPr>
      <xdr:spPr>
        <a:xfrm>
          <a:off x="12303760" y="17231742"/>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135637</xdr:rowOff>
    </xdr:from>
    <xdr:to>
      <xdr:col>76</xdr:col>
      <xdr:colOff>114300</xdr:colOff>
      <xdr:row>101</xdr:row>
      <xdr:rowOff>16763</xdr:rowOff>
    </xdr:to>
    <xdr:cxnSp macro="">
      <xdr:nvCxnSpPr>
        <xdr:cNvPr id="784" name="直線コネクタ 783">
          <a:extLst>
            <a:ext uri="{FF2B5EF4-FFF2-40B4-BE49-F238E27FC236}">
              <a16:creationId xmlns:a16="http://schemas.microsoft.com/office/drawing/2014/main" id="{701261F9-F18F-406C-9585-4B1BE6BDA97B}"/>
            </a:ext>
          </a:extLst>
        </xdr:cNvPr>
        <xdr:cNvCxnSpPr/>
      </xdr:nvCxnSpPr>
      <xdr:spPr>
        <a:xfrm>
          <a:off x="12346940" y="17276827"/>
          <a:ext cx="797560" cy="6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48261</xdr:rowOff>
    </xdr:from>
    <xdr:to>
      <xdr:col>67</xdr:col>
      <xdr:colOff>101600</xdr:colOff>
      <xdr:row>100</xdr:row>
      <xdr:rowOff>149861</xdr:rowOff>
    </xdr:to>
    <xdr:sp macro="" textlink="">
      <xdr:nvSpPr>
        <xdr:cNvPr id="785" name="楕円 784">
          <a:extLst>
            <a:ext uri="{FF2B5EF4-FFF2-40B4-BE49-F238E27FC236}">
              <a16:creationId xmlns:a16="http://schemas.microsoft.com/office/drawing/2014/main" id="{E627FF28-86F6-43EA-B7F0-05B755254A68}"/>
            </a:ext>
          </a:extLst>
        </xdr:cNvPr>
        <xdr:cNvSpPr/>
      </xdr:nvSpPr>
      <xdr:spPr>
        <a:xfrm>
          <a:off x="11487150" y="17195166"/>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99061</xdr:rowOff>
    </xdr:from>
    <xdr:to>
      <xdr:col>71</xdr:col>
      <xdr:colOff>177800</xdr:colOff>
      <xdr:row>100</xdr:row>
      <xdr:rowOff>135637</xdr:rowOff>
    </xdr:to>
    <xdr:cxnSp macro="">
      <xdr:nvCxnSpPr>
        <xdr:cNvPr id="786" name="直線コネクタ 785">
          <a:extLst>
            <a:ext uri="{FF2B5EF4-FFF2-40B4-BE49-F238E27FC236}">
              <a16:creationId xmlns:a16="http://schemas.microsoft.com/office/drawing/2014/main" id="{E98CACAD-78B0-437A-95FE-A1ED65357FD5}"/>
            </a:ext>
          </a:extLst>
        </xdr:cNvPr>
        <xdr:cNvCxnSpPr/>
      </xdr:nvCxnSpPr>
      <xdr:spPr>
        <a:xfrm>
          <a:off x="11541760" y="17240251"/>
          <a:ext cx="80518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12971</xdr:rowOff>
    </xdr:from>
    <xdr:ext cx="405111" cy="259045"/>
    <xdr:sp macro="" textlink="">
      <xdr:nvSpPr>
        <xdr:cNvPr id="787" name="n_1aveValue【公民館】&#10;有形固定資産減価償却率">
          <a:extLst>
            <a:ext uri="{FF2B5EF4-FFF2-40B4-BE49-F238E27FC236}">
              <a16:creationId xmlns:a16="http://schemas.microsoft.com/office/drawing/2014/main" id="{CF882798-818E-4AEA-BA82-55F5364581FA}"/>
            </a:ext>
          </a:extLst>
        </xdr:cNvPr>
        <xdr:cNvSpPr txBox="1"/>
      </xdr:nvSpPr>
      <xdr:spPr>
        <a:xfrm>
          <a:off x="13738234" y="17676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163847</xdr:rowOff>
    </xdr:from>
    <xdr:ext cx="405111" cy="259045"/>
    <xdr:sp macro="" textlink="">
      <xdr:nvSpPr>
        <xdr:cNvPr id="788" name="n_2aveValue【公民館】&#10;有形固定資産減価償却率">
          <a:extLst>
            <a:ext uri="{FF2B5EF4-FFF2-40B4-BE49-F238E27FC236}">
              <a16:creationId xmlns:a16="http://schemas.microsoft.com/office/drawing/2014/main" id="{CC16CF4E-B26A-4386-BE86-97C5DD4CA620}"/>
            </a:ext>
          </a:extLst>
        </xdr:cNvPr>
        <xdr:cNvSpPr txBox="1"/>
      </xdr:nvSpPr>
      <xdr:spPr>
        <a:xfrm>
          <a:off x="12957184" y="1765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145559</xdr:rowOff>
    </xdr:from>
    <xdr:ext cx="405111" cy="259045"/>
    <xdr:sp macro="" textlink="">
      <xdr:nvSpPr>
        <xdr:cNvPr id="789" name="n_3aveValue【公民館】&#10;有形固定資産減価償却率">
          <a:extLst>
            <a:ext uri="{FF2B5EF4-FFF2-40B4-BE49-F238E27FC236}">
              <a16:creationId xmlns:a16="http://schemas.microsoft.com/office/drawing/2014/main" id="{1C4CFFF5-4B0A-4A20-908D-11EC707CB455}"/>
            </a:ext>
          </a:extLst>
        </xdr:cNvPr>
        <xdr:cNvSpPr txBox="1"/>
      </xdr:nvSpPr>
      <xdr:spPr>
        <a:xfrm>
          <a:off x="12171054" y="1763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134129</xdr:rowOff>
    </xdr:from>
    <xdr:ext cx="405111" cy="259045"/>
    <xdr:sp macro="" textlink="">
      <xdr:nvSpPr>
        <xdr:cNvPr id="790" name="n_4aveValue【公民館】&#10;有形固定資産減価償却率">
          <a:extLst>
            <a:ext uri="{FF2B5EF4-FFF2-40B4-BE49-F238E27FC236}">
              <a16:creationId xmlns:a16="http://schemas.microsoft.com/office/drawing/2014/main" id="{A5619C66-0203-4C5B-B501-A07A264DEEFE}"/>
            </a:ext>
          </a:extLst>
        </xdr:cNvPr>
        <xdr:cNvSpPr txBox="1"/>
      </xdr:nvSpPr>
      <xdr:spPr>
        <a:xfrm>
          <a:off x="11354444" y="17618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159529</xdr:rowOff>
    </xdr:from>
    <xdr:ext cx="405111" cy="259045"/>
    <xdr:sp macro="" textlink="">
      <xdr:nvSpPr>
        <xdr:cNvPr id="791" name="n_1mainValue【公民館】&#10;有形固定資産減価償却率">
          <a:extLst>
            <a:ext uri="{FF2B5EF4-FFF2-40B4-BE49-F238E27FC236}">
              <a16:creationId xmlns:a16="http://schemas.microsoft.com/office/drawing/2014/main" id="{BEC92056-6D56-48C4-8313-45373F1FF04D}"/>
            </a:ext>
          </a:extLst>
        </xdr:cNvPr>
        <xdr:cNvSpPr txBox="1"/>
      </xdr:nvSpPr>
      <xdr:spPr>
        <a:xfrm>
          <a:off x="13738234" y="1713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84090</xdr:rowOff>
    </xdr:from>
    <xdr:ext cx="405111" cy="259045"/>
    <xdr:sp macro="" textlink="">
      <xdr:nvSpPr>
        <xdr:cNvPr id="792" name="n_2mainValue【公民館】&#10;有形固定資産減価償却率">
          <a:extLst>
            <a:ext uri="{FF2B5EF4-FFF2-40B4-BE49-F238E27FC236}">
              <a16:creationId xmlns:a16="http://schemas.microsoft.com/office/drawing/2014/main" id="{F399F799-7F3D-4BC8-9708-5EE7C0C349BA}"/>
            </a:ext>
          </a:extLst>
        </xdr:cNvPr>
        <xdr:cNvSpPr txBox="1"/>
      </xdr:nvSpPr>
      <xdr:spPr>
        <a:xfrm>
          <a:off x="12957184" y="17059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31514</xdr:rowOff>
    </xdr:from>
    <xdr:ext cx="405111" cy="259045"/>
    <xdr:sp macro="" textlink="">
      <xdr:nvSpPr>
        <xdr:cNvPr id="793" name="n_3mainValue【公民館】&#10;有形固定資産減価償却率">
          <a:extLst>
            <a:ext uri="{FF2B5EF4-FFF2-40B4-BE49-F238E27FC236}">
              <a16:creationId xmlns:a16="http://schemas.microsoft.com/office/drawing/2014/main" id="{19769ADB-0D15-486D-BCB4-2A9E01FC7975}"/>
            </a:ext>
          </a:extLst>
        </xdr:cNvPr>
        <xdr:cNvSpPr txBox="1"/>
      </xdr:nvSpPr>
      <xdr:spPr>
        <a:xfrm>
          <a:off x="12171054" y="17003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98</xdr:row>
      <xdr:rowOff>166388</xdr:rowOff>
    </xdr:from>
    <xdr:ext cx="405111" cy="259045"/>
    <xdr:sp macro="" textlink="">
      <xdr:nvSpPr>
        <xdr:cNvPr id="794" name="n_4mainValue【公民館】&#10;有形固定資産減価償却率">
          <a:extLst>
            <a:ext uri="{FF2B5EF4-FFF2-40B4-BE49-F238E27FC236}">
              <a16:creationId xmlns:a16="http://schemas.microsoft.com/office/drawing/2014/main" id="{C8F796D3-9364-4995-ACE8-198C98E51548}"/>
            </a:ext>
          </a:extLst>
        </xdr:cNvPr>
        <xdr:cNvSpPr txBox="1"/>
      </xdr:nvSpPr>
      <xdr:spPr>
        <a:xfrm>
          <a:off x="11354444" y="16972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FE7EE617-F22A-4772-B7D6-5CC8FBDE8FBF}"/>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A3B705E5-F9DF-42BA-BFFF-10D083BB2CAC}"/>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B3A7D222-6ED8-459C-A490-77FB862473C6}"/>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280477D6-3EE8-4F8B-A1CB-5A4B9BD1B7E7}"/>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7E5E7A22-ED67-468A-8DC1-7BA63414CF03}"/>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33172C2E-2473-4229-939B-E5CFF4238CAA}"/>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C3CEB5FE-9297-4CB7-8245-9EFB8369810C}"/>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4486AC1A-6A99-4590-A148-45DA046965C1}"/>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id="{4E044632-1EC7-41C7-B5B9-6DFB268EA913}"/>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4811DD1A-DE7B-4676-943A-98F560F992BA}"/>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5" name="直線コネクタ 804">
          <a:extLst>
            <a:ext uri="{FF2B5EF4-FFF2-40B4-BE49-F238E27FC236}">
              <a16:creationId xmlns:a16="http://schemas.microsoft.com/office/drawing/2014/main" id="{D06E4925-2ED9-47DB-9C8E-FF7D3D91316C}"/>
            </a:ext>
          </a:extLst>
        </xdr:cNvPr>
        <xdr:cNvCxnSpPr/>
      </xdr:nvCxnSpPr>
      <xdr:spPr>
        <a:xfrm>
          <a:off x="164592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6" name="テキスト ボックス 805">
          <a:extLst>
            <a:ext uri="{FF2B5EF4-FFF2-40B4-BE49-F238E27FC236}">
              <a16:creationId xmlns:a16="http://schemas.microsoft.com/office/drawing/2014/main" id="{974F060B-D061-4121-9787-ED55C4F3CAD1}"/>
            </a:ext>
          </a:extLst>
        </xdr:cNvPr>
        <xdr:cNvSpPr txBox="1"/>
      </xdr:nvSpPr>
      <xdr:spPr>
        <a:xfrm>
          <a:off x="160472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7" name="直線コネクタ 806">
          <a:extLst>
            <a:ext uri="{FF2B5EF4-FFF2-40B4-BE49-F238E27FC236}">
              <a16:creationId xmlns:a16="http://schemas.microsoft.com/office/drawing/2014/main" id="{7625F85A-44EB-4177-A2C3-E639C9DD310D}"/>
            </a:ext>
          </a:extLst>
        </xdr:cNvPr>
        <xdr:cNvCxnSpPr/>
      </xdr:nvCxnSpPr>
      <xdr:spPr>
        <a:xfrm>
          <a:off x="164592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8" name="テキスト ボックス 807">
          <a:extLst>
            <a:ext uri="{FF2B5EF4-FFF2-40B4-BE49-F238E27FC236}">
              <a16:creationId xmlns:a16="http://schemas.microsoft.com/office/drawing/2014/main" id="{DBDD41AB-ADFB-47DB-BDD1-E1D5A495E3E8}"/>
            </a:ext>
          </a:extLst>
        </xdr:cNvPr>
        <xdr:cNvSpPr txBox="1"/>
      </xdr:nvSpPr>
      <xdr:spPr>
        <a:xfrm>
          <a:off x="16047266"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9" name="直線コネクタ 808">
          <a:extLst>
            <a:ext uri="{FF2B5EF4-FFF2-40B4-BE49-F238E27FC236}">
              <a16:creationId xmlns:a16="http://schemas.microsoft.com/office/drawing/2014/main" id="{A600BA92-C060-48DD-8007-F57C1E9CC482}"/>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0" name="テキスト ボックス 809">
          <a:extLst>
            <a:ext uri="{FF2B5EF4-FFF2-40B4-BE49-F238E27FC236}">
              <a16:creationId xmlns:a16="http://schemas.microsoft.com/office/drawing/2014/main" id="{35629FF8-251B-4DD8-BF15-C0F8004C7C20}"/>
            </a:ext>
          </a:extLst>
        </xdr:cNvPr>
        <xdr:cNvSpPr txBox="1"/>
      </xdr:nvSpPr>
      <xdr:spPr>
        <a:xfrm>
          <a:off x="16047266"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1" name="直線コネクタ 810">
          <a:extLst>
            <a:ext uri="{FF2B5EF4-FFF2-40B4-BE49-F238E27FC236}">
              <a16:creationId xmlns:a16="http://schemas.microsoft.com/office/drawing/2014/main" id="{4D03B7AB-5A03-4D2C-930E-B5D39172D49F}"/>
            </a:ext>
          </a:extLst>
        </xdr:cNvPr>
        <xdr:cNvCxnSpPr/>
      </xdr:nvCxnSpPr>
      <xdr:spPr>
        <a:xfrm>
          <a:off x="164592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2" name="テキスト ボックス 811">
          <a:extLst>
            <a:ext uri="{FF2B5EF4-FFF2-40B4-BE49-F238E27FC236}">
              <a16:creationId xmlns:a16="http://schemas.microsoft.com/office/drawing/2014/main" id="{3131BB4F-5ECE-4D16-B27A-41D12A3BB447}"/>
            </a:ext>
          </a:extLst>
        </xdr:cNvPr>
        <xdr:cNvSpPr txBox="1"/>
      </xdr:nvSpPr>
      <xdr:spPr>
        <a:xfrm>
          <a:off x="16047266"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3" name="直線コネクタ 812">
          <a:extLst>
            <a:ext uri="{FF2B5EF4-FFF2-40B4-BE49-F238E27FC236}">
              <a16:creationId xmlns:a16="http://schemas.microsoft.com/office/drawing/2014/main" id="{EC374EB5-7C7C-46B9-A867-0D537C252688}"/>
            </a:ext>
          </a:extLst>
        </xdr:cNvPr>
        <xdr:cNvCxnSpPr/>
      </xdr:nvCxnSpPr>
      <xdr:spPr>
        <a:xfrm>
          <a:off x="164592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4" name="テキスト ボックス 813">
          <a:extLst>
            <a:ext uri="{FF2B5EF4-FFF2-40B4-BE49-F238E27FC236}">
              <a16:creationId xmlns:a16="http://schemas.microsoft.com/office/drawing/2014/main" id="{826E200A-53B4-438E-B6DE-E34D6F146789}"/>
            </a:ext>
          </a:extLst>
        </xdr:cNvPr>
        <xdr:cNvSpPr txBox="1"/>
      </xdr:nvSpPr>
      <xdr:spPr>
        <a:xfrm>
          <a:off x="16047266" y="17000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id="{9E88A80B-8745-49BC-B3A9-7E0B93BB0A8B}"/>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a:extLst>
            <a:ext uri="{FF2B5EF4-FFF2-40B4-BE49-F238E27FC236}">
              <a16:creationId xmlns:a16="http://schemas.microsoft.com/office/drawing/2014/main" id="{50BCD6A4-94E3-4911-85C0-E67103DA5851}"/>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公民館】&#10;一人当たり面積グラフ枠">
          <a:extLst>
            <a:ext uri="{FF2B5EF4-FFF2-40B4-BE49-F238E27FC236}">
              <a16:creationId xmlns:a16="http://schemas.microsoft.com/office/drawing/2014/main" id="{9F213963-B1D5-4522-A8D0-9489D65F0360}"/>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129539</xdr:rowOff>
    </xdr:to>
    <xdr:cxnSp macro="">
      <xdr:nvCxnSpPr>
        <xdr:cNvPr id="818" name="直線コネクタ 817">
          <a:extLst>
            <a:ext uri="{FF2B5EF4-FFF2-40B4-BE49-F238E27FC236}">
              <a16:creationId xmlns:a16="http://schemas.microsoft.com/office/drawing/2014/main" id="{53F9BAB6-D169-46A9-8C87-A22A433CA754}"/>
            </a:ext>
          </a:extLst>
        </xdr:cNvPr>
        <xdr:cNvCxnSpPr/>
      </xdr:nvCxnSpPr>
      <xdr:spPr>
        <a:xfrm flipV="1">
          <a:off x="19947254" y="17211675"/>
          <a:ext cx="0" cy="1438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819" name="【公民館】&#10;一人当たり面積最小値テキスト">
          <a:extLst>
            <a:ext uri="{FF2B5EF4-FFF2-40B4-BE49-F238E27FC236}">
              <a16:creationId xmlns:a16="http://schemas.microsoft.com/office/drawing/2014/main" id="{5041964E-C6A7-4000-92BB-7FA9E6871C08}"/>
            </a:ext>
          </a:extLst>
        </xdr:cNvPr>
        <xdr:cNvSpPr txBox="1"/>
      </xdr:nvSpPr>
      <xdr:spPr>
        <a:xfrm>
          <a:off x="19985990" y="18646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820" name="直線コネクタ 819">
          <a:extLst>
            <a:ext uri="{FF2B5EF4-FFF2-40B4-BE49-F238E27FC236}">
              <a16:creationId xmlns:a16="http://schemas.microsoft.com/office/drawing/2014/main" id="{3101CAB6-C4E6-447E-9201-6C42A569D477}"/>
            </a:ext>
          </a:extLst>
        </xdr:cNvPr>
        <xdr:cNvCxnSpPr/>
      </xdr:nvCxnSpPr>
      <xdr:spPr>
        <a:xfrm>
          <a:off x="19885660" y="186499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821" name="【公民館】&#10;一人当たり面積最大値テキスト">
          <a:extLst>
            <a:ext uri="{FF2B5EF4-FFF2-40B4-BE49-F238E27FC236}">
              <a16:creationId xmlns:a16="http://schemas.microsoft.com/office/drawing/2014/main" id="{FA357321-EEBB-4968-95AA-A47B4CFFD39F}"/>
            </a:ext>
          </a:extLst>
        </xdr:cNvPr>
        <xdr:cNvSpPr txBox="1"/>
      </xdr:nvSpPr>
      <xdr:spPr>
        <a:xfrm>
          <a:off x="19985990" y="1699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822" name="直線コネクタ 821">
          <a:extLst>
            <a:ext uri="{FF2B5EF4-FFF2-40B4-BE49-F238E27FC236}">
              <a16:creationId xmlns:a16="http://schemas.microsoft.com/office/drawing/2014/main" id="{D3C2B190-3F04-4FD2-B04E-1CF260C5CD37}"/>
            </a:ext>
          </a:extLst>
        </xdr:cNvPr>
        <xdr:cNvCxnSpPr/>
      </xdr:nvCxnSpPr>
      <xdr:spPr>
        <a:xfrm>
          <a:off x="19885660" y="172116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60977</xdr:rowOff>
    </xdr:from>
    <xdr:ext cx="469744" cy="259045"/>
    <xdr:sp macro="" textlink="">
      <xdr:nvSpPr>
        <xdr:cNvPr id="823" name="【公民館】&#10;一人当たり面積平均値テキスト">
          <a:extLst>
            <a:ext uri="{FF2B5EF4-FFF2-40B4-BE49-F238E27FC236}">
              <a16:creationId xmlns:a16="http://schemas.microsoft.com/office/drawing/2014/main" id="{2FD65C7D-33C4-46ED-BAB0-79B75A4D47D8}"/>
            </a:ext>
          </a:extLst>
        </xdr:cNvPr>
        <xdr:cNvSpPr txBox="1"/>
      </xdr:nvSpPr>
      <xdr:spPr>
        <a:xfrm>
          <a:off x="19985990" y="18059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824" name="フローチャート: 判断 823">
          <a:extLst>
            <a:ext uri="{FF2B5EF4-FFF2-40B4-BE49-F238E27FC236}">
              <a16:creationId xmlns:a16="http://schemas.microsoft.com/office/drawing/2014/main" id="{214CE7FD-8D56-4042-A096-FD8BB0F5D5B9}"/>
            </a:ext>
          </a:extLst>
        </xdr:cNvPr>
        <xdr:cNvSpPr/>
      </xdr:nvSpPr>
      <xdr:spPr>
        <a:xfrm>
          <a:off x="19904710" y="180867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825" name="フローチャート: 判断 824">
          <a:extLst>
            <a:ext uri="{FF2B5EF4-FFF2-40B4-BE49-F238E27FC236}">
              <a16:creationId xmlns:a16="http://schemas.microsoft.com/office/drawing/2014/main" id="{A8C67B2E-EBF8-4068-B07B-2FF531B045D1}"/>
            </a:ext>
          </a:extLst>
        </xdr:cNvPr>
        <xdr:cNvSpPr/>
      </xdr:nvSpPr>
      <xdr:spPr>
        <a:xfrm>
          <a:off x="19161760" y="18067656"/>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826" name="フローチャート: 判断 825">
          <a:extLst>
            <a:ext uri="{FF2B5EF4-FFF2-40B4-BE49-F238E27FC236}">
              <a16:creationId xmlns:a16="http://schemas.microsoft.com/office/drawing/2014/main" id="{8B03F8E6-41EA-444A-B308-09966D50DAE5}"/>
            </a:ext>
          </a:extLst>
        </xdr:cNvPr>
        <xdr:cNvSpPr/>
      </xdr:nvSpPr>
      <xdr:spPr>
        <a:xfrm>
          <a:off x="18345150" y="1807718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827" name="フローチャート: 判断 826">
          <a:extLst>
            <a:ext uri="{FF2B5EF4-FFF2-40B4-BE49-F238E27FC236}">
              <a16:creationId xmlns:a16="http://schemas.microsoft.com/office/drawing/2014/main" id="{A7170707-8832-4C8D-A051-4BC05DA0A40F}"/>
            </a:ext>
          </a:extLst>
        </xdr:cNvPr>
        <xdr:cNvSpPr/>
      </xdr:nvSpPr>
      <xdr:spPr>
        <a:xfrm>
          <a:off x="17547590" y="1808670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828" name="フローチャート: 判断 827">
          <a:extLst>
            <a:ext uri="{FF2B5EF4-FFF2-40B4-BE49-F238E27FC236}">
              <a16:creationId xmlns:a16="http://schemas.microsoft.com/office/drawing/2014/main" id="{E4FD2A3A-5189-4E9B-BA29-91EF9FD3AD75}"/>
            </a:ext>
          </a:extLst>
        </xdr:cNvPr>
        <xdr:cNvSpPr/>
      </xdr:nvSpPr>
      <xdr:spPr>
        <a:xfrm>
          <a:off x="16761460" y="18067656"/>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33658371-48B7-4F00-BF48-B1500087439B}"/>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7622305F-A75D-4759-8225-07C67282FECE}"/>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2C66D535-4DE7-47F2-B28E-94962ABADC74}"/>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DF701943-FB76-4BB5-A2F1-950AD12498AF}"/>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CE662441-4921-4C8E-BCF6-839DB5C7EBDC}"/>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143511</xdr:rowOff>
    </xdr:from>
    <xdr:to>
      <xdr:col>116</xdr:col>
      <xdr:colOff>114300</xdr:colOff>
      <xdr:row>104</xdr:row>
      <xdr:rowOff>73661</xdr:rowOff>
    </xdr:to>
    <xdr:sp macro="" textlink="">
      <xdr:nvSpPr>
        <xdr:cNvPr id="834" name="楕円 833">
          <a:extLst>
            <a:ext uri="{FF2B5EF4-FFF2-40B4-BE49-F238E27FC236}">
              <a16:creationId xmlns:a16="http://schemas.microsoft.com/office/drawing/2014/main" id="{B03E0A3C-B70B-404B-9793-06AEB40E4FF5}"/>
            </a:ext>
          </a:extLst>
        </xdr:cNvPr>
        <xdr:cNvSpPr/>
      </xdr:nvSpPr>
      <xdr:spPr>
        <a:xfrm>
          <a:off x="19904710" y="1780095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166388</xdr:rowOff>
    </xdr:from>
    <xdr:ext cx="469744" cy="259045"/>
    <xdr:sp macro="" textlink="">
      <xdr:nvSpPr>
        <xdr:cNvPr id="835" name="【公民館】&#10;一人当たり面積該当値テキスト">
          <a:extLst>
            <a:ext uri="{FF2B5EF4-FFF2-40B4-BE49-F238E27FC236}">
              <a16:creationId xmlns:a16="http://schemas.microsoft.com/office/drawing/2014/main" id="{84E3E80E-34EC-455D-A117-8887D5A57D33}"/>
            </a:ext>
          </a:extLst>
        </xdr:cNvPr>
        <xdr:cNvSpPr txBox="1"/>
      </xdr:nvSpPr>
      <xdr:spPr>
        <a:xfrm>
          <a:off x="19985990" y="17658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166370</xdr:rowOff>
    </xdr:from>
    <xdr:to>
      <xdr:col>112</xdr:col>
      <xdr:colOff>38100</xdr:colOff>
      <xdr:row>104</xdr:row>
      <xdr:rowOff>96520</xdr:rowOff>
    </xdr:to>
    <xdr:sp macro="" textlink="">
      <xdr:nvSpPr>
        <xdr:cNvPr id="836" name="楕円 835">
          <a:extLst>
            <a:ext uri="{FF2B5EF4-FFF2-40B4-BE49-F238E27FC236}">
              <a16:creationId xmlns:a16="http://schemas.microsoft.com/office/drawing/2014/main" id="{8917DD2A-D90B-4EE9-9C9A-99439B1B6C8C}"/>
            </a:ext>
          </a:extLst>
        </xdr:cNvPr>
        <xdr:cNvSpPr/>
      </xdr:nvSpPr>
      <xdr:spPr>
        <a:xfrm>
          <a:off x="19161760" y="1782953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22861</xdr:rowOff>
    </xdr:from>
    <xdr:to>
      <xdr:col>116</xdr:col>
      <xdr:colOff>63500</xdr:colOff>
      <xdr:row>104</xdr:row>
      <xdr:rowOff>45720</xdr:rowOff>
    </xdr:to>
    <xdr:cxnSp macro="">
      <xdr:nvCxnSpPr>
        <xdr:cNvPr id="837" name="直線コネクタ 836">
          <a:extLst>
            <a:ext uri="{FF2B5EF4-FFF2-40B4-BE49-F238E27FC236}">
              <a16:creationId xmlns:a16="http://schemas.microsoft.com/office/drawing/2014/main" id="{EF796980-227F-42D9-BA97-9170C4EF78DF}"/>
            </a:ext>
          </a:extLst>
        </xdr:cNvPr>
        <xdr:cNvCxnSpPr/>
      </xdr:nvCxnSpPr>
      <xdr:spPr>
        <a:xfrm flipV="1">
          <a:off x="19204940" y="17849851"/>
          <a:ext cx="742950" cy="2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2539</xdr:rowOff>
    </xdr:from>
    <xdr:to>
      <xdr:col>107</xdr:col>
      <xdr:colOff>101600</xdr:colOff>
      <xdr:row>104</xdr:row>
      <xdr:rowOff>104139</xdr:rowOff>
    </xdr:to>
    <xdr:sp macro="" textlink="">
      <xdr:nvSpPr>
        <xdr:cNvPr id="838" name="楕円 837">
          <a:extLst>
            <a:ext uri="{FF2B5EF4-FFF2-40B4-BE49-F238E27FC236}">
              <a16:creationId xmlns:a16="http://schemas.microsoft.com/office/drawing/2014/main" id="{1BF780F6-D23F-4261-9970-67BB77ADF3E6}"/>
            </a:ext>
          </a:extLst>
        </xdr:cNvPr>
        <xdr:cNvSpPr/>
      </xdr:nvSpPr>
      <xdr:spPr>
        <a:xfrm>
          <a:off x="18345150" y="17833339"/>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45720</xdr:rowOff>
    </xdr:from>
    <xdr:to>
      <xdr:col>111</xdr:col>
      <xdr:colOff>177800</xdr:colOff>
      <xdr:row>104</xdr:row>
      <xdr:rowOff>53339</xdr:rowOff>
    </xdr:to>
    <xdr:cxnSp macro="">
      <xdr:nvCxnSpPr>
        <xdr:cNvPr id="839" name="直線コネクタ 838">
          <a:extLst>
            <a:ext uri="{FF2B5EF4-FFF2-40B4-BE49-F238E27FC236}">
              <a16:creationId xmlns:a16="http://schemas.microsoft.com/office/drawing/2014/main" id="{CCF5C754-C91E-44B1-8F96-AB20A878BE10}"/>
            </a:ext>
          </a:extLst>
        </xdr:cNvPr>
        <xdr:cNvCxnSpPr/>
      </xdr:nvCxnSpPr>
      <xdr:spPr>
        <a:xfrm flipV="1">
          <a:off x="18399760" y="17878425"/>
          <a:ext cx="805180" cy="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17780</xdr:rowOff>
    </xdr:from>
    <xdr:to>
      <xdr:col>102</xdr:col>
      <xdr:colOff>165100</xdr:colOff>
      <xdr:row>104</xdr:row>
      <xdr:rowOff>119380</xdr:rowOff>
    </xdr:to>
    <xdr:sp macro="" textlink="">
      <xdr:nvSpPr>
        <xdr:cNvPr id="840" name="楕円 839">
          <a:extLst>
            <a:ext uri="{FF2B5EF4-FFF2-40B4-BE49-F238E27FC236}">
              <a16:creationId xmlns:a16="http://schemas.microsoft.com/office/drawing/2014/main" id="{81A33F5E-E99A-4DE7-A40A-9C739BD8FEE3}"/>
            </a:ext>
          </a:extLst>
        </xdr:cNvPr>
        <xdr:cNvSpPr/>
      </xdr:nvSpPr>
      <xdr:spPr>
        <a:xfrm>
          <a:off x="17547590" y="17852390"/>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53339</xdr:rowOff>
    </xdr:from>
    <xdr:to>
      <xdr:col>107</xdr:col>
      <xdr:colOff>50800</xdr:colOff>
      <xdr:row>104</xdr:row>
      <xdr:rowOff>68580</xdr:rowOff>
    </xdr:to>
    <xdr:cxnSp macro="">
      <xdr:nvCxnSpPr>
        <xdr:cNvPr id="841" name="直線コネクタ 840">
          <a:extLst>
            <a:ext uri="{FF2B5EF4-FFF2-40B4-BE49-F238E27FC236}">
              <a16:creationId xmlns:a16="http://schemas.microsoft.com/office/drawing/2014/main" id="{04495C9D-B52E-4403-A6DC-0515EC53693B}"/>
            </a:ext>
          </a:extLst>
        </xdr:cNvPr>
        <xdr:cNvCxnSpPr/>
      </xdr:nvCxnSpPr>
      <xdr:spPr>
        <a:xfrm flipV="1">
          <a:off x="17602200" y="17887949"/>
          <a:ext cx="797560" cy="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59689</xdr:rowOff>
    </xdr:from>
    <xdr:to>
      <xdr:col>98</xdr:col>
      <xdr:colOff>38100</xdr:colOff>
      <xdr:row>103</xdr:row>
      <xdr:rowOff>161289</xdr:rowOff>
    </xdr:to>
    <xdr:sp macro="" textlink="">
      <xdr:nvSpPr>
        <xdr:cNvPr id="842" name="楕円 841">
          <a:extLst>
            <a:ext uri="{FF2B5EF4-FFF2-40B4-BE49-F238E27FC236}">
              <a16:creationId xmlns:a16="http://schemas.microsoft.com/office/drawing/2014/main" id="{559C3203-1FA9-4C41-B864-FF488DD12D49}"/>
            </a:ext>
          </a:extLst>
        </xdr:cNvPr>
        <xdr:cNvSpPr/>
      </xdr:nvSpPr>
      <xdr:spPr>
        <a:xfrm>
          <a:off x="16761460" y="17715229"/>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110489</xdr:rowOff>
    </xdr:from>
    <xdr:to>
      <xdr:col>102</xdr:col>
      <xdr:colOff>114300</xdr:colOff>
      <xdr:row>104</xdr:row>
      <xdr:rowOff>68580</xdr:rowOff>
    </xdr:to>
    <xdr:cxnSp macro="">
      <xdr:nvCxnSpPr>
        <xdr:cNvPr id="843" name="直線コネクタ 842">
          <a:extLst>
            <a:ext uri="{FF2B5EF4-FFF2-40B4-BE49-F238E27FC236}">
              <a16:creationId xmlns:a16="http://schemas.microsoft.com/office/drawing/2014/main" id="{ABEEF9C0-180E-472C-B5AA-5DF75228CDEE}"/>
            </a:ext>
          </a:extLst>
        </xdr:cNvPr>
        <xdr:cNvCxnSpPr/>
      </xdr:nvCxnSpPr>
      <xdr:spPr>
        <a:xfrm>
          <a:off x="16804640" y="17767934"/>
          <a:ext cx="79756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160038</xdr:rowOff>
    </xdr:from>
    <xdr:ext cx="469744" cy="259045"/>
    <xdr:sp macro="" textlink="">
      <xdr:nvSpPr>
        <xdr:cNvPr id="844" name="n_1aveValue【公民館】&#10;一人当たり面積">
          <a:extLst>
            <a:ext uri="{FF2B5EF4-FFF2-40B4-BE49-F238E27FC236}">
              <a16:creationId xmlns:a16="http://schemas.microsoft.com/office/drawing/2014/main" id="{7356EEB4-9C4B-4899-A0C9-02EAE0762E5A}"/>
            </a:ext>
          </a:extLst>
        </xdr:cNvPr>
        <xdr:cNvSpPr txBox="1"/>
      </xdr:nvSpPr>
      <xdr:spPr>
        <a:xfrm>
          <a:off x="18982132" y="1816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845" name="n_2aveValue【公民館】&#10;一人当たり面積">
          <a:extLst>
            <a:ext uri="{FF2B5EF4-FFF2-40B4-BE49-F238E27FC236}">
              <a16:creationId xmlns:a16="http://schemas.microsoft.com/office/drawing/2014/main" id="{63971E7B-346B-43FD-A9FB-F51614E094E4}"/>
            </a:ext>
          </a:extLst>
        </xdr:cNvPr>
        <xdr:cNvSpPr txBox="1"/>
      </xdr:nvSpPr>
      <xdr:spPr>
        <a:xfrm>
          <a:off x="18182032" y="1817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3827</xdr:rowOff>
    </xdr:from>
    <xdr:ext cx="469744" cy="259045"/>
    <xdr:sp macro="" textlink="">
      <xdr:nvSpPr>
        <xdr:cNvPr id="846" name="n_3aveValue【公民館】&#10;一人当たり面積">
          <a:extLst>
            <a:ext uri="{FF2B5EF4-FFF2-40B4-BE49-F238E27FC236}">
              <a16:creationId xmlns:a16="http://schemas.microsoft.com/office/drawing/2014/main" id="{B6265C55-7103-41F4-828A-3D89B7569A20}"/>
            </a:ext>
          </a:extLst>
        </xdr:cNvPr>
        <xdr:cNvSpPr txBox="1"/>
      </xdr:nvSpPr>
      <xdr:spPr>
        <a:xfrm>
          <a:off x="17384472" y="18179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160038</xdr:rowOff>
    </xdr:from>
    <xdr:ext cx="469744" cy="259045"/>
    <xdr:sp macro="" textlink="">
      <xdr:nvSpPr>
        <xdr:cNvPr id="847" name="n_4aveValue【公民館】&#10;一人当たり面積">
          <a:extLst>
            <a:ext uri="{FF2B5EF4-FFF2-40B4-BE49-F238E27FC236}">
              <a16:creationId xmlns:a16="http://schemas.microsoft.com/office/drawing/2014/main" id="{01AA2748-44FF-4CD8-86B8-3F45341BF62B}"/>
            </a:ext>
          </a:extLst>
        </xdr:cNvPr>
        <xdr:cNvSpPr txBox="1"/>
      </xdr:nvSpPr>
      <xdr:spPr>
        <a:xfrm>
          <a:off x="16588817" y="1816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113047</xdr:rowOff>
    </xdr:from>
    <xdr:ext cx="469744" cy="259045"/>
    <xdr:sp macro="" textlink="">
      <xdr:nvSpPr>
        <xdr:cNvPr id="848" name="n_1mainValue【公民館】&#10;一人当たり面積">
          <a:extLst>
            <a:ext uri="{FF2B5EF4-FFF2-40B4-BE49-F238E27FC236}">
              <a16:creationId xmlns:a16="http://schemas.microsoft.com/office/drawing/2014/main" id="{BB20959D-A012-4FED-9458-F5D2921DF63C}"/>
            </a:ext>
          </a:extLst>
        </xdr:cNvPr>
        <xdr:cNvSpPr txBox="1"/>
      </xdr:nvSpPr>
      <xdr:spPr>
        <a:xfrm>
          <a:off x="18982132" y="176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120666</xdr:rowOff>
    </xdr:from>
    <xdr:ext cx="469744" cy="259045"/>
    <xdr:sp macro="" textlink="">
      <xdr:nvSpPr>
        <xdr:cNvPr id="849" name="n_2mainValue【公民館】&#10;一人当たり面積">
          <a:extLst>
            <a:ext uri="{FF2B5EF4-FFF2-40B4-BE49-F238E27FC236}">
              <a16:creationId xmlns:a16="http://schemas.microsoft.com/office/drawing/2014/main" id="{96FFFCB8-F222-482F-A7EE-4D0835A95002}"/>
            </a:ext>
          </a:extLst>
        </xdr:cNvPr>
        <xdr:cNvSpPr txBox="1"/>
      </xdr:nvSpPr>
      <xdr:spPr>
        <a:xfrm>
          <a:off x="18182032" y="17610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135907</xdr:rowOff>
    </xdr:from>
    <xdr:ext cx="469744" cy="259045"/>
    <xdr:sp macro="" textlink="">
      <xdr:nvSpPr>
        <xdr:cNvPr id="850" name="n_3mainValue【公民館】&#10;一人当たり面積">
          <a:extLst>
            <a:ext uri="{FF2B5EF4-FFF2-40B4-BE49-F238E27FC236}">
              <a16:creationId xmlns:a16="http://schemas.microsoft.com/office/drawing/2014/main" id="{1E767964-640D-4A90-BA00-4E03D995E070}"/>
            </a:ext>
          </a:extLst>
        </xdr:cNvPr>
        <xdr:cNvSpPr txBox="1"/>
      </xdr:nvSpPr>
      <xdr:spPr>
        <a:xfrm>
          <a:off x="17384472" y="1761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6366</xdr:rowOff>
    </xdr:from>
    <xdr:ext cx="469744" cy="259045"/>
    <xdr:sp macro="" textlink="">
      <xdr:nvSpPr>
        <xdr:cNvPr id="851" name="n_4mainValue【公民館】&#10;一人当たり面積">
          <a:extLst>
            <a:ext uri="{FF2B5EF4-FFF2-40B4-BE49-F238E27FC236}">
              <a16:creationId xmlns:a16="http://schemas.microsoft.com/office/drawing/2014/main" id="{B534FB80-EF1E-4F29-9A96-AAD4D967E493}"/>
            </a:ext>
          </a:extLst>
        </xdr:cNvPr>
        <xdr:cNvSpPr txBox="1"/>
      </xdr:nvSpPr>
      <xdr:spPr>
        <a:xfrm>
          <a:off x="16588817" y="17496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a16="http://schemas.microsoft.com/office/drawing/2014/main" id="{AA503CFC-0B38-4620-BB11-85724E57DC8B}"/>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a16="http://schemas.microsoft.com/office/drawing/2014/main" id="{C94A2BCD-EB57-4E6E-96E3-685594C321F6}"/>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a16="http://schemas.microsoft.com/office/drawing/2014/main" id="{E981EA0B-9256-4DEF-9E3C-AE0A6027E781}"/>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ほとんどの類型において、有形固定資産減価償却率は類似団体平均を下回っているものの、「道路」、「橋りょう・トンネル」及び「認定こども園・幼稚園・保育所」においては、類似団体平均を上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は、耐用年数を迎える道路、橋りょう・トンネル及び保育所が多いことが影響している。道路、橋りょう、トンネル及び保育所については、今後、公共施設等総合管理計画等に基づき、計画的な修繕や大規模改修を行うこととしており、施設の長寿命化と適正な維持管理を行っていくことと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さらに、市営住宅の一人当たりの面積は増加したものの、類似団体平均を下回っている。また、認定こども園・幼稚園・保育所の一人当たりの面積についても、前年度に引き続き類似団体平均を下回っている。学校施設、児童館、公民館の一人当たり面積については、前年度に引き続き類似団体平均を上回ってい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291A1A5-83EE-4DF9-9E19-BEF5886F3FCF}"/>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1EA8E23-1C84-4BB9-964D-1C508E7D7A10}"/>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9E906C3-34D7-48FF-9229-CD5495508B81}"/>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ADFBE24-965C-4603-8B9E-DD31F607D3C1}"/>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岩手県盛岡市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ED3B08A-90A5-402E-B662-3DD3B279DF30}"/>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801D4E7-B8FB-42FA-B982-FA47C1DE6AC7}"/>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B8171D0-1AD5-47E4-972F-D5CE8EE4F136}"/>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6E0454E-6177-4541-8600-49D5F693D35C}"/>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E68FF05-5377-4B57-9FD6-34520DD5191F}"/>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DA8DF27-FF5E-490F-A7C8-611CCEC1DC41}"/>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280,286
278,323
886.47
134,029,650
131,148,887
1,031,954
67,507,083
139,898,819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B2E74D9-8DBA-4F60-9E16-3F5A6B8CEE22}"/>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2DC452C-7E08-4CBD-B323-F335EC196629}"/>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9294EFB-B99A-416E-A2DA-AC14B4B51E58}"/>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7E8121B-AB8F-4275-90EE-2025A4379F53}"/>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9394B9B-FDEE-46BE-90AF-B14DCC2AC106}"/>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8FFCE23-FA28-49CF-BA94-F47A88E9B845}"/>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A4DA8BA-89EF-4F6D-8001-77F5FC4458C1}"/>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1E8E6BC-1288-49EA-800F-643D060A5523}"/>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534F3E5-BC83-4206-98CE-038D2AC7C1DA}"/>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55C1E64-609A-46AE-91C8-07F8793FF55A}"/>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A73B639-BD9C-41D8-8FE0-5C83A34AE9D7}"/>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4B78158-FBC4-4B2A-A74A-E91D237A41C4}"/>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4064527-343F-4AF7-82DF-BCA5F62803C1}"/>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610B0F0-FBBB-4AE6-8970-BDF5C04C2725}"/>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355C8E4-A5D4-4845-8188-D39D73A36AA8}"/>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3CEB0C1-B919-4397-87AA-431249017687}"/>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13DC0E6-8039-4BC9-91D5-383F0C1A3C27}"/>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83E3FCA-AF69-43AD-91EB-93D14BE1A6B9}"/>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063E555-02E1-44B8-B65F-277199C685FD}"/>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6FBC3B7-D7C7-4F39-A5C8-D8AF273B4A3A}"/>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394F76E-44DC-43DF-9426-C13275D404B7}"/>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F231FC6-1386-4C71-A104-EA188721CC9B}"/>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F688B25-01CF-4143-8927-11BEF041A059}"/>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0C2C393-EDF1-4B88-A587-EE6CA11765B9}"/>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640242F-E550-45E4-BC0C-ECEAA4540A63}"/>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2E43CDC-8A99-4D73-B4BB-5EF1A5CA3C4F}"/>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7EB4674-D9C7-421F-9290-EC5ABFACBF4E}"/>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B1E56AD-5069-4D63-847F-7FCF0B27286F}"/>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18BE1A0-7182-402C-B641-C91CBC81D824}"/>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9A7E62F-18BF-4ED2-A3F1-0F5CB17FAB1A}"/>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32CB559-AD82-46C1-8DB0-2047988F8575}"/>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19C026C-E2BC-4FBA-B039-7FD44791835E}"/>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4316927D-47F5-4129-B553-9AE1D284A998}"/>
            </a:ext>
          </a:extLst>
        </xdr:cNvPr>
        <xdr:cNvCxnSpPr/>
      </xdr:nvCxnSpPr>
      <xdr:spPr>
        <a:xfrm>
          <a:off x="6858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80251D9-8584-4BBF-804B-C14DFB6C43A8}"/>
            </a:ext>
          </a:extLst>
        </xdr:cNvPr>
        <xdr:cNvSpPr txBox="1"/>
      </xdr:nvSpPr>
      <xdr:spPr>
        <a:xfrm>
          <a:off x="2738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2B918AF-E146-424E-A506-83C2875CE1D7}"/>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553156E-1404-4FBC-965E-37B15694CF44}"/>
            </a:ext>
          </a:extLst>
        </xdr:cNvPr>
        <xdr:cNvSpPr txBox="1"/>
      </xdr:nvSpPr>
      <xdr:spPr>
        <a:xfrm>
          <a:off x="34370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89F32E1-B641-4C5F-ABE0-03F0EC51FF48}"/>
            </a:ext>
          </a:extLst>
        </xdr:cNvPr>
        <xdr:cNvCxnSpPr/>
      </xdr:nvCxnSpPr>
      <xdr:spPr>
        <a:xfrm>
          <a:off x="6858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9F9110C-C1CD-424C-B61C-294065B4A405}"/>
            </a:ext>
          </a:extLst>
        </xdr:cNvPr>
        <xdr:cNvSpPr txBox="1"/>
      </xdr:nvSpPr>
      <xdr:spPr>
        <a:xfrm>
          <a:off x="34370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8A0E8DB-F6B2-46FE-B7A2-117E47AAA4EA}"/>
            </a:ext>
          </a:extLst>
        </xdr:cNvPr>
        <xdr:cNvCxnSpPr/>
      </xdr:nvCxnSpPr>
      <xdr:spPr>
        <a:xfrm>
          <a:off x="6858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9B1F58C-2C85-4144-BE9B-63BE609259ED}"/>
            </a:ext>
          </a:extLst>
        </xdr:cNvPr>
        <xdr:cNvSpPr txBox="1"/>
      </xdr:nvSpPr>
      <xdr:spPr>
        <a:xfrm>
          <a:off x="34370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81969FC-6420-4DF0-B302-787C1D50D563}"/>
            </a:ext>
          </a:extLst>
        </xdr:cNvPr>
        <xdr:cNvCxnSpPr/>
      </xdr:nvCxnSpPr>
      <xdr:spPr>
        <a:xfrm>
          <a:off x="6858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6F113342-0B24-46F5-8A35-85E86C9DB1F2}"/>
            </a:ext>
          </a:extLst>
        </xdr:cNvPr>
        <xdr:cNvSpPr txBox="1"/>
      </xdr:nvSpPr>
      <xdr:spPr>
        <a:xfrm>
          <a:off x="34370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B30BF41-7DE8-4B0F-96EE-A8B007C9CA89}"/>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2849675C-4246-4DF6-80E6-4EA5238DD3B7}"/>
            </a:ext>
          </a:extLst>
        </xdr:cNvPr>
        <xdr:cNvSpPr txBox="1"/>
      </xdr:nvSpPr>
      <xdr:spPr>
        <a:xfrm>
          <a:off x="38686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AD55306E-EA85-4280-81EC-15795131B7B8}"/>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D8546D12-14F4-47F7-BD12-DFA916B74F16}"/>
            </a:ext>
          </a:extLst>
        </xdr:cNvPr>
        <xdr:cNvCxnSpPr/>
      </xdr:nvCxnSpPr>
      <xdr:spPr>
        <a:xfrm flipV="1">
          <a:off x="4173855" y="5678805"/>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a:extLst>
            <a:ext uri="{FF2B5EF4-FFF2-40B4-BE49-F238E27FC236}">
              <a16:creationId xmlns:a16="http://schemas.microsoft.com/office/drawing/2014/main" id="{717AB48C-4030-4FB2-A160-0DBE78BE0D23}"/>
            </a:ext>
          </a:extLst>
        </xdr:cNvPr>
        <xdr:cNvSpPr txBox="1"/>
      </xdr:nvSpPr>
      <xdr:spPr>
        <a:xfrm>
          <a:off x="4212590" y="722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C50B8D49-7611-4F1D-9C0A-CF9E29A7CB1C}"/>
            </a:ext>
          </a:extLst>
        </xdr:cNvPr>
        <xdr:cNvCxnSpPr/>
      </xdr:nvCxnSpPr>
      <xdr:spPr>
        <a:xfrm>
          <a:off x="4112260" y="72180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図書館】&#10;有形固定資産減価償却率最大値テキスト">
          <a:extLst>
            <a:ext uri="{FF2B5EF4-FFF2-40B4-BE49-F238E27FC236}">
              <a16:creationId xmlns:a16="http://schemas.microsoft.com/office/drawing/2014/main" id="{26F1F829-E63C-428D-AF4E-4EE7C2C7A72D}"/>
            </a:ext>
          </a:extLst>
        </xdr:cNvPr>
        <xdr:cNvSpPr txBox="1"/>
      </xdr:nvSpPr>
      <xdr:spPr>
        <a:xfrm>
          <a:off x="4212590" y="5455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a:extLst>
            <a:ext uri="{FF2B5EF4-FFF2-40B4-BE49-F238E27FC236}">
              <a16:creationId xmlns:a16="http://schemas.microsoft.com/office/drawing/2014/main" id="{3E6FD768-67D7-4A0A-9DC2-D0D2F2D8BD73}"/>
            </a:ext>
          </a:extLst>
        </xdr:cNvPr>
        <xdr:cNvCxnSpPr/>
      </xdr:nvCxnSpPr>
      <xdr:spPr>
        <a:xfrm>
          <a:off x="4112260" y="56788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40022</xdr:rowOff>
    </xdr:from>
    <xdr:ext cx="405111" cy="259045"/>
    <xdr:sp macro="" textlink="">
      <xdr:nvSpPr>
        <xdr:cNvPr id="62" name="【図書館】&#10;有形固定資産減価償却率平均値テキスト">
          <a:extLst>
            <a:ext uri="{FF2B5EF4-FFF2-40B4-BE49-F238E27FC236}">
              <a16:creationId xmlns:a16="http://schemas.microsoft.com/office/drawing/2014/main" id="{6B612FC7-0BFB-4489-88CC-B83A42DB125D}"/>
            </a:ext>
          </a:extLst>
        </xdr:cNvPr>
        <xdr:cNvSpPr txBox="1"/>
      </xdr:nvSpPr>
      <xdr:spPr>
        <a:xfrm>
          <a:off x="4212590" y="6212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61595</xdr:rowOff>
    </xdr:from>
    <xdr:to>
      <xdr:col>24</xdr:col>
      <xdr:colOff>114300</xdr:colOff>
      <xdr:row>36</xdr:row>
      <xdr:rowOff>163195</xdr:rowOff>
    </xdr:to>
    <xdr:sp macro="" textlink="">
      <xdr:nvSpPr>
        <xdr:cNvPr id="63" name="フローチャート: 判断 62">
          <a:extLst>
            <a:ext uri="{FF2B5EF4-FFF2-40B4-BE49-F238E27FC236}">
              <a16:creationId xmlns:a16="http://schemas.microsoft.com/office/drawing/2014/main" id="{7F1C2210-FFF3-4661-B040-ACB5B3E9FD80}"/>
            </a:ext>
          </a:extLst>
        </xdr:cNvPr>
        <xdr:cNvSpPr/>
      </xdr:nvSpPr>
      <xdr:spPr>
        <a:xfrm>
          <a:off x="4131310" y="622998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33020</xdr:rowOff>
    </xdr:from>
    <xdr:to>
      <xdr:col>20</xdr:col>
      <xdr:colOff>38100</xdr:colOff>
      <xdr:row>36</xdr:row>
      <xdr:rowOff>134620</xdr:rowOff>
    </xdr:to>
    <xdr:sp macro="" textlink="">
      <xdr:nvSpPr>
        <xdr:cNvPr id="64" name="フローチャート: 判断 63">
          <a:extLst>
            <a:ext uri="{FF2B5EF4-FFF2-40B4-BE49-F238E27FC236}">
              <a16:creationId xmlns:a16="http://schemas.microsoft.com/office/drawing/2014/main" id="{B82A170D-30CA-4F53-A8E9-1289321CCA9E}"/>
            </a:ext>
          </a:extLst>
        </xdr:cNvPr>
        <xdr:cNvSpPr/>
      </xdr:nvSpPr>
      <xdr:spPr>
        <a:xfrm>
          <a:off x="3388360" y="620331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2540</xdr:rowOff>
    </xdr:from>
    <xdr:to>
      <xdr:col>15</xdr:col>
      <xdr:colOff>101600</xdr:colOff>
      <xdr:row>36</xdr:row>
      <xdr:rowOff>104140</xdr:rowOff>
    </xdr:to>
    <xdr:sp macro="" textlink="">
      <xdr:nvSpPr>
        <xdr:cNvPr id="65" name="フローチャート: 判断 64">
          <a:extLst>
            <a:ext uri="{FF2B5EF4-FFF2-40B4-BE49-F238E27FC236}">
              <a16:creationId xmlns:a16="http://schemas.microsoft.com/office/drawing/2014/main" id="{F5999C8B-274C-446A-941F-D6520554ED90}"/>
            </a:ext>
          </a:extLst>
        </xdr:cNvPr>
        <xdr:cNvSpPr/>
      </xdr:nvSpPr>
      <xdr:spPr>
        <a:xfrm>
          <a:off x="2571750" y="617474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170180</xdr:rowOff>
    </xdr:from>
    <xdr:to>
      <xdr:col>10</xdr:col>
      <xdr:colOff>165100</xdr:colOff>
      <xdr:row>36</xdr:row>
      <xdr:rowOff>100330</xdr:rowOff>
    </xdr:to>
    <xdr:sp macro="" textlink="">
      <xdr:nvSpPr>
        <xdr:cNvPr id="66" name="フローチャート: 判断 65">
          <a:extLst>
            <a:ext uri="{FF2B5EF4-FFF2-40B4-BE49-F238E27FC236}">
              <a16:creationId xmlns:a16="http://schemas.microsoft.com/office/drawing/2014/main" id="{1F86392F-5322-4030-9E48-85FEE8FF067A}"/>
            </a:ext>
          </a:extLst>
        </xdr:cNvPr>
        <xdr:cNvSpPr/>
      </xdr:nvSpPr>
      <xdr:spPr>
        <a:xfrm>
          <a:off x="1774190" y="617474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137795</xdr:rowOff>
    </xdr:from>
    <xdr:to>
      <xdr:col>6</xdr:col>
      <xdr:colOff>38100</xdr:colOff>
      <xdr:row>36</xdr:row>
      <xdr:rowOff>67945</xdr:rowOff>
    </xdr:to>
    <xdr:sp macro="" textlink="">
      <xdr:nvSpPr>
        <xdr:cNvPr id="67" name="フローチャート: 判断 66">
          <a:extLst>
            <a:ext uri="{FF2B5EF4-FFF2-40B4-BE49-F238E27FC236}">
              <a16:creationId xmlns:a16="http://schemas.microsoft.com/office/drawing/2014/main" id="{216D4E52-2F84-44E0-A9EC-18D9E41B6931}"/>
            </a:ext>
          </a:extLst>
        </xdr:cNvPr>
        <xdr:cNvSpPr/>
      </xdr:nvSpPr>
      <xdr:spPr>
        <a:xfrm>
          <a:off x="988060" y="613473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8F2B4A5-71F4-4CF1-B17E-334F865A9433}"/>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3547942-9EFF-4726-B1FB-84C2BC86E58D}"/>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C64D172-174F-4B9D-9039-EAB0786B4B7E}"/>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497401A-D919-411C-B805-16A8F23A5BBF}"/>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D21AE52-6F5A-446F-AF83-7A3F0315BAF5}"/>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170180</xdr:rowOff>
    </xdr:from>
    <xdr:to>
      <xdr:col>24</xdr:col>
      <xdr:colOff>114300</xdr:colOff>
      <xdr:row>35</xdr:row>
      <xdr:rowOff>100330</xdr:rowOff>
    </xdr:to>
    <xdr:sp macro="" textlink="">
      <xdr:nvSpPr>
        <xdr:cNvPr id="73" name="楕円 72">
          <a:extLst>
            <a:ext uri="{FF2B5EF4-FFF2-40B4-BE49-F238E27FC236}">
              <a16:creationId xmlns:a16="http://schemas.microsoft.com/office/drawing/2014/main" id="{A09D94D6-30AE-469C-A00F-164A109D959C}"/>
            </a:ext>
          </a:extLst>
        </xdr:cNvPr>
        <xdr:cNvSpPr/>
      </xdr:nvSpPr>
      <xdr:spPr>
        <a:xfrm>
          <a:off x="4131310" y="600329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21607</xdr:rowOff>
    </xdr:from>
    <xdr:ext cx="405111" cy="259045"/>
    <xdr:sp macro="" textlink="">
      <xdr:nvSpPr>
        <xdr:cNvPr id="74" name="【図書館】&#10;有形固定資産減価償却率該当値テキスト">
          <a:extLst>
            <a:ext uri="{FF2B5EF4-FFF2-40B4-BE49-F238E27FC236}">
              <a16:creationId xmlns:a16="http://schemas.microsoft.com/office/drawing/2014/main" id="{7B10B333-85F3-4537-98E4-1270FF1DDC61}"/>
            </a:ext>
          </a:extLst>
        </xdr:cNvPr>
        <xdr:cNvSpPr txBox="1"/>
      </xdr:nvSpPr>
      <xdr:spPr>
        <a:xfrm>
          <a:off x="4212590" y="584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143510</xdr:rowOff>
    </xdr:from>
    <xdr:to>
      <xdr:col>20</xdr:col>
      <xdr:colOff>38100</xdr:colOff>
      <xdr:row>37</xdr:row>
      <xdr:rowOff>73660</xdr:rowOff>
    </xdr:to>
    <xdr:sp macro="" textlink="">
      <xdr:nvSpPr>
        <xdr:cNvPr id="75" name="楕円 74">
          <a:extLst>
            <a:ext uri="{FF2B5EF4-FFF2-40B4-BE49-F238E27FC236}">
              <a16:creationId xmlns:a16="http://schemas.microsoft.com/office/drawing/2014/main" id="{CC722AF8-F087-41F1-9009-7808FE8DBF2F}"/>
            </a:ext>
          </a:extLst>
        </xdr:cNvPr>
        <xdr:cNvSpPr/>
      </xdr:nvSpPr>
      <xdr:spPr>
        <a:xfrm>
          <a:off x="3388360" y="631380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49530</xdr:rowOff>
    </xdr:from>
    <xdr:to>
      <xdr:col>24</xdr:col>
      <xdr:colOff>63500</xdr:colOff>
      <xdr:row>37</xdr:row>
      <xdr:rowOff>22860</xdr:rowOff>
    </xdr:to>
    <xdr:cxnSp macro="">
      <xdr:nvCxnSpPr>
        <xdr:cNvPr id="76" name="直線コネクタ 75">
          <a:extLst>
            <a:ext uri="{FF2B5EF4-FFF2-40B4-BE49-F238E27FC236}">
              <a16:creationId xmlns:a16="http://schemas.microsoft.com/office/drawing/2014/main" id="{0FDE87CE-A4A7-4EA9-BD33-CACB9B9911BC}"/>
            </a:ext>
          </a:extLst>
        </xdr:cNvPr>
        <xdr:cNvCxnSpPr/>
      </xdr:nvCxnSpPr>
      <xdr:spPr>
        <a:xfrm flipV="1">
          <a:off x="3431540" y="6054090"/>
          <a:ext cx="742950" cy="30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105410</xdr:rowOff>
    </xdr:from>
    <xdr:to>
      <xdr:col>15</xdr:col>
      <xdr:colOff>101600</xdr:colOff>
      <xdr:row>37</xdr:row>
      <xdr:rowOff>35560</xdr:rowOff>
    </xdr:to>
    <xdr:sp macro="" textlink="">
      <xdr:nvSpPr>
        <xdr:cNvPr id="77" name="楕円 76">
          <a:extLst>
            <a:ext uri="{FF2B5EF4-FFF2-40B4-BE49-F238E27FC236}">
              <a16:creationId xmlns:a16="http://schemas.microsoft.com/office/drawing/2014/main" id="{46909AAF-B290-40CB-A2BC-0EB1480E1C80}"/>
            </a:ext>
          </a:extLst>
        </xdr:cNvPr>
        <xdr:cNvSpPr/>
      </xdr:nvSpPr>
      <xdr:spPr>
        <a:xfrm>
          <a:off x="2571750" y="62757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156210</xdr:rowOff>
    </xdr:from>
    <xdr:to>
      <xdr:col>19</xdr:col>
      <xdr:colOff>177800</xdr:colOff>
      <xdr:row>37</xdr:row>
      <xdr:rowOff>22860</xdr:rowOff>
    </xdr:to>
    <xdr:cxnSp macro="">
      <xdr:nvCxnSpPr>
        <xdr:cNvPr id="78" name="直線コネクタ 77">
          <a:extLst>
            <a:ext uri="{FF2B5EF4-FFF2-40B4-BE49-F238E27FC236}">
              <a16:creationId xmlns:a16="http://schemas.microsoft.com/office/drawing/2014/main" id="{93CA9568-DB99-4301-8801-58F08B268A84}"/>
            </a:ext>
          </a:extLst>
        </xdr:cNvPr>
        <xdr:cNvCxnSpPr/>
      </xdr:nvCxnSpPr>
      <xdr:spPr>
        <a:xfrm>
          <a:off x="2626360" y="6330315"/>
          <a:ext cx="80518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67310</xdr:rowOff>
    </xdr:from>
    <xdr:to>
      <xdr:col>10</xdr:col>
      <xdr:colOff>165100</xdr:colOff>
      <xdr:row>36</xdr:row>
      <xdr:rowOff>168910</xdr:rowOff>
    </xdr:to>
    <xdr:sp macro="" textlink="">
      <xdr:nvSpPr>
        <xdr:cNvPr id="79" name="楕円 78">
          <a:extLst>
            <a:ext uri="{FF2B5EF4-FFF2-40B4-BE49-F238E27FC236}">
              <a16:creationId xmlns:a16="http://schemas.microsoft.com/office/drawing/2014/main" id="{DD069390-A4C9-480F-B613-452238920FCD}"/>
            </a:ext>
          </a:extLst>
        </xdr:cNvPr>
        <xdr:cNvSpPr/>
      </xdr:nvSpPr>
      <xdr:spPr>
        <a:xfrm>
          <a:off x="1774190" y="6237605"/>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118110</xdr:rowOff>
    </xdr:from>
    <xdr:to>
      <xdr:col>15</xdr:col>
      <xdr:colOff>50800</xdr:colOff>
      <xdr:row>36</xdr:row>
      <xdr:rowOff>156210</xdr:rowOff>
    </xdr:to>
    <xdr:cxnSp macro="">
      <xdr:nvCxnSpPr>
        <xdr:cNvPr id="80" name="直線コネクタ 79">
          <a:extLst>
            <a:ext uri="{FF2B5EF4-FFF2-40B4-BE49-F238E27FC236}">
              <a16:creationId xmlns:a16="http://schemas.microsoft.com/office/drawing/2014/main" id="{651FCDE8-9C83-4115-9D06-AF7D1F950DF9}"/>
            </a:ext>
          </a:extLst>
        </xdr:cNvPr>
        <xdr:cNvCxnSpPr/>
      </xdr:nvCxnSpPr>
      <xdr:spPr>
        <a:xfrm>
          <a:off x="1828800" y="6292215"/>
          <a:ext cx="7975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29210</xdr:rowOff>
    </xdr:from>
    <xdr:to>
      <xdr:col>6</xdr:col>
      <xdr:colOff>38100</xdr:colOff>
      <xdr:row>36</xdr:row>
      <xdr:rowOff>130810</xdr:rowOff>
    </xdr:to>
    <xdr:sp macro="" textlink="">
      <xdr:nvSpPr>
        <xdr:cNvPr id="81" name="楕円 80">
          <a:extLst>
            <a:ext uri="{FF2B5EF4-FFF2-40B4-BE49-F238E27FC236}">
              <a16:creationId xmlns:a16="http://schemas.microsoft.com/office/drawing/2014/main" id="{07AA18B4-A63B-4246-88B3-2CB707526A54}"/>
            </a:ext>
          </a:extLst>
        </xdr:cNvPr>
        <xdr:cNvSpPr/>
      </xdr:nvSpPr>
      <xdr:spPr>
        <a:xfrm>
          <a:off x="988060" y="6199505"/>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80010</xdr:rowOff>
    </xdr:from>
    <xdr:to>
      <xdr:col>10</xdr:col>
      <xdr:colOff>114300</xdr:colOff>
      <xdr:row>36</xdr:row>
      <xdr:rowOff>118110</xdr:rowOff>
    </xdr:to>
    <xdr:cxnSp macro="">
      <xdr:nvCxnSpPr>
        <xdr:cNvPr id="82" name="直線コネクタ 81">
          <a:extLst>
            <a:ext uri="{FF2B5EF4-FFF2-40B4-BE49-F238E27FC236}">
              <a16:creationId xmlns:a16="http://schemas.microsoft.com/office/drawing/2014/main" id="{2F546B85-4C56-4CBA-BFBB-FEAF94F1C6C8}"/>
            </a:ext>
          </a:extLst>
        </xdr:cNvPr>
        <xdr:cNvCxnSpPr/>
      </xdr:nvCxnSpPr>
      <xdr:spPr>
        <a:xfrm>
          <a:off x="1031240" y="6254115"/>
          <a:ext cx="7975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151147</xdr:rowOff>
    </xdr:from>
    <xdr:ext cx="405111" cy="259045"/>
    <xdr:sp macro="" textlink="">
      <xdr:nvSpPr>
        <xdr:cNvPr id="83" name="n_1aveValue【図書館】&#10;有形固定資産減価償却率">
          <a:extLst>
            <a:ext uri="{FF2B5EF4-FFF2-40B4-BE49-F238E27FC236}">
              <a16:creationId xmlns:a16="http://schemas.microsoft.com/office/drawing/2014/main" id="{8DD8A60D-7055-4CE5-837F-102F437E0CBA}"/>
            </a:ext>
          </a:extLst>
        </xdr:cNvPr>
        <xdr:cNvSpPr txBox="1"/>
      </xdr:nvSpPr>
      <xdr:spPr>
        <a:xfrm>
          <a:off x="32391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120667</xdr:rowOff>
    </xdr:from>
    <xdr:ext cx="405111" cy="259045"/>
    <xdr:sp macro="" textlink="">
      <xdr:nvSpPr>
        <xdr:cNvPr id="84" name="n_2aveValue【図書館】&#10;有形固定資産減価償却率">
          <a:extLst>
            <a:ext uri="{FF2B5EF4-FFF2-40B4-BE49-F238E27FC236}">
              <a16:creationId xmlns:a16="http://schemas.microsoft.com/office/drawing/2014/main" id="{9FEFCCF0-4E56-4E6D-9B23-5E088321126A}"/>
            </a:ext>
          </a:extLst>
        </xdr:cNvPr>
        <xdr:cNvSpPr txBox="1"/>
      </xdr:nvSpPr>
      <xdr:spPr>
        <a:xfrm>
          <a:off x="2439044"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116857</xdr:rowOff>
    </xdr:from>
    <xdr:ext cx="405111" cy="259045"/>
    <xdr:sp macro="" textlink="">
      <xdr:nvSpPr>
        <xdr:cNvPr id="85" name="n_3aveValue【図書館】&#10;有形固定資産減価償却率">
          <a:extLst>
            <a:ext uri="{FF2B5EF4-FFF2-40B4-BE49-F238E27FC236}">
              <a16:creationId xmlns:a16="http://schemas.microsoft.com/office/drawing/2014/main" id="{ABBD92C0-4264-4FE9-8425-AF96DF7D2CD2}"/>
            </a:ext>
          </a:extLst>
        </xdr:cNvPr>
        <xdr:cNvSpPr txBox="1"/>
      </xdr:nvSpPr>
      <xdr:spPr>
        <a:xfrm>
          <a:off x="1641484" y="59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84472</xdr:rowOff>
    </xdr:from>
    <xdr:ext cx="405111" cy="259045"/>
    <xdr:sp macro="" textlink="">
      <xdr:nvSpPr>
        <xdr:cNvPr id="86" name="n_4aveValue【図書館】&#10;有形固定資産減価償却率">
          <a:extLst>
            <a:ext uri="{FF2B5EF4-FFF2-40B4-BE49-F238E27FC236}">
              <a16:creationId xmlns:a16="http://schemas.microsoft.com/office/drawing/2014/main" id="{CDA6E694-1D95-4495-9D6C-2D93A9EFDDA0}"/>
            </a:ext>
          </a:extLst>
        </xdr:cNvPr>
        <xdr:cNvSpPr txBox="1"/>
      </xdr:nvSpPr>
      <xdr:spPr>
        <a:xfrm>
          <a:off x="85535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64787</xdr:rowOff>
    </xdr:from>
    <xdr:ext cx="405111" cy="259045"/>
    <xdr:sp macro="" textlink="">
      <xdr:nvSpPr>
        <xdr:cNvPr id="87" name="n_1mainValue【図書館】&#10;有形固定資産減価償却率">
          <a:extLst>
            <a:ext uri="{FF2B5EF4-FFF2-40B4-BE49-F238E27FC236}">
              <a16:creationId xmlns:a16="http://schemas.microsoft.com/office/drawing/2014/main" id="{259A65B0-241C-4F99-B8C8-0E34526F9B91}"/>
            </a:ext>
          </a:extLst>
        </xdr:cNvPr>
        <xdr:cNvSpPr txBox="1"/>
      </xdr:nvSpPr>
      <xdr:spPr>
        <a:xfrm>
          <a:off x="3239144" y="640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26687</xdr:rowOff>
    </xdr:from>
    <xdr:ext cx="405111" cy="259045"/>
    <xdr:sp macro="" textlink="">
      <xdr:nvSpPr>
        <xdr:cNvPr id="88" name="n_2mainValue【図書館】&#10;有形固定資産減価償却率">
          <a:extLst>
            <a:ext uri="{FF2B5EF4-FFF2-40B4-BE49-F238E27FC236}">
              <a16:creationId xmlns:a16="http://schemas.microsoft.com/office/drawing/2014/main" id="{B1CE58A5-2E67-46DB-9782-676C8BBBF51A}"/>
            </a:ext>
          </a:extLst>
        </xdr:cNvPr>
        <xdr:cNvSpPr txBox="1"/>
      </xdr:nvSpPr>
      <xdr:spPr>
        <a:xfrm>
          <a:off x="2439044" y="636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160037</xdr:rowOff>
    </xdr:from>
    <xdr:ext cx="405111" cy="259045"/>
    <xdr:sp macro="" textlink="">
      <xdr:nvSpPr>
        <xdr:cNvPr id="89" name="n_3mainValue【図書館】&#10;有形固定資産減価償却率">
          <a:extLst>
            <a:ext uri="{FF2B5EF4-FFF2-40B4-BE49-F238E27FC236}">
              <a16:creationId xmlns:a16="http://schemas.microsoft.com/office/drawing/2014/main" id="{8ED23B38-E4B1-4EC3-86DE-0A6D6C524C91}"/>
            </a:ext>
          </a:extLst>
        </xdr:cNvPr>
        <xdr:cNvSpPr txBox="1"/>
      </xdr:nvSpPr>
      <xdr:spPr>
        <a:xfrm>
          <a:off x="1641484" y="633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121937</xdr:rowOff>
    </xdr:from>
    <xdr:ext cx="405111" cy="259045"/>
    <xdr:sp macro="" textlink="">
      <xdr:nvSpPr>
        <xdr:cNvPr id="90" name="n_4mainValue【図書館】&#10;有形固定資産減価償却率">
          <a:extLst>
            <a:ext uri="{FF2B5EF4-FFF2-40B4-BE49-F238E27FC236}">
              <a16:creationId xmlns:a16="http://schemas.microsoft.com/office/drawing/2014/main" id="{7CD47295-6021-4862-92AC-70B50664E843}"/>
            </a:ext>
          </a:extLst>
        </xdr:cNvPr>
        <xdr:cNvSpPr txBox="1"/>
      </xdr:nvSpPr>
      <xdr:spPr>
        <a:xfrm>
          <a:off x="855354" y="629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2EC22233-5EFC-4CAC-8A2C-C79E3F052A22}"/>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89D42147-CB12-4BC3-9EBD-3FE974883D24}"/>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F05079FD-D355-43D1-82C2-CC2D22277487}"/>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46C0DB3-8678-4C59-A15D-A8F612296434}"/>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7578A09-7EF2-455F-A5BC-DF6D07935ACB}"/>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3B606A26-CF0A-4F35-92A6-B2BEB6074AF2}"/>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A71C275F-DE40-4BEB-BF4D-CDF2AB9E7C94}"/>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70064C10-D949-4DAF-BD31-717EEBAC21CB}"/>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91F27E4F-65FB-43FF-8371-7F2D9F76EAA2}"/>
            </a:ext>
          </a:extLst>
        </xdr:cNvPr>
        <xdr:cNvSpPr txBox="1"/>
      </xdr:nvSpPr>
      <xdr:spPr>
        <a:xfrm>
          <a:off x="592201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5153320-5493-4F01-A3D4-F6AAD4ABEE76}"/>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FA610081-E68A-4D68-94B1-4442216D68CD}"/>
            </a:ext>
          </a:extLst>
        </xdr:cNvPr>
        <xdr:cNvCxnSpPr/>
      </xdr:nvCxnSpPr>
      <xdr:spPr>
        <a:xfrm>
          <a:off x="5960110" y="71589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F490A43B-AC59-4399-BB33-843F2A8F7342}"/>
            </a:ext>
          </a:extLst>
        </xdr:cNvPr>
        <xdr:cNvSpPr txBox="1"/>
      </xdr:nvSpPr>
      <xdr:spPr>
        <a:xfrm>
          <a:off x="5527221"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613AC6F0-1D37-466B-B1F2-3887D80F78ED}"/>
            </a:ext>
          </a:extLst>
        </xdr:cNvPr>
        <xdr:cNvCxnSpPr/>
      </xdr:nvCxnSpPr>
      <xdr:spPr>
        <a:xfrm>
          <a:off x="5960110" y="670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413ECDB1-E01E-4FB2-8EA4-653B37BD8702}"/>
            </a:ext>
          </a:extLst>
        </xdr:cNvPr>
        <xdr:cNvSpPr txBox="1"/>
      </xdr:nvSpPr>
      <xdr:spPr>
        <a:xfrm>
          <a:off x="5527221" y="656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52392B84-40C2-4B74-8E91-307172E7DFEA}"/>
            </a:ext>
          </a:extLst>
        </xdr:cNvPr>
        <xdr:cNvCxnSpPr/>
      </xdr:nvCxnSpPr>
      <xdr:spPr>
        <a:xfrm>
          <a:off x="596011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3627EDB7-D8DA-4ECD-BB4C-FDDBC6434569}"/>
            </a:ext>
          </a:extLst>
        </xdr:cNvPr>
        <xdr:cNvSpPr txBox="1"/>
      </xdr:nvSpPr>
      <xdr:spPr>
        <a:xfrm>
          <a:off x="5527221" y="610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F00C73DF-8EB3-49C4-832F-02AF90CEEE55}"/>
            </a:ext>
          </a:extLst>
        </xdr:cNvPr>
        <xdr:cNvCxnSpPr/>
      </xdr:nvCxnSpPr>
      <xdr:spPr>
        <a:xfrm>
          <a:off x="5960110" y="57873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D8EA194E-4408-4099-BBE1-CBEE2E2576D1}"/>
            </a:ext>
          </a:extLst>
        </xdr:cNvPr>
        <xdr:cNvSpPr txBox="1"/>
      </xdr:nvSpPr>
      <xdr:spPr>
        <a:xfrm>
          <a:off x="5527221" y="56508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CBAF5261-9C6E-4134-AFC9-F65579B91594}"/>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B46BDB4C-0B0F-4E21-BF33-611B1D3EFC29}"/>
            </a:ext>
          </a:extLst>
        </xdr:cNvPr>
        <xdr:cNvSpPr txBox="1"/>
      </xdr:nvSpPr>
      <xdr:spPr>
        <a:xfrm>
          <a:off x="5527221"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7FC1E039-42B5-43D7-82DE-747727E62CE7}"/>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7691A506-87B9-4568-9160-8A77DA0EDBA9}"/>
            </a:ext>
          </a:extLst>
        </xdr:cNvPr>
        <xdr:cNvCxnSpPr/>
      </xdr:nvCxnSpPr>
      <xdr:spPr>
        <a:xfrm flipV="1">
          <a:off x="9429115" y="576834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a:extLst>
            <a:ext uri="{FF2B5EF4-FFF2-40B4-BE49-F238E27FC236}">
              <a16:creationId xmlns:a16="http://schemas.microsoft.com/office/drawing/2014/main" id="{DFA54BBB-E277-4DF8-83A0-A334F9A5990B}"/>
            </a:ext>
          </a:extLst>
        </xdr:cNvPr>
        <xdr:cNvSpPr txBox="1"/>
      </xdr:nvSpPr>
      <xdr:spPr>
        <a:xfrm>
          <a:off x="946785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202AE29C-F825-470E-89D8-DCF6D92EECF5}"/>
            </a:ext>
          </a:extLst>
        </xdr:cNvPr>
        <xdr:cNvCxnSpPr/>
      </xdr:nvCxnSpPr>
      <xdr:spPr>
        <a:xfrm>
          <a:off x="9356090" y="702945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a:extLst>
            <a:ext uri="{FF2B5EF4-FFF2-40B4-BE49-F238E27FC236}">
              <a16:creationId xmlns:a16="http://schemas.microsoft.com/office/drawing/2014/main" id="{E71BE9D2-51C9-4276-B4D4-396A9FA93186}"/>
            </a:ext>
          </a:extLst>
        </xdr:cNvPr>
        <xdr:cNvSpPr txBox="1"/>
      </xdr:nvSpPr>
      <xdr:spPr>
        <a:xfrm>
          <a:off x="9467850" y="553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2DD8FDA0-A03C-4401-9B5E-1F6F303E2810}"/>
            </a:ext>
          </a:extLst>
        </xdr:cNvPr>
        <xdr:cNvCxnSpPr/>
      </xdr:nvCxnSpPr>
      <xdr:spPr>
        <a:xfrm>
          <a:off x="9356090" y="576834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2557</xdr:rowOff>
    </xdr:from>
    <xdr:ext cx="469744" cy="259045"/>
    <xdr:sp macro="" textlink="">
      <xdr:nvSpPr>
        <xdr:cNvPr id="117" name="【図書館】&#10;一人当たり面積平均値テキスト">
          <a:extLst>
            <a:ext uri="{FF2B5EF4-FFF2-40B4-BE49-F238E27FC236}">
              <a16:creationId xmlns:a16="http://schemas.microsoft.com/office/drawing/2014/main" id="{CB34CD6B-632C-4A3B-A2BB-6F5C62CB7A5C}"/>
            </a:ext>
          </a:extLst>
        </xdr:cNvPr>
        <xdr:cNvSpPr txBox="1"/>
      </xdr:nvSpPr>
      <xdr:spPr>
        <a:xfrm>
          <a:off x="9467850" y="6346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18" name="フローチャート: 判断 117">
          <a:extLst>
            <a:ext uri="{FF2B5EF4-FFF2-40B4-BE49-F238E27FC236}">
              <a16:creationId xmlns:a16="http://schemas.microsoft.com/office/drawing/2014/main" id="{6F610D4D-5DC8-4006-8477-1F721855B54A}"/>
            </a:ext>
          </a:extLst>
        </xdr:cNvPr>
        <xdr:cNvSpPr/>
      </xdr:nvSpPr>
      <xdr:spPr>
        <a:xfrm>
          <a:off x="9394190" y="6494780"/>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a:extLst>
            <a:ext uri="{FF2B5EF4-FFF2-40B4-BE49-F238E27FC236}">
              <a16:creationId xmlns:a16="http://schemas.microsoft.com/office/drawing/2014/main" id="{C7CB9E25-8FD7-4F97-8EFB-82E8A00FE145}"/>
            </a:ext>
          </a:extLst>
        </xdr:cNvPr>
        <xdr:cNvSpPr/>
      </xdr:nvSpPr>
      <xdr:spPr>
        <a:xfrm>
          <a:off x="8632190" y="6517640"/>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20" name="フローチャート: 判断 119">
          <a:extLst>
            <a:ext uri="{FF2B5EF4-FFF2-40B4-BE49-F238E27FC236}">
              <a16:creationId xmlns:a16="http://schemas.microsoft.com/office/drawing/2014/main" id="{B918195E-2B3A-4858-9AD4-79E9BC7BC6DC}"/>
            </a:ext>
          </a:extLst>
        </xdr:cNvPr>
        <xdr:cNvSpPr/>
      </xdr:nvSpPr>
      <xdr:spPr>
        <a:xfrm>
          <a:off x="7846060" y="651764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a:extLst>
            <a:ext uri="{FF2B5EF4-FFF2-40B4-BE49-F238E27FC236}">
              <a16:creationId xmlns:a16="http://schemas.microsoft.com/office/drawing/2014/main" id="{898F37F1-74A7-43CC-8138-494AF3BE818E}"/>
            </a:ext>
          </a:extLst>
        </xdr:cNvPr>
        <xdr:cNvSpPr/>
      </xdr:nvSpPr>
      <xdr:spPr>
        <a:xfrm>
          <a:off x="7029450" y="651764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22" name="フローチャート: 判断 121">
          <a:extLst>
            <a:ext uri="{FF2B5EF4-FFF2-40B4-BE49-F238E27FC236}">
              <a16:creationId xmlns:a16="http://schemas.microsoft.com/office/drawing/2014/main" id="{6A2FFDE7-7758-4117-B0BC-F2CB3ABA44CA}"/>
            </a:ext>
          </a:extLst>
        </xdr:cNvPr>
        <xdr:cNvSpPr/>
      </xdr:nvSpPr>
      <xdr:spPr>
        <a:xfrm>
          <a:off x="6231890" y="6536690"/>
          <a:ext cx="10922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64A1494F-5C33-4666-91F5-0E1FAF414E47}"/>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7959C3F-1311-4B2C-ACC2-3D4FD3EDE650}"/>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48E29E1-CB38-4BFB-B657-88AECBF59166}"/>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78B7837-1F7C-4267-9273-514C29DD5F3B}"/>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86D1985-FDAA-4256-9449-14BC481661B1}"/>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28" name="楕円 127">
          <a:extLst>
            <a:ext uri="{FF2B5EF4-FFF2-40B4-BE49-F238E27FC236}">
              <a16:creationId xmlns:a16="http://schemas.microsoft.com/office/drawing/2014/main" id="{B00EF056-8E30-40A9-8C1D-9E5A1580B40C}"/>
            </a:ext>
          </a:extLst>
        </xdr:cNvPr>
        <xdr:cNvSpPr/>
      </xdr:nvSpPr>
      <xdr:spPr>
        <a:xfrm>
          <a:off x="9394190" y="6494780"/>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129557</xdr:rowOff>
    </xdr:from>
    <xdr:ext cx="469744" cy="259045"/>
    <xdr:sp macro="" textlink="">
      <xdr:nvSpPr>
        <xdr:cNvPr id="129" name="【図書館】&#10;一人当たり面積該当値テキスト">
          <a:extLst>
            <a:ext uri="{FF2B5EF4-FFF2-40B4-BE49-F238E27FC236}">
              <a16:creationId xmlns:a16="http://schemas.microsoft.com/office/drawing/2014/main" id="{12B32FFC-88F3-47A0-9562-AE016FD721C3}"/>
            </a:ext>
          </a:extLst>
        </xdr:cNvPr>
        <xdr:cNvSpPr txBox="1"/>
      </xdr:nvSpPr>
      <xdr:spPr>
        <a:xfrm>
          <a:off x="9467850" y="647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139700</xdr:rowOff>
    </xdr:from>
    <xdr:to>
      <xdr:col>50</xdr:col>
      <xdr:colOff>165100</xdr:colOff>
      <xdr:row>39</xdr:row>
      <xdr:rowOff>69850</xdr:rowOff>
    </xdr:to>
    <xdr:sp macro="" textlink="">
      <xdr:nvSpPr>
        <xdr:cNvPr id="130" name="楕円 129">
          <a:extLst>
            <a:ext uri="{FF2B5EF4-FFF2-40B4-BE49-F238E27FC236}">
              <a16:creationId xmlns:a16="http://schemas.microsoft.com/office/drawing/2014/main" id="{ED6F53A9-CB98-42FB-88F7-774C36AD1D3C}"/>
            </a:ext>
          </a:extLst>
        </xdr:cNvPr>
        <xdr:cNvSpPr/>
      </xdr:nvSpPr>
      <xdr:spPr>
        <a:xfrm>
          <a:off x="8632190" y="665099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30480</xdr:rowOff>
    </xdr:from>
    <xdr:to>
      <xdr:col>55</xdr:col>
      <xdr:colOff>0</xdr:colOff>
      <xdr:row>39</xdr:row>
      <xdr:rowOff>19050</xdr:rowOff>
    </xdr:to>
    <xdr:cxnSp macro="">
      <xdr:nvCxnSpPr>
        <xdr:cNvPr id="131" name="直線コネクタ 130">
          <a:extLst>
            <a:ext uri="{FF2B5EF4-FFF2-40B4-BE49-F238E27FC236}">
              <a16:creationId xmlns:a16="http://schemas.microsoft.com/office/drawing/2014/main" id="{8EA6A5E9-D30B-42E6-9BB4-D46A9F74FD5F}"/>
            </a:ext>
          </a:extLst>
        </xdr:cNvPr>
        <xdr:cNvCxnSpPr/>
      </xdr:nvCxnSpPr>
      <xdr:spPr>
        <a:xfrm flipV="1">
          <a:off x="8686800" y="6543675"/>
          <a:ext cx="742950" cy="15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32" name="楕円 131">
          <a:extLst>
            <a:ext uri="{FF2B5EF4-FFF2-40B4-BE49-F238E27FC236}">
              <a16:creationId xmlns:a16="http://schemas.microsoft.com/office/drawing/2014/main" id="{BB9F49AC-0E4E-4496-9B24-6B7B9E618372}"/>
            </a:ext>
          </a:extLst>
        </xdr:cNvPr>
        <xdr:cNvSpPr/>
      </xdr:nvSpPr>
      <xdr:spPr>
        <a:xfrm>
          <a:off x="7846060" y="665099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19050</xdr:rowOff>
    </xdr:from>
    <xdr:to>
      <xdr:col>50</xdr:col>
      <xdr:colOff>114300</xdr:colOff>
      <xdr:row>39</xdr:row>
      <xdr:rowOff>19050</xdr:rowOff>
    </xdr:to>
    <xdr:cxnSp macro="">
      <xdr:nvCxnSpPr>
        <xdr:cNvPr id="133" name="直線コネクタ 132">
          <a:extLst>
            <a:ext uri="{FF2B5EF4-FFF2-40B4-BE49-F238E27FC236}">
              <a16:creationId xmlns:a16="http://schemas.microsoft.com/office/drawing/2014/main" id="{1CC29EB6-9CC1-490E-B383-C5A1A429730C}"/>
            </a:ext>
          </a:extLst>
        </xdr:cNvPr>
        <xdr:cNvCxnSpPr/>
      </xdr:nvCxnSpPr>
      <xdr:spPr>
        <a:xfrm>
          <a:off x="7889240" y="67017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139700</xdr:rowOff>
    </xdr:from>
    <xdr:to>
      <xdr:col>41</xdr:col>
      <xdr:colOff>101600</xdr:colOff>
      <xdr:row>39</xdr:row>
      <xdr:rowOff>69850</xdr:rowOff>
    </xdr:to>
    <xdr:sp macro="" textlink="">
      <xdr:nvSpPr>
        <xdr:cNvPr id="134" name="楕円 133">
          <a:extLst>
            <a:ext uri="{FF2B5EF4-FFF2-40B4-BE49-F238E27FC236}">
              <a16:creationId xmlns:a16="http://schemas.microsoft.com/office/drawing/2014/main" id="{A1F421AF-8DF7-4578-938A-8DB8F36D5F21}"/>
            </a:ext>
          </a:extLst>
        </xdr:cNvPr>
        <xdr:cNvSpPr/>
      </xdr:nvSpPr>
      <xdr:spPr>
        <a:xfrm>
          <a:off x="7029450" y="665099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19050</xdr:rowOff>
    </xdr:from>
    <xdr:to>
      <xdr:col>45</xdr:col>
      <xdr:colOff>177800</xdr:colOff>
      <xdr:row>39</xdr:row>
      <xdr:rowOff>19050</xdr:rowOff>
    </xdr:to>
    <xdr:cxnSp macro="">
      <xdr:nvCxnSpPr>
        <xdr:cNvPr id="135" name="直線コネクタ 134">
          <a:extLst>
            <a:ext uri="{FF2B5EF4-FFF2-40B4-BE49-F238E27FC236}">
              <a16:creationId xmlns:a16="http://schemas.microsoft.com/office/drawing/2014/main" id="{C60E15AE-4A57-45C8-BAA6-50E872472AF3}"/>
            </a:ext>
          </a:extLst>
        </xdr:cNvPr>
        <xdr:cNvCxnSpPr/>
      </xdr:nvCxnSpPr>
      <xdr:spPr>
        <a:xfrm>
          <a:off x="7084060" y="670179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139700</xdr:rowOff>
    </xdr:from>
    <xdr:to>
      <xdr:col>36</xdr:col>
      <xdr:colOff>165100</xdr:colOff>
      <xdr:row>39</xdr:row>
      <xdr:rowOff>69850</xdr:rowOff>
    </xdr:to>
    <xdr:sp macro="" textlink="">
      <xdr:nvSpPr>
        <xdr:cNvPr id="136" name="楕円 135">
          <a:extLst>
            <a:ext uri="{FF2B5EF4-FFF2-40B4-BE49-F238E27FC236}">
              <a16:creationId xmlns:a16="http://schemas.microsoft.com/office/drawing/2014/main" id="{F1D0338E-4CFB-4ED8-A5A2-6B7E4B6B63A5}"/>
            </a:ext>
          </a:extLst>
        </xdr:cNvPr>
        <xdr:cNvSpPr/>
      </xdr:nvSpPr>
      <xdr:spPr>
        <a:xfrm>
          <a:off x="6231890" y="665099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19050</xdr:rowOff>
    </xdr:from>
    <xdr:to>
      <xdr:col>41</xdr:col>
      <xdr:colOff>50800</xdr:colOff>
      <xdr:row>39</xdr:row>
      <xdr:rowOff>19050</xdr:rowOff>
    </xdr:to>
    <xdr:cxnSp macro="">
      <xdr:nvCxnSpPr>
        <xdr:cNvPr id="137" name="直線コネクタ 136">
          <a:extLst>
            <a:ext uri="{FF2B5EF4-FFF2-40B4-BE49-F238E27FC236}">
              <a16:creationId xmlns:a16="http://schemas.microsoft.com/office/drawing/2014/main" id="{F273D200-1AE8-48B7-9600-0160DDE70D09}"/>
            </a:ext>
          </a:extLst>
        </xdr:cNvPr>
        <xdr:cNvCxnSpPr/>
      </xdr:nvCxnSpPr>
      <xdr:spPr>
        <a:xfrm>
          <a:off x="6286500" y="67017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120667</xdr:rowOff>
    </xdr:from>
    <xdr:ext cx="469744" cy="259045"/>
    <xdr:sp macro="" textlink="">
      <xdr:nvSpPr>
        <xdr:cNvPr id="138" name="n_1aveValue【図書館】&#10;一人当たり面積">
          <a:extLst>
            <a:ext uri="{FF2B5EF4-FFF2-40B4-BE49-F238E27FC236}">
              <a16:creationId xmlns:a16="http://schemas.microsoft.com/office/drawing/2014/main" id="{17E00651-56DB-47CE-AB99-778B908785D2}"/>
            </a:ext>
          </a:extLst>
        </xdr:cNvPr>
        <xdr:cNvSpPr txBox="1"/>
      </xdr:nvSpPr>
      <xdr:spPr>
        <a:xfrm>
          <a:off x="8454467" y="629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120667</xdr:rowOff>
    </xdr:from>
    <xdr:ext cx="469744" cy="259045"/>
    <xdr:sp macro="" textlink="">
      <xdr:nvSpPr>
        <xdr:cNvPr id="139" name="n_2aveValue【図書館】&#10;一人当たり面積">
          <a:extLst>
            <a:ext uri="{FF2B5EF4-FFF2-40B4-BE49-F238E27FC236}">
              <a16:creationId xmlns:a16="http://schemas.microsoft.com/office/drawing/2014/main" id="{B1938BCE-5BCF-4DEB-B9E4-CAE2CEF114D1}"/>
            </a:ext>
          </a:extLst>
        </xdr:cNvPr>
        <xdr:cNvSpPr txBox="1"/>
      </xdr:nvSpPr>
      <xdr:spPr>
        <a:xfrm>
          <a:off x="7673417" y="629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120667</xdr:rowOff>
    </xdr:from>
    <xdr:ext cx="469744" cy="259045"/>
    <xdr:sp macro="" textlink="">
      <xdr:nvSpPr>
        <xdr:cNvPr id="140" name="n_3aveValue【図書館】&#10;一人当たり面積">
          <a:extLst>
            <a:ext uri="{FF2B5EF4-FFF2-40B4-BE49-F238E27FC236}">
              <a16:creationId xmlns:a16="http://schemas.microsoft.com/office/drawing/2014/main" id="{8D3726C1-D156-4471-93EB-C4A34F68A6E7}"/>
            </a:ext>
          </a:extLst>
        </xdr:cNvPr>
        <xdr:cNvSpPr txBox="1"/>
      </xdr:nvSpPr>
      <xdr:spPr>
        <a:xfrm>
          <a:off x="6866332" y="629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143527</xdr:rowOff>
    </xdr:from>
    <xdr:ext cx="469744" cy="259045"/>
    <xdr:sp macro="" textlink="">
      <xdr:nvSpPr>
        <xdr:cNvPr id="141" name="n_4aveValue【図書館】&#10;一人当たり面積">
          <a:extLst>
            <a:ext uri="{FF2B5EF4-FFF2-40B4-BE49-F238E27FC236}">
              <a16:creationId xmlns:a16="http://schemas.microsoft.com/office/drawing/2014/main" id="{966DEB95-6665-4A91-B921-AE29B4D41C24}"/>
            </a:ext>
          </a:extLst>
        </xdr:cNvPr>
        <xdr:cNvSpPr txBox="1"/>
      </xdr:nvSpPr>
      <xdr:spPr>
        <a:xfrm>
          <a:off x="6068772" y="631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60977</xdr:rowOff>
    </xdr:from>
    <xdr:ext cx="469744" cy="259045"/>
    <xdr:sp macro="" textlink="">
      <xdr:nvSpPr>
        <xdr:cNvPr id="142" name="n_1mainValue【図書館】&#10;一人当たり面積">
          <a:extLst>
            <a:ext uri="{FF2B5EF4-FFF2-40B4-BE49-F238E27FC236}">
              <a16:creationId xmlns:a16="http://schemas.microsoft.com/office/drawing/2014/main" id="{07E5AFEA-6357-4EF2-8132-4FFD4553204A}"/>
            </a:ext>
          </a:extLst>
        </xdr:cNvPr>
        <xdr:cNvSpPr txBox="1"/>
      </xdr:nvSpPr>
      <xdr:spPr>
        <a:xfrm>
          <a:off x="8454467" y="674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43" name="n_2mainValue【図書館】&#10;一人当たり面積">
          <a:extLst>
            <a:ext uri="{FF2B5EF4-FFF2-40B4-BE49-F238E27FC236}">
              <a16:creationId xmlns:a16="http://schemas.microsoft.com/office/drawing/2014/main" id="{540716DB-2713-4AC2-BA09-1E5A24267D43}"/>
            </a:ext>
          </a:extLst>
        </xdr:cNvPr>
        <xdr:cNvSpPr txBox="1"/>
      </xdr:nvSpPr>
      <xdr:spPr>
        <a:xfrm>
          <a:off x="7673417" y="674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60977</xdr:rowOff>
    </xdr:from>
    <xdr:ext cx="469744" cy="259045"/>
    <xdr:sp macro="" textlink="">
      <xdr:nvSpPr>
        <xdr:cNvPr id="144" name="n_3mainValue【図書館】&#10;一人当たり面積">
          <a:extLst>
            <a:ext uri="{FF2B5EF4-FFF2-40B4-BE49-F238E27FC236}">
              <a16:creationId xmlns:a16="http://schemas.microsoft.com/office/drawing/2014/main" id="{29751985-0E0F-4CE3-93C9-B78C658CE026}"/>
            </a:ext>
          </a:extLst>
        </xdr:cNvPr>
        <xdr:cNvSpPr txBox="1"/>
      </xdr:nvSpPr>
      <xdr:spPr>
        <a:xfrm>
          <a:off x="6866332" y="674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60977</xdr:rowOff>
    </xdr:from>
    <xdr:ext cx="469744" cy="259045"/>
    <xdr:sp macro="" textlink="">
      <xdr:nvSpPr>
        <xdr:cNvPr id="145" name="n_4mainValue【図書館】&#10;一人当たり面積">
          <a:extLst>
            <a:ext uri="{FF2B5EF4-FFF2-40B4-BE49-F238E27FC236}">
              <a16:creationId xmlns:a16="http://schemas.microsoft.com/office/drawing/2014/main" id="{6D665D5B-EED9-411F-8470-BA339A9EF53F}"/>
            </a:ext>
          </a:extLst>
        </xdr:cNvPr>
        <xdr:cNvSpPr txBox="1"/>
      </xdr:nvSpPr>
      <xdr:spPr>
        <a:xfrm>
          <a:off x="6068772" y="674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3C871114-7A57-47A5-B36C-0AFAE4B15712}"/>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D35EF05A-D89B-416E-88CE-C017785FCBEB}"/>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E8B7453A-6563-4FCA-B990-CEBD46FA3A1E}"/>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5EAA0D68-B667-4E00-9B41-851779FB8EA0}"/>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5152B933-69A2-4963-8BD5-2E8E662801B9}"/>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E38C21E-FB3C-4884-A6CB-F223DCABB14C}"/>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85F9CA2B-E41A-4103-80B3-4CCCADF106FC}"/>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82268B-5DD0-44F2-A353-945EFAD15793}"/>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3C6B057F-714E-494C-AF2A-482081F2B8B1}"/>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8DA4D48E-B457-459F-816D-634D76257EEC}"/>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D3C42AB1-57D2-4CAE-B637-B99A772B11FB}"/>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723A1782-29AD-43BE-A498-8797C667A78A}"/>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11DFED9A-9669-4B88-B844-20B315DCE94C}"/>
            </a:ext>
          </a:extLst>
        </xdr:cNvPr>
        <xdr:cNvSpPr txBox="1"/>
      </xdr:nvSpPr>
      <xdr:spPr>
        <a:xfrm>
          <a:off x="2738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D21965D2-137F-4EB2-9087-935C7844A368}"/>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A22A1B23-F689-4790-B2BA-C558F0941DDA}"/>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7379C3BD-12E0-48F3-A93F-B4F98ADF468D}"/>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8ABDCABA-0EFF-460A-BA5C-FB39EC5C0063}"/>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F52F8869-745B-4386-A55F-94D74990E0F8}"/>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A810D131-1C8A-4AFE-9958-2F8090D8E583}"/>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5069DF2E-2260-44C2-8F01-6A5FCCD38C71}"/>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A4371741-FDA9-4E92-8923-875A6CD4A014}"/>
            </a:ext>
          </a:extLst>
        </xdr:cNvPr>
        <xdr:cNvSpPr txBox="1"/>
      </xdr:nvSpPr>
      <xdr:spPr>
        <a:xfrm>
          <a:off x="34370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A84B59E6-02CB-4421-969D-90E73E2D3AF3}"/>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6AB245DE-C2E1-4AEF-8D03-39C263D66D14}"/>
            </a:ext>
          </a:extLst>
        </xdr:cNvPr>
        <xdr:cNvSpPr txBox="1"/>
      </xdr:nvSpPr>
      <xdr:spPr>
        <a:xfrm>
          <a:off x="38686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A42645FA-6625-4B61-A7A5-854E891288F5}"/>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76200</xdr:rowOff>
    </xdr:to>
    <xdr:cxnSp macro="">
      <xdr:nvCxnSpPr>
        <xdr:cNvPr id="170" name="直線コネクタ 169">
          <a:extLst>
            <a:ext uri="{FF2B5EF4-FFF2-40B4-BE49-F238E27FC236}">
              <a16:creationId xmlns:a16="http://schemas.microsoft.com/office/drawing/2014/main" id="{D520D67B-63B3-4111-91B1-F55212E8CBFA}"/>
            </a:ext>
          </a:extLst>
        </xdr:cNvPr>
        <xdr:cNvCxnSpPr/>
      </xdr:nvCxnSpPr>
      <xdr:spPr>
        <a:xfrm flipV="1">
          <a:off x="4173855" y="973074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1" name="【体育館・プール】&#10;有形固定資産減価償却率最小値テキスト">
          <a:extLst>
            <a:ext uri="{FF2B5EF4-FFF2-40B4-BE49-F238E27FC236}">
              <a16:creationId xmlns:a16="http://schemas.microsoft.com/office/drawing/2014/main" id="{DDA01C27-F80E-4CBA-B842-39BEB4B175E5}"/>
            </a:ext>
          </a:extLst>
        </xdr:cNvPr>
        <xdr:cNvSpPr txBox="1"/>
      </xdr:nvSpPr>
      <xdr:spPr>
        <a:xfrm>
          <a:off x="4212590" y="1105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2" name="直線コネクタ 171">
          <a:extLst>
            <a:ext uri="{FF2B5EF4-FFF2-40B4-BE49-F238E27FC236}">
              <a16:creationId xmlns:a16="http://schemas.microsoft.com/office/drawing/2014/main" id="{7FCFF881-0AF0-4B52-8B5C-5BE9A9F89372}"/>
            </a:ext>
          </a:extLst>
        </xdr:cNvPr>
        <xdr:cNvCxnSpPr/>
      </xdr:nvCxnSpPr>
      <xdr:spPr>
        <a:xfrm>
          <a:off x="4112260" y="1104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AA1429FB-7471-4A27-864F-6E60AADF39F1}"/>
            </a:ext>
          </a:extLst>
        </xdr:cNvPr>
        <xdr:cNvSpPr txBox="1"/>
      </xdr:nvSpPr>
      <xdr:spPr>
        <a:xfrm>
          <a:off x="421259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4" name="直線コネクタ 173">
          <a:extLst>
            <a:ext uri="{FF2B5EF4-FFF2-40B4-BE49-F238E27FC236}">
              <a16:creationId xmlns:a16="http://schemas.microsoft.com/office/drawing/2014/main" id="{44E66277-54AE-45B7-99EF-D4B12ED10402}"/>
            </a:ext>
          </a:extLst>
        </xdr:cNvPr>
        <xdr:cNvCxnSpPr/>
      </xdr:nvCxnSpPr>
      <xdr:spPr>
        <a:xfrm>
          <a:off x="4112260" y="9730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36212</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286AF8B6-D3B6-4B1D-BD2A-BAF69148C9DF}"/>
            </a:ext>
          </a:extLst>
        </xdr:cNvPr>
        <xdr:cNvSpPr txBox="1"/>
      </xdr:nvSpPr>
      <xdr:spPr>
        <a:xfrm>
          <a:off x="4212590" y="10151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176" name="フローチャート: 判断 175">
          <a:extLst>
            <a:ext uri="{FF2B5EF4-FFF2-40B4-BE49-F238E27FC236}">
              <a16:creationId xmlns:a16="http://schemas.microsoft.com/office/drawing/2014/main" id="{CD200F69-BB43-4F72-A684-AA73A24FD6EC}"/>
            </a:ext>
          </a:extLst>
        </xdr:cNvPr>
        <xdr:cNvSpPr/>
      </xdr:nvSpPr>
      <xdr:spPr>
        <a:xfrm>
          <a:off x="4131310" y="1016952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177" name="フローチャート: 判断 176">
          <a:extLst>
            <a:ext uri="{FF2B5EF4-FFF2-40B4-BE49-F238E27FC236}">
              <a16:creationId xmlns:a16="http://schemas.microsoft.com/office/drawing/2014/main" id="{657BC298-0B39-4DD3-827C-6849FC321DDF}"/>
            </a:ext>
          </a:extLst>
        </xdr:cNvPr>
        <xdr:cNvSpPr/>
      </xdr:nvSpPr>
      <xdr:spPr>
        <a:xfrm>
          <a:off x="3388360" y="10142855"/>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10160</xdr:rowOff>
    </xdr:from>
    <xdr:to>
      <xdr:col>15</xdr:col>
      <xdr:colOff>101600</xdr:colOff>
      <xdr:row>59</xdr:row>
      <xdr:rowOff>111760</xdr:rowOff>
    </xdr:to>
    <xdr:sp macro="" textlink="">
      <xdr:nvSpPr>
        <xdr:cNvPr id="178" name="フローチャート: 判断 177">
          <a:extLst>
            <a:ext uri="{FF2B5EF4-FFF2-40B4-BE49-F238E27FC236}">
              <a16:creationId xmlns:a16="http://schemas.microsoft.com/office/drawing/2014/main" id="{55801D6B-44E4-4974-A26F-5DEA1940ACC3}"/>
            </a:ext>
          </a:extLst>
        </xdr:cNvPr>
        <xdr:cNvSpPr/>
      </xdr:nvSpPr>
      <xdr:spPr>
        <a:xfrm>
          <a:off x="2571750" y="1012761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156845</xdr:rowOff>
    </xdr:from>
    <xdr:to>
      <xdr:col>10</xdr:col>
      <xdr:colOff>165100</xdr:colOff>
      <xdr:row>59</xdr:row>
      <xdr:rowOff>86995</xdr:rowOff>
    </xdr:to>
    <xdr:sp macro="" textlink="">
      <xdr:nvSpPr>
        <xdr:cNvPr id="179" name="フローチャート: 判断 178">
          <a:extLst>
            <a:ext uri="{FF2B5EF4-FFF2-40B4-BE49-F238E27FC236}">
              <a16:creationId xmlns:a16="http://schemas.microsoft.com/office/drawing/2014/main" id="{07C57B14-BA23-41EA-B14E-1283478FC0B1}"/>
            </a:ext>
          </a:extLst>
        </xdr:cNvPr>
        <xdr:cNvSpPr/>
      </xdr:nvSpPr>
      <xdr:spPr>
        <a:xfrm>
          <a:off x="1774190" y="10102850"/>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145415</xdr:rowOff>
    </xdr:from>
    <xdr:to>
      <xdr:col>6</xdr:col>
      <xdr:colOff>38100</xdr:colOff>
      <xdr:row>59</xdr:row>
      <xdr:rowOff>75565</xdr:rowOff>
    </xdr:to>
    <xdr:sp macro="" textlink="">
      <xdr:nvSpPr>
        <xdr:cNvPr id="180" name="フローチャート: 判断 179">
          <a:extLst>
            <a:ext uri="{FF2B5EF4-FFF2-40B4-BE49-F238E27FC236}">
              <a16:creationId xmlns:a16="http://schemas.microsoft.com/office/drawing/2014/main" id="{6192B969-2B2D-479F-A9A0-1EEA4C0141C8}"/>
            </a:ext>
          </a:extLst>
        </xdr:cNvPr>
        <xdr:cNvSpPr/>
      </xdr:nvSpPr>
      <xdr:spPr>
        <a:xfrm>
          <a:off x="988060" y="1008761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92852F3A-137B-4455-8251-AD06BBACFAB3}"/>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C3F7CF4-AF8B-4335-A793-2A017A14A979}"/>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8950213-3213-4639-96C8-77139006F0F0}"/>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99F6034-7B05-4B1D-B2E8-864A5B67BE57}"/>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9785EC4-A34B-4A83-90A5-19B2EC960793}"/>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164465</xdr:rowOff>
    </xdr:from>
    <xdr:to>
      <xdr:col>24</xdr:col>
      <xdr:colOff>114300</xdr:colOff>
      <xdr:row>57</xdr:row>
      <xdr:rowOff>94615</xdr:rowOff>
    </xdr:to>
    <xdr:sp macro="" textlink="">
      <xdr:nvSpPr>
        <xdr:cNvPr id="186" name="楕円 185">
          <a:extLst>
            <a:ext uri="{FF2B5EF4-FFF2-40B4-BE49-F238E27FC236}">
              <a16:creationId xmlns:a16="http://schemas.microsoft.com/office/drawing/2014/main" id="{3F333A3C-6B17-47EE-AC55-78458E9330D3}"/>
            </a:ext>
          </a:extLst>
        </xdr:cNvPr>
        <xdr:cNvSpPr/>
      </xdr:nvSpPr>
      <xdr:spPr>
        <a:xfrm>
          <a:off x="4131310" y="976947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79392</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7D5E15FE-B6C9-4E93-822A-93AB7765C41A}"/>
            </a:ext>
          </a:extLst>
        </xdr:cNvPr>
        <xdr:cNvSpPr txBox="1"/>
      </xdr:nvSpPr>
      <xdr:spPr>
        <a:xfrm>
          <a:off x="4212590" y="9680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107315</xdr:rowOff>
    </xdr:from>
    <xdr:to>
      <xdr:col>20</xdr:col>
      <xdr:colOff>38100</xdr:colOff>
      <xdr:row>57</xdr:row>
      <xdr:rowOff>37465</xdr:rowOff>
    </xdr:to>
    <xdr:sp macro="" textlink="">
      <xdr:nvSpPr>
        <xdr:cNvPr id="188" name="楕円 187">
          <a:extLst>
            <a:ext uri="{FF2B5EF4-FFF2-40B4-BE49-F238E27FC236}">
              <a16:creationId xmlns:a16="http://schemas.microsoft.com/office/drawing/2014/main" id="{01F24C98-390C-48B4-A871-BDFFCAB06D1F}"/>
            </a:ext>
          </a:extLst>
        </xdr:cNvPr>
        <xdr:cNvSpPr/>
      </xdr:nvSpPr>
      <xdr:spPr>
        <a:xfrm>
          <a:off x="3388360" y="970661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158115</xdr:rowOff>
    </xdr:from>
    <xdr:to>
      <xdr:col>24</xdr:col>
      <xdr:colOff>63500</xdr:colOff>
      <xdr:row>57</xdr:row>
      <xdr:rowOff>43815</xdr:rowOff>
    </xdr:to>
    <xdr:cxnSp macro="">
      <xdr:nvCxnSpPr>
        <xdr:cNvPr id="189" name="直線コネクタ 188">
          <a:extLst>
            <a:ext uri="{FF2B5EF4-FFF2-40B4-BE49-F238E27FC236}">
              <a16:creationId xmlns:a16="http://schemas.microsoft.com/office/drawing/2014/main" id="{28A69195-2F37-4EC7-A293-56B6FEA009CF}"/>
            </a:ext>
          </a:extLst>
        </xdr:cNvPr>
        <xdr:cNvCxnSpPr/>
      </xdr:nvCxnSpPr>
      <xdr:spPr>
        <a:xfrm>
          <a:off x="3431540" y="9761220"/>
          <a:ext cx="74295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156845</xdr:rowOff>
    </xdr:from>
    <xdr:to>
      <xdr:col>15</xdr:col>
      <xdr:colOff>101600</xdr:colOff>
      <xdr:row>58</xdr:row>
      <xdr:rowOff>86995</xdr:rowOff>
    </xdr:to>
    <xdr:sp macro="" textlink="">
      <xdr:nvSpPr>
        <xdr:cNvPr id="190" name="楕円 189">
          <a:extLst>
            <a:ext uri="{FF2B5EF4-FFF2-40B4-BE49-F238E27FC236}">
              <a16:creationId xmlns:a16="http://schemas.microsoft.com/office/drawing/2014/main" id="{4F301DAA-A310-430B-B796-8BB4FDAD6B38}"/>
            </a:ext>
          </a:extLst>
        </xdr:cNvPr>
        <xdr:cNvSpPr/>
      </xdr:nvSpPr>
      <xdr:spPr>
        <a:xfrm>
          <a:off x="2571750" y="99314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158115</xdr:rowOff>
    </xdr:from>
    <xdr:to>
      <xdr:col>19</xdr:col>
      <xdr:colOff>177800</xdr:colOff>
      <xdr:row>58</xdr:row>
      <xdr:rowOff>36195</xdr:rowOff>
    </xdr:to>
    <xdr:cxnSp macro="">
      <xdr:nvCxnSpPr>
        <xdr:cNvPr id="191" name="直線コネクタ 190">
          <a:extLst>
            <a:ext uri="{FF2B5EF4-FFF2-40B4-BE49-F238E27FC236}">
              <a16:creationId xmlns:a16="http://schemas.microsoft.com/office/drawing/2014/main" id="{6814B08B-E033-4A5F-959E-BCAF049CBB76}"/>
            </a:ext>
          </a:extLst>
        </xdr:cNvPr>
        <xdr:cNvCxnSpPr/>
      </xdr:nvCxnSpPr>
      <xdr:spPr>
        <a:xfrm flipV="1">
          <a:off x="2626360" y="9761220"/>
          <a:ext cx="80518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107315</xdr:rowOff>
    </xdr:from>
    <xdr:to>
      <xdr:col>10</xdr:col>
      <xdr:colOff>165100</xdr:colOff>
      <xdr:row>58</xdr:row>
      <xdr:rowOff>37465</xdr:rowOff>
    </xdr:to>
    <xdr:sp macro="" textlink="">
      <xdr:nvSpPr>
        <xdr:cNvPr id="192" name="楕円 191">
          <a:extLst>
            <a:ext uri="{FF2B5EF4-FFF2-40B4-BE49-F238E27FC236}">
              <a16:creationId xmlns:a16="http://schemas.microsoft.com/office/drawing/2014/main" id="{4F1101FF-504E-46DC-A6CF-92465659C7CC}"/>
            </a:ext>
          </a:extLst>
        </xdr:cNvPr>
        <xdr:cNvSpPr/>
      </xdr:nvSpPr>
      <xdr:spPr>
        <a:xfrm>
          <a:off x="1774190" y="987806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158115</xdr:rowOff>
    </xdr:from>
    <xdr:to>
      <xdr:col>15</xdr:col>
      <xdr:colOff>50800</xdr:colOff>
      <xdr:row>58</xdr:row>
      <xdr:rowOff>36195</xdr:rowOff>
    </xdr:to>
    <xdr:cxnSp macro="">
      <xdr:nvCxnSpPr>
        <xdr:cNvPr id="193" name="直線コネクタ 192">
          <a:extLst>
            <a:ext uri="{FF2B5EF4-FFF2-40B4-BE49-F238E27FC236}">
              <a16:creationId xmlns:a16="http://schemas.microsoft.com/office/drawing/2014/main" id="{CC2E176A-23E4-4966-AE0D-F2CBD39DA4A1}"/>
            </a:ext>
          </a:extLst>
        </xdr:cNvPr>
        <xdr:cNvCxnSpPr/>
      </xdr:nvCxnSpPr>
      <xdr:spPr>
        <a:xfrm>
          <a:off x="1828800" y="9932670"/>
          <a:ext cx="79756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120650</xdr:rowOff>
    </xdr:from>
    <xdr:to>
      <xdr:col>6</xdr:col>
      <xdr:colOff>38100</xdr:colOff>
      <xdr:row>58</xdr:row>
      <xdr:rowOff>50800</xdr:rowOff>
    </xdr:to>
    <xdr:sp macro="" textlink="">
      <xdr:nvSpPr>
        <xdr:cNvPr id="194" name="楕円 193">
          <a:extLst>
            <a:ext uri="{FF2B5EF4-FFF2-40B4-BE49-F238E27FC236}">
              <a16:creationId xmlns:a16="http://schemas.microsoft.com/office/drawing/2014/main" id="{162737F1-4ADB-4782-8C6F-18C3BC808169}"/>
            </a:ext>
          </a:extLst>
        </xdr:cNvPr>
        <xdr:cNvSpPr/>
      </xdr:nvSpPr>
      <xdr:spPr>
        <a:xfrm>
          <a:off x="988060" y="989520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158115</xdr:rowOff>
    </xdr:from>
    <xdr:to>
      <xdr:col>10</xdr:col>
      <xdr:colOff>114300</xdr:colOff>
      <xdr:row>58</xdr:row>
      <xdr:rowOff>0</xdr:rowOff>
    </xdr:to>
    <xdr:cxnSp macro="">
      <xdr:nvCxnSpPr>
        <xdr:cNvPr id="195" name="直線コネクタ 194">
          <a:extLst>
            <a:ext uri="{FF2B5EF4-FFF2-40B4-BE49-F238E27FC236}">
              <a16:creationId xmlns:a16="http://schemas.microsoft.com/office/drawing/2014/main" id="{FBFD1D04-AE62-44C7-A162-F7735DD1AB96}"/>
            </a:ext>
          </a:extLst>
        </xdr:cNvPr>
        <xdr:cNvCxnSpPr/>
      </xdr:nvCxnSpPr>
      <xdr:spPr>
        <a:xfrm flipV="1">
          <a:off x="1031240" y="9932670"/>
          <a:ext cx="79756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121937</xdr:rowOff>
    </xdr:from>
    <xdr:ext cx="405111" cy="259045"/>
    <xdr:sp macro="" textlink="">
      <xdr:nvSpPr>
        <xdr:cNvPr id="196" name="n_1aveValue【体育館・プール】&#10;有形固定資産減価償却率">
          <a:extLst>
            <a:ext uri="{FF2B5EF4-FFF2-40B4-BE49-F238E27FC236}">
              <a16:creationId xmlns:a16="http://schemas.microsoft.com/office/drawing/2014/main" id="{980E4500-8D34-4377-926D-27C8A3AB3979}"/>
            </a:ext>
          </a:extLst>
        </xdr:cNvPr>
        <xdr:cNvSpPr txBox="1"/>
      </xdr:nvSpPr>
      <xdr:spPr>
        <a:xfrm>
          <a:off x="3239144" y="1023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102887</xdr:rowOff>
    </xdr:from>
    <xdr:ext cx="405111" cy="259045"/>
    <xdr:sp macro="" textlink="">
      <xdr:nvSpPr>
        <xdr:cNvPr id="197" name="n_2aveValue【体育館・プール】&#10;有形固定資産減価償却率">
          <a:extLst>
            <a:ext uri="{FF2B5EF4-FFF2-40B4-BE49-F238E27FC236}">
              <a16:creationId xmlns:a16="http://schemas.microsoft.com/office/drawing/2014/main" id="{4B17D8D2-8754-4081-8747-35B3A5B294FA}"/>
            </a:ext>
          </a:extLst>
        </xdr:cNvPr>
        <xdr:cNvSpPr txBox="1"/>
      </xdr:nvSpPr>
      <xdr:spPr>
        <a:xfrm>
          <a:off x="2439044" y="1021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78122</xdr:rowOff>
    </xdr:from>
    <xdr:ext cx="405111" cy="259045"/>
    <xdr:sp macro="" textlink="">
      <xdr:nvSpPr>
        <xdr:cNvPr id="198" name="n_3aveValue【体育館・プール】&#10;有形固定資産減価償却率">
          <a:extLst>
            <a:ext uri="{FF2B5EF4-FFF2-40B4-BE49-F238E27FC236}">
              <a16:creationId xmlns:a16="http://schemas.microsoft.com/office/drawing/2014/main" id="{DA942AFC-39CB-4A35-BC15-9C2707F27799}"/>
            </a:ext>
          </a:extLst>
        </xdr:cNvPr>
        <xdr:cNvSpPr txBox="1"/>
      </xdr:nvSpPr>
      <xdr:spPr>
        <a:xfrm>
          <a:off x="1641484" y="1019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66692</xdr:rowOff>
    </xdr:from>
    <xdr:ext cx="405111" cy="259045"/>
    <xdr:sp macro="" textlink="">
      <xdr:nvSpPr>
        <xdr:cNvPr id="199" name="n_4aveValue【体育館・プール】&#10;有形固定資産減価償却率">
          <a:extLst>
            <a:ext uri="{FF2B5EF4-FFF2-40B4-BE49-F238E27FC236}">
              <a16:creationId xmlns:a16="http://schemas.microsoft.com/office/drawing/2014/main" id="{09CB84B7-FBA8-4A16-A721-B7FE0EA547A7}"/>
            </a:ext>
          </a:extLst>
        </xdr:cNvPr>
        <xdr:cNvSpPr txBox="1"/>
      </xdr:nvSpPr>
      <xdr:spPr>
        <a:xfrm>
          <a:off x="855354" y="1018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53992</xdr:rowOff>
    </xdr:from>
    <xdr:ext cx="405111" cy="259045"/>
    <xdr:sp macro="" textlink="">
      <xdr:nvSpPr>
        <xdr:cNvPr id="200" name="n_1mainValue【体育館・プール】&#10;有形固定資産減価償却率">
          <a:extLst>
            <a:ext uri="{FF2B5EF4-FFF2-40B4-BE49-F238E27FC236}">
              <a16:creationId xmlns:a16="http://schemas.microsoft.com/office/drawing/2014/main" id="{F57AC474-1BE6-4234-8F93-0057C0DD0A90}"/>
            </a:ext>
          </a:extLst>
        </xdr:cNvPr>
        <xdr:cNvSpPr txBox="1"/>
      </xdr:nvSpPr>
      <xdr:spPr>
        <a:xfrm>
          <a:off x="3239144" y="948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103522</xdr:rowOff>
    </xdr:from>
    <xdr:ext cx="405111" cy="259045"/>
    <xdr:sp macro="" textlink="">
      <xdr:nvSpPr>
        <xdr:cNvPr id="201" name="n_2mainValue【体育館・プール】&#10;有形固定資産減価償却率">
          <a:extLst>
            <a:ext uri="{FF2B5EF4-FFF2-40B4-BE49-F238E27FC236}">
              <a16:creationId xmlns:a16="http://schemas.microsoft.com/office/drawing/2014/main" id="{3D9F1C22-551F-46C0-A068-C0D872207D71}"/>
            </a:ext>
          </a:extLst>
        </xdr:cNvPr>
        <xdr:cNvSpPr txBox="1"/>
      </xdr:nvSpPr>
      <xdr:spPr>
        <a:xfrm>
          <a:off x="243904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53992</xdr:rowOff>
    </xdr:from>
    <xdr:ext cx="405111" cy="259045"/>
    <xdr:sp macro="" textlink="">
      <xdr:nvSpPr>
        <xdr:cNvPr id="202" name="n_3mainValue【体育館・プール】&#10;有形固定資産減価償却率">
          <a:extLst>
            <a:ext uri="{FF2B5EF4-FFF2-40B4-BE49-F238E27FC236}">
              <a16:creationId xmlns:a16="http://schemas.microsoft.com/office/drawing/2014/main" id="{07508C36-2AFE-4464-A243-7F5296E8419A}"/>
            </a:ext>
          </a:extLst>
        </xdr:cNvPr>
        <xdr:cNvSpPr txBox="1"/>
      </xdr:nvSpPr>
      <xdr:spPr>
        <a:xfrm>
          <a:off x="1641484" y="965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67327</xdr:rowOff>
    </xdr:from>
    <xdr:ext cx="405111" cy="259045"/>
    <xdr:sp macro="" textlink="">
      <xdr:nvSpPr>
        <xdr:cNvPr id="203" name="n_4mainValue【体育館・プール】&#10;有形固定資産減価償却率">
          <a:extLst>
            <a:ext uri="{FF2B5EF4-FFF2-40B4-BE49-F238E27FC236}">
              <a16:creationId xmlns:a16="http://schemas.microsoft.com/office/drawing/2014/main" id="{2BEAFF97-5C9F-49B1-BF1D-63616D4A0EB3}"/>
            </a:ext>
          </a:extLst>
        </xdr:cNvPr>
        <xdr:cNvSpPr txBox="1"/>
      </xdr:nvSpPr>
      <xdr:spPr>
        <a:xfrm>
          <a:off x="855354" y="966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1A896FE6-840C-446C-A00A-C8BC7323AC4B}"/>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C5974AFF-57E3-49C8-98D1-BE65C6CDAA79}"/>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67A869AC-3493-4037-9648-19D787ACE353}"/>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7F8241E9-FFBD-4383-9D5B-967250B50FA4}"/>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56E468C7-A3E4-4FEC-8617-3EB4D279398C}"/>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CB2A57DF-8938-4F8F-AAC3-FE49594CB6EF}"/>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DA66416C-5E1E-4AFD-8F87-218555AF8DD8}"/>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9164032A-388C-46EF-8667-86AFF893547A}"/>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8506686C-A258-4343-86F6-BB987987D4BB}"/>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ABA283E4-A47B-472C-9FE1-A13D80C4F20C}"/>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4EBDEA7F-DDD0-4EDA-B54C-57D6ED883B78}"/>
            </a:ext>
          </a:extLst>
        </xdr:cNvPr>
        <xdr:cNvCxnSpPr/>
      </xdr:nvCxnSpPr>
      <xdr:spPr>
        <a:xfrm>
          <a:off x="5960110" y="10972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a:extLst>
            <a:ext uri="{FF2B5EF4-FFF2-40B4-BE49-F238E27FC236}">
              <a16:creationId xmlns:a16="http://schemas.microsoft.com/office/drawing/2014/main" id="{8AD5D375-4ADC-4D33-9C60-699AB701F4D2}"/>
            </a:ext>
          </a:extLst>
        </xdr:cNvPr>
        <xdr:cNvSpPr txBox="1"/>
      </xdr:nvSpPr>
      <xdr:spPr>
        <a:xfrm>
          <a:off x="5527221" y="1082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0EA49705-3B0C-43BF-BB4C-782E579287DC}"/>
            </a:ext>
          </a:extLst>
        </xdr:cNvPr>
        <xdr:cNvCxnSpPr/>
      </xdr:nvCxnSpPr>
      <xdr:spPr>
        <a:xfrm>
          <a:off x="5960110" y="1051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a:extLst>
            <a:ext uri="{FF2B5EF4-FFF2-40B4-BE49-F238E27FC236}">
              <a16:creationId xmlns:a16="http://schemas.microsoft.com/office/drawing/2014/main" id="{AAA5EBD4-FE66-496E-8845-FC04BE17DF68}"/>
            </a:ext>
          </a:extLst>
        </xdr:cNvPr>
        <xdr:cNvSpPr txBox="1"/>
      </xdr:nvSpPr>
      <xdr:spPr>
        <a:xfrm>
          <a:off x="5527221" y="1037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143097F8-208A-4DA8-BB3B-3AA87A1ADCCE}"/>
            </a:ext>
          </a:extLst>
        </xdr:cNvPr>
        <xdr:cNvCxnSpPr/>
      </xdr:nvCxnSpPr>
      <xdr:spPr>
        <a:xfrm>
          <a:off x="5960110" y="1005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a:extLst>
            <a:ext uri="{FF2B5EF4-FFF2-40B4-BE49-F238E27FC236}">
              <a16:creationId xmlns:a16="http://schemas.microsoft.com/office/drawing/2014/main" id="{A331ECCE-3D99-45A6-A5D2-C01C23251EE9}"/>
            </a:ext>
          </a:extLst>
        </xdr:cNvPr>
        <xdr:cNvSpPr txBox="1"/>
      </xdr:nvSpPr>
      <xdr:spPr>
        <a:xfrm>
          <a:off x="5527221" y="991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8D96160C-CB83-47F8-AD8C-0FCCB68FF7B9}"/>
            </a:ext>
          </a:extLst>
        </xdr:cNvPr>
        <xdr:cNvCxnSpPr/>
      </xdr:nvCxnSpPr>
      <xdr:spPr>
        <a:xfrm>
          <a:off x="5960110" y="960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a:extLst>
            <a:ext uri="{FF2B5EF4-FFF2-40B4-BE49-F238E27FC236}">
              <a16:creationId xmlns:a16="http://schemas.microsoft.com/office/drawing/2014/main" id="{14A0511A-A17E-4340-A53B-74248BD35C54}"/>
            </a:ext>
          </a:extLst>
        </xdr:cNvPr>
        <xdr:cNvSpPr txBox="1"/>
      </xdr:nvSpPr>
      <xdr:spPr>
        <a:xfrm>
          <a:off x="5527221" y="945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17867730-55C5-4519-8A39-739A6F00A52E}"/>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46FAFD0E-3E9B-4AFC-B1A9-F060C69ADBDB}"/>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D96762E5-9167-405A-A98B-13A375A8EFD7}"/>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157734</xdr:rowOff>
    </xdr:to>
    <xdr:cxnSp macro="">
      <xdr:nvCxnSpPr>
        <xdr:cNvPr id="225" name="直線コネクタ 224">
          <a:extLst>
            <a:ext uri="{FF2B5EF4-FFF2-40B4-BE49-F238E27FC236}">
              <a16:creationId xmlns:a16="http://schemas.microsoft.com/office/drawing/2014/main" id="{A1A4618B-0780-4865-8330-CD344BC25933}"/>
            </a:ext>
          </a:extLst>
        </xdr:cNvPr>
        <xdr:cNvCxnSpPr/>
      </xdr:nvCxnSpPr>
      <xdr:spPr>
        <a:xfrm flipV="1">
          <a:off x="9429115" y="9601200"/>
          <a:ext cx="0" cy="1359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a:extLst>
            <a:ext uri="{FF2B5EF4-FFF2-40B4-BE49-F238E27FC236}">
              <a16:creationId xmlns:a16="http://schemas.microsoft.com/office/drawing/2014/main" id="{DC533173-124F-493B-BF5A-D367D5A2FEF6}"/>
            </a:ext>
          </a:extLst>
        </xdr:cNvPr>
        <xdr:cNvSpPr txBox="1"/>
      </xdr:nvSpPr>
      <xdr:spPr>
        <a:xfrm>
          <a:off x="9467850" y="1096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a:extLst>
            <a:ext uri="{FF2B5EF4-FFF2-40B4-BE49-F238E27FC236}">
              <a16:creationId xmlns:a16="http://schemas.microsoft.com/office/drawing/2014/main" id="{1238CB36-A8D6-4152-A268-980BA2FB5B81}"/>
            </a:ext>
          </a:extLst>
        </xdr:cNvPr>
        <xdr:cNvCxnSpPr/>
      </xdr:nvCxnSpPr>
      <xdr:spPr>
        <a:xfrm>
          <a:off x="9356090" y="1096098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28" name="【体育館・プール】&#10;一人当たり面積最大値テキスト">
          <a:extLst>
            <a:ext uri="{FF2B5EF4-FFF2-40B4-BE49-F238E27FC236}">
              <a16:creationId xmlns:a16="http://schemas.microsoft.com/office/drawing/2014/main" id="{E30D5284-14EB-4A1E-9523-EF15C5058D24}"/>
            </a:ext>
          </a:extLst>
        </xdr:cNvPr>
        <xdr:cNvSpPr txBox="1"/>
      </xdr:nvSpPr>
      <xdr:spPr>
        <a:xfrm>
          <a:off x="9467850" y="9378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29" name="直線コネクタ 228">
          <a:extLst>
            <a:ext uri="{FF2B5EF4-FFF2-40B4-BE49-F238E27FC236}">
              <a16:creationId xmlns:a16="http://schemas.microsoft.com/office/drawing/2014/main" id="{1BFB59C9-283E-416E-9F32-959DDC5AB35C}"/>
            </a:ext>
          </a:extLst>
        </xdr:cNvPr>
        <xdr:cNvCxnSpPr/>
      </xdr:nvCxnSpPr>
      <xdr:spPr>
        <a:xfrm>
          <a:off x="9356090" y="960120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3065</xdr:rowOff>
    </xdr:from>
    <xdr:ext cx="469744" cy="259045"/>
    <xdr:sp macro="" textlink="">
      <xdr:nvSpPr>
        <xdr:cNvPr id="230" name="【体育館・プール】&#10;一人当たり面積平均値テキスト">
          <a:extLst>
            <a:ext uri="{FF2B5EF4-FFF2-40B4-BE49-F238E27FC236}">
              <a16:creationId xmlns:a16="http://schemas.microsoft.com/office/drawing/2014/main" id="{218F9250-148C-4FA1-B0B4-53C05E46FB95}"/>
            </a:ext>
          </a:extLst>
        </xdr:cNvPr>
        <xdr:cNvSpPr txBox="1"/>
      </xdr:nvSpPr>
      <xdr:spPr>
        <a:xfrm>
          <a:off x="9467850" y="106329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24638</xdr:rowOff>
    </xdr:from>
    <xdr:to>
      <xdr:col>55</xdr:col>
      <xdr:colOff>50800</xdr:colOff>
      <xdr:row>62</xdr:row>
      <xdr:rowOff>126238</xdr:rowOff>
    </xdr:to>
    <xdr:sp macro="" textlink="">
      <xdr:nvSpPr>
        <xdr:cNvPr id="231" name="フローチャート: 判断 230">
          <a:extLst>
            <a:ext uri="{FF2B5EF4-FFF2-40B4-BE49-F238E27FC236}">
              <a16:creationId xmlns:a16="http://schemas.microsoft.com/office/drawing/2014/main" id="{019201D5-CE1C-48DE-A234-34F99D4A3E2C}"/>
            </a:ext>
          </a:extLst>
        </xdr:cNvPr>
        <xdr:cNvSpPr/>
      </xdr:nvSpPr>
      <xdr:spPr>
        <a:xfrm>
          <a:off x="9394190" y="10650728"/>
          <a:ext cx="9017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26924</xdr:rowOff>
    </xdr:from>
    <xdr:to>
      <xdr:col>50</xdr:col>
      <xdr:colOff>165100</xdr:colOff>
      <xdr:row>62</xdr:row>
      <xdr:rowOff>128524</xdr:rowOff>
    </xdr:to>
    <xdr:sp macro="" textlink="">
      <xdr:nvSpPr>
        <xdr:cNvPr id="232" name="フローチャート: 判断 231">
          <a:extLst>
            <a:ext uri="{FF2B5EF4-FFF2-40B4-BE49-F238E27FC236}">
              <a16:creationId xmlns:a16="http://schemas.microsoft.com/office/drawing/2014/main" id="{91026211-5319-4135-B0E4-84FDA0F15331}"/>
            </a:ext>
          </a:extLst>
        </xdr:cNvPr>
        <xdr:cNvSpPr/>
      </xdr:nvSpPr>
      <xdr:spPr>
        <a:xfrm>
          <a:off x="8632190" y="10654919"/>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3" name="フローチャート: 判断 232">
          <a:extLst>
            <a:ext uri="{FF2B5EF4-FFF2-40B4-BE49-F238E27FC236}">
              <a16:creationId xmlns:a16="http://schemas.microsoft.com/office/drawing/2014/main" id="{CA02003B-C2DC-428F-8277-C66FE0E7F363}"/>
            </a:ext>
          </a:extLst>
        </xdr:cNvPr>
        <xdr:cNvSpPr/>
      </xdr:nvSpPr>
      <xdr:spPr>
        <a:xfrm>
          <a:off x="7846060" y="10657205"/>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34" name="フローチャート: 判断 233">
          <a:extLst>
            <a:ext uri="{FF2B5EF4-FFF2-40B4-BE49-F238E27FC236}">
              <a16:creationId xmlns:a16="http://schemas.microsoft.com/office/drawing/2014/main" id="{0925351D-D771-4F04-A2D3-F511E27AB3ED}"/>
            </a:ext>
          </a:extLst>
        </xdr:cNvPr>
        <xdr:cNvSpPr/>
      </xdr:nvSpPr>
      <xdr:spPr>
        <a:xfrm>
          <a:off x="7029450" y="10661777"/>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35" name="フローチャート: 判断 234">
          <a:extLst>
            <a:ext uri="{FF2B5EF4-FFF2-40B4-BE49-F238E27FC236}">
              <a16:creationId xmlns:a16="http://schemas.microsoft.com/office/drawing/2014/main" id="{F00FA731-C648-4853-B412-C525E5108FA2}"/>
            </a:ext>
          </a:extLst>
        </xdr:cNvPr>
        <xdr:cNvSpPr/>
      </xdr:nvSpPr>
      <xdr:spPr>
        <a:xfrm>
          <a:off x="6231890" y="10661777"/>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DBA90EA2-CC0E-4DB4-A9C0-101C0AAF048E}"/>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51F93369-A572-4CE0-97B1-87C999E36D81}"/>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4A94F769-C5CC-4F20-8D3C-D45F8BC248D7}"/>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4FA8DB3-D185-4EA0-972F-D7F563C76432}"/>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840027D-7BFE-4D73-B0BE-186A704F7854}"/>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100076</xdr:rowOff>
    </xdr:from>
    <xdr:to>
      <xdr:col>55</xdr:col>
      <xdr:colOff>50800</xdr:colOff>
      <xdr:row>60</xdr:row>
      <xdr:rowOff>30226</xdr:rowOff>
    </xdr:to>
    <xdr:sp macro="" textlink="">
      <xdr:nvSpPr>
        <xdr:cNvPr id="241" name="楕円 240">
          <a:extLst>
            <a:ext uri="{FF2B5EF4-FFF2-40B4-BE49-F238E27FC236}">
              <a16:creationId xmlns:a16="http://schemas.microsoft.com/office/drawing/2014/main" id="{C75DA44C-79B0-4464-A0DB-F5122C326953}"/>
            </a:ext>
          </a:extLst>
        </xdr:cNvPr>
        <xdr:cNvSpPr/>
      </xdr:nvSpPr>
      <xdr:spPr>
        <a:xfrm>
          <a:off x="9394190" y="10211816"/>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122953</xdr:rowOff>
    </xdr:from>
    <xdr:ext cx="469744" cy="259045"/>
    <xdr:sp macro="" textlink="">
      <xdr:nvSpPr>
        <xdr:cNvPr id="242" name="【体育館・プール】&#10;一人当たり面積該当値テキスト">
          <a:extLst>
            <a:ext uri="{FF2B5EF4-FFF2-40B4-BE49-F238E27FC236}">
              <a16:creationId xmlns:a16="http://schemas.microsoft.com/office/drawing/2014/main" id="{6857D8C4-903B-45E5-BCF5-FFB84B7E0D7B}"/>
            </a:ext>
          </a:extLst>
        </xdr:cNvPr>
        <xdr:cNvSpPr txBox="1"/>
      </xdr:nvSpPr>
      <xdr:spPr>
        <a:xfrm>
          <a:off x="9467850" y="1006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106934</xdr:rowOff>
    </xdr:from>
    <xdr:to>
      <xdr:col>50</xdr:col>
      <xdr:colOff>165100</xdr:colOff>
      <xdr:row>60</xdr:row>
      <xdr:rowOff>37084</xdr:rowOff>
    </xdr:to>
    <xdr:sp macro="" textlink="">
      <xdr:nvSpPr>
        <xdr:cNvPr id="243" name="楕円 242">
          <a:extLst>
            <a:ext uri="{FF2B5EF4-FFF2-40B4-BE49-F238E27FC236}">
              <a16:creationId xmlns:a16="http://schemas.microsoft.com/office/drawing/2014/main" id="{5D714707-1B7F-43D3-9716-7291B19BE104}"/>
            </a:ext>
          </a:extLst>
        </xdr:cNvPr>
        <xdr:cNvSpPr/>
      </xdr:nvSpPr>
      <xdr:spPr>
        <a:xfrm>
          <a:off x="8632190" y="1022057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150876</xdr:rowOff>
    </xdr:from>
    <xdr:to>
      <xdr:col>55</xdr:col>
      <xdr:colOff>0</xdr:colOff>
      <xdr:row>59</xdr:row>
      <xdr:rowOff>157734</xdr:rowOff>
    </xdr:to>
    <xdr:cxnSp macro="">
      <xdr:nvCxnSpPr>
        <xdr:cNvPr id="244" name="直線コネクタ 243">
          <a:extLst>
            <a:ext uri="{FF2B5EF4-FFF2-40B4-BE49-F238E27FC236}">
              <a16:creationId xmlns:a16="http://schemas.microsoft.com/office/drawing/2014/main" id="{C3FF4941-E599-4AD2-84BF-64CE0F782334}"/>
            </a:ext>
          </a:extLst>
        </xdr:cNvPr>
        <xdr:cNvCxnSpPr/>
      </xdr:nvCxnSpPr>
      <xdr:spPr>
        <a:xfrm flipV="1">
          <a:off x="8686800" y="10266426"/>
          <a:ext cx="74295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109220</xdr:rowOff>
    </xdr:from>
    <xdr:to>
      <xdr:col>46</xdr:col>
      <xdr:colOff>38100</xdr:colOff>
      <xdr:row>61</xdr:row>
      <xdr:rowOff>39370</xdr:rowOff>
    </xdr:to>
    <xdr:sp macro="" textlink="">
      <xdr:nvSpPr>
        <xdr:cNvPr id="245" name="楕円 244">
          <a:extLst>
            <a:ext uri="{FF2B5EF4-FFF2-40B4-BE49-F238E27FC236}">
              <a16:creationId xmlns:a16="http://schemas.microsoft.com/office/drawing/2014/main" id="{444DDDC7-081E-45BF-ACBD-EBBAE09D5B80}"/>
            </a:ext>
          </a:extLst>
        </xdr:cNvPr>
        <xdr:cNvSpPr/>
      </xdr:nvSpPr>
      <xdr:spPr>
        <a:xfrm>
          <a:off x="7846060" y="1039431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157734</xdr:rowOff>
    </xdr:from>
    <xdr:to>
      <xdr:col>50</xdr:col>
      <xdr:colOff>114300</xdr:colOff>
      <xdr:row>60</xdr:row>
      <xdr:rowOff>160020</xdr:rowOff>
    </xdr:to>
    <xdr:cxnSp macro="">
      <xdr:nvCxnSpPr>
        <xdr:cNvPr id="246" name="直線コネクタ 245">
          <a:extLst>
            <a:ext uri="{FF2B5EF4-FFF2-40B4-BE49-F238E27FC236}">
              <a16:creationId xmlns:a16="http://schemas.microsoft.com/office/drawing/2014/main" id="{3FB4AF13-EB7B-494E-BB1F-BE2D050C8973}"/>
            </a:ext>
          </a:extLst>
        </xdr:cNvPr>
        <xdr:cNvCxnSpPr/>
      </xdr:nvCxnSpPr>
      <xdr:spPr>
        <a:xfrm flipV="1">
          <a:off x="7889240" y="10275189"/>
          <a:ext cx="79756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111506</xdr:rowOff>
    </xdr:from>
    <xdr:to>
      <xdr:col>41</xdr:col>
      <xdr:colOff>101600</xdr:colOff>
      <xdr:row>61</xdr:row>
      <xdr:rowOff>41656</xdr:rowOff>
    </xdr:to>
    <xdr:sp macro="" textlink="">
      <xdr:nvSpPr>
        <xdr:cNvPr id="247" name="楕円 246">
          <a:extLst>
            <a:ext uri="{FF2B5EF4-FFF2-40B4-BE49-F238E27FC236}">
              <a16:creationId xmlns:a16="http://schemas.microsoft.com/office/drawing/2014/main" id="{3A93D034-D93D-4FD0-95EB-9AABBA067E7D}"/>
            </a:ext>
          </a:extLst>
        </xdr:cNvPr>
        <xdr:cNvSpPr/>
      </xdr:nvSpPr>
      <xdr:spPr>
        <a:xfrm>
          <a:off x="7029450" y="1039850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160020</xdr:rowOff>
    </xdr:from>
    <xdr:to>
      <xdr:col>45</xdr:col>
      <xdr:colOff>177800</xdr:colOff>
      <xdr:row>60</xdr:row>
      <xdr:rowOff>162306</xdr:rowOff>
    </xdr:to>
    <xdr:cxnSp macro="">
      <xdr:nvCxnSpPr>
        <xdr:cNvPr id="248" name="直線コネクタ 247">
          <a:extLst>
            <a:ext uri="{FF2B5EF4-FFF2-40B4-BE49-F238E27FC236}">
              <a16:creationId xmlns:a16="http://schemas.microsoft.com/office/drawing/2014/main" id="{0B0E80C4-4609-4430-ABD7-DFCF408ED065}"/>
            </a:ext>
          </a:extLst>
        </xdr:cNvPr>
        <xdr:cNvCxnSpPr/>
      </xdr:nvCxnSpPr>
      <xdr:spPr>
        <a:xfrm flipV="1">
          <a:off x="7084060" y="10448925"/>
          <a:ext cx="80518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109220</xdr:rowOff>
    </xdr:from>
    <xdr:to>
      <xdr:col>36</xdr:col>
      <xdr:colOff>165100</xdr:colOff>
      <xdr:row>61</xdr:row>
      <xdr:rowOff>39370</xdr:rowOff>
    </xdr:to>
    <xdr:sp macro="" textlink="">
      <xdr:nvSpPr>
        <xdr:cNvPr id="249" name="楕円 248">
          <a:extLst>
            <a:ext uri="{FF2B5EF4-FFF2-40B4-BE49-F238E27FC236}">
              <a16:creationId xmlns:a16="http://schemas.microsoft.com/office/drawing/2014/main" id="{C270A6A8-0A12-4EE4-8F75-5B2FB4EE0360}"/>
            </a:ext>
          </a:extLst>
        </xdr:cNvPr>
        <xdr:cNvSpPr/>
      </xdr:nvSpPr>
      <xdr:spPr>
        <a:xfrm>
          <a:off x="6231890" y="1039431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160020</xdr:rowOff>
    </xdr:from>
    <xdr:to>
      <xdr:col>41</xdr:col>
      <xdr:colOff>50800</xdr:colOff>
      <xdr:row>60</xdr:row>
      <xdr:rowOff>162306</xdr:rowOff>
    </xdr:to>
    <xdr:cxnSp macro="">
      <xdr:nvCxnSpPr>
        <xdr:cNvPr id="250" name="直線コネクタ 249">
          <a:extLst>
            <a:ext uri="{FF2B5EF4-FFF2-40B4-BE49-F238E27FC236}">
              <a16:creationId xmlns:a16="http://schemas.microsoft.com/office/drawing/2014/main" id="{F9747F2B-2686-48C2-86A4-C1935538A39E}"/>
            </a:ext>
          </a:extLst>
        </xdr:cNvPr>
        <xdr:cNvCxnSpPr/>
      </xdr:nvCxnSpPr>
      <xdr:spPr>
        <a:xfrm>
          <a:off x="6286500" y="10448925"/>
          <a:ext cx="79756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119651</xdr:rowOff>
    </xdr:from>
    <xdr:ext cx="469744" cy="259045"/>
    <xdr:sp macro="" textlink="">
      <xdr:nvSpPr>
        <xdr:cNvPr id="251" name="n_1aveValue【体育館・プール】&#10;一人当たり面積">
          <a:extLst>
            <a:ext uri="{FF2B5EF4-FFF2-40B4-BE49-F238E27FC236}">
              <a16:creationId xmlns:a16="http://schemas.microsoft.com/office/drawing/2014/main" id="{A90E741C-BD65-487A-A63E-E405062076C7}"/>
            </a:ext>
          </a:extLst>
        </xdr:cNvPr>
        <xdr:cNvSpPr txBox="1"/>
      </xdr:nvSpPr>
      <xdr:spPr>
        <a:xfrm>
          <a:off x="8454467" y="10751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121937</xdr:rowOff>
    </xdr:from>
    <xdr:ext cx="469744" cy="259045"/>
    <xdr:sp macro="" textlink="">
      <xdr:nvSpPr>
        <xdr:cNvPr id="252" name="n_2aveValue【体育館・プール】&#10;一人当たり面積">
          <a:extLst>
            <a:ext uri="{FF2B5EF4-FFF2-40B4-BE49-F238E27FC236}">
              <a16:creationId xmlns:a16="http://schemas.microsoft.com/office/drawing/2014/main" id="{84E16FA8-EAFE-4418-91D8-B7E72F67280D}"/>
            </a:ext>
          </a:extLst>
        </xdr:cNvPr>
        <xdr:cNvSpPr txBox="1"/>
      </xdr:nvSpPr>
      <xdr:spPr>
        <a:xfrm>
          <a:off x="7673417" y="1075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126509</xdr:rowOff>
    </xdr:from>
    <xdr:ext cx="469744" cy="259045"/>
    <xdr:sp macro="" textlink="">
      <xdr:nvSpPr>
        <xdr:cNvPr id="253" name="n_3aveValue【体育館・プール】&#10;一人当たり面積">
          <a:extLst>
            <a:ext uri="{FF2B5EF4-FFF2-40B4-BE49-F238E27FC236}">
              <a16:creationId xmlns:a16="http://schemas.microsoft.com/office/drawing/2014/main" id="{5B17A0C0-6ADF-4BC1-8A27-401DD8007D10}"/>
            </a:ext>
          </a:extLst>
        </xdr:cNvPr>
        <xdr:cNvSpPr txBox="1"/>
      </xdr:nvSpPr>
      <xdr:spPr>
        <a:xfrm>
          <a:off x="6866332" y="1076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126509</xdr:rowOff>
    </xdr:from>
    <xdr:ext cx="469744" cy="259045"/>
    <xdr:sp macro="" textlink="">
      <xdr:nvSpPr>
        <xdr:cNvPr id="254" name="n_4aveValue【体育館・プール】&#10;一人当たり面積">
          <a:extLst>
            <a:ext uri="{FF2B5EF4-FFF2-40B4-BE49-F238E27FC236}">
              <a16:creationId xmlns:a16="http://schemas.microsoft.com/office/drawing/2014/main" id="{2DC5B896-FE4D-43B8-A78D-C105AF5A5671}"/>
            </a:ext>
          </a:extLst>
        </xdr:cNvPr>
        <xdr:cNvSpPr txBox="1"/>
      </xdr:nvSpPr>
      <xdr:spPr>
        <a:xfrm>
          <a:off x="6068772" y="1076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53611</xdr:rowOff>
    </xdr:from>
    <xdr:ext cx="469744" cy="259045"/>
    <xdr:sp macro="" textlink="">
      <xdr:nvSpPr>
        <xdr:cNvPr id="255" name="n_1mainValue【体育館・プール】&#10;一人当たり面積">
          <a:extLst>
            <a:ext uri="{FF2B5EF4-FFF2-40B4-BE49-F238E27FC236}">
              <a16:creationId xmlns:a16="http://schemas.microsoft.com/office/drawing/2014/main" id="{926001FB-8C3F-451A-8259-DCEB2F4FAD63}"/>
            </a:ext>
          </a:extLst>
        </xdr:cNvPr>
        <xdr:cNvSpPr txBox="1"/>
      </xdr:nvSpPr>
      <xdr:spPr>
        <a:xfrm>
          <a:off x="8454467" y="1000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55897</xdr:rowOff>
    </xdr:from>
    <xdr:ext cx="469744" cy="259045"/>
    <xdr:sp macro="" textlink="">
      <xdr:nvSpPr>
        <xdr:cNvPr id="256" name="n_2mainValue【体育館・プール】&#10;一人当たり面積">
          <a:extLst>
            <a:ext uri="{FF2B5EF4-FFF2-40B4-BE49-F238E27FC236}">
              <a16:creationId xmlns:a16="http://schemas.microsoft.com/office/drawing/2014/main" id="{6CDB57E7-B8FB-4A01-8BC2-46EBC547EC4E}"/>
            </a:ext>
          </a:extLst>
        </xdr:cNvPr>
        <xdr:cNvSpPr txBox="1"/>
      </xdr:nvSpPr>
      <xdr:spPr>
        <a:xfrm>
          <a:off x="7673417" y="1017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58183</xdr:rowOff>
    </xdr:from>
    <xdr:ext cx="469744" cy="259045"/>
    <xdr:sp macro="" textlink="">
      <xdr:nvSpPr>
        <xdr:cNvPr id="257" name="n_3mainValue【体育館・プール】&#10;一人当たり面積">
          <a:extLst>
            <a:ext uri="{FF2B5EF4-FFF2-40B4-BE49-F238E27FC236}">
              <a16:creationId xmlns:a16="http://schemas.microsoft.com/office/drawing/2014/main" id="{0CA735FC-A656-44AB-88D4-F91E9F010686}"/>
            </a:ext>
          </a:extLst>
        </xdr:cNvPr>
        <xdr:cNvSpPr txBox="1"/>
      </xdr:nvSpPr>
      <xdr:spPr>
        <a:xfrm>
          <a:off x="6866332" y="1016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55897</xdr:rowOff>
    </xdr:from>
    <xdr:ext cx="469744" cy="259045"/>
    <xdr:sp macro="" textlink="">
      <xdr:nvSpPr>
        <xdr:cNvPr id="258" name="n_4mainValue【体育館・プール】&#10;一人当たり面積">
          <a:extLst>
            <a:ext uri="{FF2B5EF4-FFF2-40B4-BE49-F238E27FC236}">
              <a16:creationId xmlns:a16="http://schemas.microsoft.com/office/drawing/2014/main" id="{D11B8F47-4BED-41F5-8E83-59246F6439AE}"/>
            </a:ext>
          </a:extLst>
        </xdr:cNvPr>
        <xdr:cNvSpPr txBox="1"/>
      </xdr:nvSpPr>
      <xdr:spPr>
        <a:xfrm>
          <a:off x="6068772" y="1017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A5ABB11B-7BF7-4940-9B80-879407462091}"/>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1084B5D4-BF5B-4DB9-8420-DF25DF545CD4}"/>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7B326C2C-056A-4261-9624-FE7B1BE24CCC}"/>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E139CA28-A9B4-4AE2-A130-DB927AEB6688}"/>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771C4D53-11D8-46BC-A57F-A572476B42F2}"/>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49B808E-8065-49FE-89B8-70AD840BE77E}"/>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94161238-BEBF-4CAE-B714-7F0881ADD8EA}"/>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9B8636C7-5A91-4111-8E09-C7FC2ED00A72}"/>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B687E108-98F6-4ECF-8A19-6BDBBEC385B9}"/>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D3F4BAE4-3ED1-4C0C-9A19-1C2F6A9F7D11}"/>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EFC9269E-0408-4213-9474-4FA7B5581A6E}"/>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1F60E3E4-6DB0-4D68-B002-A218FFE53F10}"/>
            </a:ext>
          </a:extLst>
        </xdr:cNvPr>
        <xdr:cNvCxnSpPr/>
      </xdr:nvCxnSpPr>
      <xdr:spPr>
        <a:xfrm>
          <a:off x="6858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D2491611-5F8D-4D77-A03B-E9675B15AFDC}"/>
            </a:ext>
          </a:extLst>
        </xdr:cNvPr>
        <xdr:cNvSpPr txBox="1"/>
      </xdr:nvSpPr>
      <xdr:spPr>
        <a:xfrm>
          <a:off x="2738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8812401B-0B48-43C9-914E-B34C6AC2F7CA}"/>
            </a:ext>
          </a:extLst>
        </xdr:cNvPr>
        <xdr:cNvCxnSpPr/>
      </xdr:nvCxnSpPr>
      <xdr:spPr>
        <a:xfrm>
          <a:off x="6858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2A8AC75F-697A-4661-AB15-1D9D0923DBC4}"/>
            </a:ext>
          </a:extLst>
        </xdr:cNvPr>
        <xdr:cNvSpPr txBox="1"/>
      </xdr:nvSpPr>
      <xdr:spPr>
        <a:xfrm>
          <a:off x="343701" y="1418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3EC8B113-5339-4542-9F93-DBE5315ABDF8}"/>
            </a:ext>
          </a:extLst>
        </xdr:cNvPr>
        <xdr:cNvCxnSpPr/>
      </xdr:nvCxnSpPr>
      <xdr:spPr>
        <a:xfrm>
          <a:off x="6858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4DB17013-2C0B-4F6B-88BB-B8C80B39B9A8}"/>
            </a:ext>
          </a:extLst>
        </xdr:cNvPr>
        <xdr:cNvSpPr txBox="1"/>
      </xdr:nvSpPr>
      <xdr:spPr>
        <a:xfrm>
          <a:off x="343701" y="137280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AAEB6147-A776-420F-9E95-1390A7B94DFF}"/>
            </a:ext>
          </a:extLst>
        </xdr:cNvPr>
        <xdr:cNvCxnSpPr/>
      </xdr:nvCxnSpPr>
      <xdr:spPr>
        <a:xfrm>
          <a:off x="6858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3799A3C6-43EB-4495-919D-165F8C8309C0}"/>
            </a:ext>
          </a:extLst>
        </xdr:cNvPr>
        <xdr:cNvSpPr txBox="1"/>
      </xdr:nvSpPr>
      <xdr:spPr>
        <a:xfrm>
          <a:off x="343701" y="1326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3A9C0D85-AC86-4D78-B752-22D86EBC7B48}"/>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BD38EA3D-5E3D-478B-9E9F-F00A14AECF68}"/>
            </a:ext>
          </a:extLst>
        </xdr:cNvPr>
        <xdr:cNvSpPr txBox="1"/>
      </xdr:nvSpPr>
      <xdr:spPr>
        <a:xfrm>
          <a:off x="343701" y="1281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A3214BBF-F905-4794-9384-AB8C000118CC}"/>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85</xdr:row>
      <xdr:rowOff>118111</xdr:rowOff>
    </xdr:to>
    <xdr:cxnSp macro="">
      <xdr:nvCxnSpPr>
        <xdr:cNvPr id="281" name="直線コネクタ 280">
          <a:extLst>
            <a:ext uri="{FF2B5EF4-FFF2-40B4-BE49-F238E27FC236}">
              <a16:creationId xmlns:a16="http://schemas.microsoft.com/office/drawing/2014/main" id="{3299C751-628C-48C1-80DD-D7E7693B82EB}"/>
            </a:ext>
          </a:extLst>
        </xdr:cNvPr>
        <xdr:cNvCxnSpPr/>
      </xdr:nvCxnSpPr>
      <xdr:spPr>
        <a:xfrm flipV="1">
          <a:off x="4173855" y="13351763"/>
          <a:ext cx="0" cy="1341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82" name="【福祉施設】&#10;有形固定資産減価償却率最小値テキスト">
          <a:extLst>
            <a:ext uri="{FF2B5EF4-FFF2-40B4-BE49-F238E27FC236}">
              <a16:creationId xmlns:a16="http://schemas.microsoft.com/office/drawing/2014/main" id="{DA0B7416-2AE1-4966-9CFE-3B6D57512B7B}"/>
            </a:ext>
          </a:extLst>
        </xdr:cNvPr>
        <xdr:cNvSpPr txBox="1"/>
      </xdr:nvSpPr>
      <xdr:spPr>
        <a:xfrm>
          <a:off x="4212590" y="14697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83" name="直線コネクタ 282">
          <a:extLst>
            <a:ext uri="{FF2B5EF4-FFF2-40B4-BE49-F238E27FC236}">
              <a16:creationId xmlns:a16="http://schemas.microsoft.com/office/drawing/2014/main" id="{E8797D3A-EBF8-49E9-91BD-863BE98BC7E8}"/>
            </a:ext>
          </a:extLst>
        </xdr:cNvPr>
        <xdr:cNvCxnSpPr/>
      </xdr:nvCxnSpPr>
      <xdr:spPr>
        <a:xfrm>
          <a:off x="4112260" y="146932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CAD5E1E2-6EBA-40C0-BC39-107525293253}"/>
            </a:ext>
          </a:extLst>
        </xdr:cNvPr>
        <xdr:cNvSpPr txBox="1"/>
      </xdr:nvSpPr>
      <xdr:spPr>
        <a:xfrm>
          <a:off x="4212590" y="13123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85" name="直線コネクタ 284">
          <a:extLst>
            <a:ext uri="{FF2B5EF4-FFF2-40B4-BE49-F238E27FC236}">
              <a16:creationId xmlns:a16="http://schemas.microsoft.com/office/drawing/2014/main" id="{AAC66A3E-4B6F-4DCB-8A6D-F927EC982691}"/>
            </a:ext>
          </a:extLst>
        </xdr:cNvPr>
        <xdr:cNvCxnSpPr/>
      </xdr:nvCxnSpPr>
      <xdr:spPr>
        <a:xfrm>
          <a:off x="4112260" y="133517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54881</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324DB494-8D73-4647-BC6D-9E00E8C238D7}"/>
            </a:ext>
          </a:extLst>
        </xdr:cNvPr>
        <xdr:cNvSpPr txBox="1"/>
      </xdr:nvSpPr>
      <xdr:spPr>
        <a:xfrm>
          <a:off x="4212590" y="13774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76454</xdr:rowOff>
    </xdr:from>
    <xdr:to>
      <xdr:col>24</xdr:col>
      <xdr:colOff>114300</xdr:colOff>
      <xdr:row>81</xdr:row>
      <xdr:rowOff>6604</xdr:rowOff>
    </xdr:to>
    <xdr:sp macro="" textlink="">
      <xdr:nvSpPr>
        <xdr:cNvPr id="287" name="フローチャート: 判断 286">
          <a:extLst>
            <a:ext uri="{FF2B5EF4-FFF2-40B4-BE49-F238E27FC236}">
              <a16:creationId xmlns:a16="http://schemas.microsoft.com/office/drawing/2014/main" id="{AED22A8A-DC02-4460-99C3-BC6ABB9DFD87}"/>
            </a:ext>
          </a:extLst>
        </xdr:cNvPr>
        <xdr:cNvSpPr/>
      </xdr:nvSpPr>
      <xdr:spPr>
        <a:xfrm>
          <a:off x="4131310" y="1379245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39878</xdr:rowOff>
    </xdr:from>
    <xdr:to>
      <xdr:col>20</xdr:col>
      <xdr:colOff>38100</xdr:colOff>
      <xdr:row>80</xdr:row>
      <xdr:rowOff>141478</xdr:rowOff>
    </xdr:to>
    <xdr:sp macro="" textlink="">
      <xdr:nvSpPr>
        <xdr:cNvPr id="288" name="フローチャート: 判断 287">
          <a:extLst>
            <a:ext uri="{FF2B5EF4-FFF2-40B4-BE49-F238E27FC236}">
              <a16:creationId xmlns:a16="http://schemas.microsoft.com/office/drawing/2014/main" id="{F44F6DE5-C1E1-4B03-A2A6-E3C34B35A90F}"/>
            </a:ext>
          </a:extLst>
        </xdr:cNvPr>
        <xdr:cNvSpPr/>
      </xdr:nvSpPr>
      <xdr:spPr>
        <a:xfrm>
          <a:off x="3388360" y="13755878"/>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xdr:rowOff>
    </xdr:from>
    <xdr:to>
      <xdr:col>15</xdr:col>
      <xdr:colOff>101600</xdr:colOff>
      <xdr:row>80</xdr:row>
      <xdr:rowOff>114046</xdr:rowOff>
    </xdr:to>
    <xdr:sp macro="" textlink="">
      <xdr:nvSpPr>
        <xdr:cNvPr id="289" name="フローチャート: 判断 288">
          <a:extLst>
            <a:ext uri="{FF2B5EF4-FFF2-40B4-BE49-F238E27FC236}">
              <a16:creationId xmlns:a16="http://schemas.microsoft.com/office/drawing/2014/main" id="{BF72CBA4-C0E1-46B7-869D-B15C1329370D}"/>
            </a:ext>
          </a:extLst>
        </xdr:cNvPr>
        <xdr:cNvSpPr/>
      </xdr:nvSpPr>
      <xdr:spPr>
        <a:xfrm>
          <a:off x="2571750" y="1373225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0" name="フローチャート: 判断 289">
          <a:extLst>
            <a:ext uri="{FF2B5EF4-FFF2-40B4-BE49-F238E27FC236}">
              <a16:creationId xmlns:a16="http://schemas.microsoft.com/office/drawing/2014/main" id="{D7CF4CCD-7859-422D-B3E6-7F9955ABBE01}"/>
            </a:ext>
          </a:extLst>
        </xdr:cNvPr>
        <xdr:cNvSpPr/>
      </xdr:nvSpPr>
      <xdr:spPr>
        <a:xfrm>
          <a:off x="1774190" y="1368996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110744</xdr:rowOff>
    </xdr:from>
    <xdr:to>
      <xdr:col>6</xdr:col>
      <xdr:colOff>38100</xdr:colOff>
      <xdr:row>80</xdr:row>
      <xdr:rowOff>40894</xdr:rowOff>
    </xdr:to>
    <xdr:sp macro="" textlink="">
      <xdr:nvSpPr>
        <xdr:cNvPr id="291" name="フローチャート: 判断 290">
          <a:extLst>
            <a:ext uri="{FF2B5EF4-FFF2-40B4-BE49-F238E27FC236}">
              <a16:creationId xmlns:a16="http://schemas.microsoft.com/office/drawing/2014/main" id="{0CD01F41-676E-4265-8809-326A35114A77}"/>
            </a:ext>
          </a:extLst>
        </xdr:cNvPr>
        <xdr:cNvSpPr/>
      </xdr:nvSpPr>
      <xdr:spPr>
        <a:xfrm>
          <a:off x="988060" y="136552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52322958-D6C9-43EA-B576-A50E0748D353}"/>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2BC25978-C9C8-4A77-84ED-9C5772ABC232}"/>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E628BF42-C521-4D7A-9A4D-7072CA4CEE1F}"/>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7FB7718E-D6FA-4DBA-BF91-AB1C1BB65558}"/>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D039FBBA-3359-4D9F-A838-2CACC5497ED8}"/>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28448</xdr:rowOff>
    </xdr:from>
    <xdr:to>
      <xdr:col>24</xdr:col>
      <xdr:colOff>114300</xdr:colOff>
      <xdr:row>79</xdr:row>
      <xdr:rowOff>130048</xdr:rowOff>
    </xdr:to>
    <xdr:sp macro="" textlink="">
      <xdr:nvSpPr>
        <xdr:cNvPr id="297" name="楕円 296">
          <a:extLst>
            <a:ext uri="{FF2B5EF4-FFF2-40B4-BE49-F238E27FC236}">
              <a16:creationId xmlns:a16="http://schemas.microsoft.com/office/drawing/2014/main" id="{05B239BC-C2AB-4356-B8EE-EA8A3825DA49}"/>
            </a:ext>
          </a:extLst>
        </xdr:cNvPr>
        <xdr:cNvSpPr/>
      </xdr:nvSpPr>
      <xdr:spPr>
        <a:xfrm>
          <a:off x="4131310" y="13571093"/>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51325</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268E58C3-8701-4337-88C8-49AD18F1DD19}"/>
            </a:ext>
          </a:extLst>
        </xdr:cNvPr>
        <xdr:cNvSpPr txBox="1"/>
      </xdr:nvSpPr>
      <xdr:spPr>
        <a:xfrm>
          <a:off x="4212590" y="1342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131318</xdr:rowOff>
    </xdr:from>
    <xdr:to>
      <xdr:col>20</xdr:col>
      <xdr:colOff>38100</xdr:colOff>
      <xdr:row>80</xdr:row>
      <xdr:rowOff>61468</xdr:rowOff>
    </xdr:to>
    <xdr:sp macro="" textlink="">
      <xdr:nvSpPr>
        <xdr:cNvPr id="299" name="楕円 298">
          <a:extLst>
            <a:ext uri="{FF2B5EF4-FFF2-40B4-BE49-F238E27FC236}">
              <a16:creationId xmlns:a16="http://schemas.microsoft.com/office/drawing/2014/main" id="{1CD07247-2CB3-4C2E-974B-DBFEDA01A1A1}"/>
            </a:ext>
          </a:extLst>
        </xdr:cNvPr>
        <xdr:cNvSpPr/>
      </xdr:nvSpPr>
      <xdr:spPr>
        <a:xfrm>
          <a:off x="3388360" y="13679678"/>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79248</xdr:rowOff>
    </xdr:from>
    <xdr:to>
      <xdr:col>24</xdr:col>
      <xdr:colOff>63500</xdr:colOff>
      <xdr:row>80</xdr:row>
      <xdr:rowOff>10668</xdr:rowOff>
    </xdr:to>
    <xdr:cxnSp macro="">
      <xdr:nvCxnSpPr>
        <xdr:cNvPr id="300" name="直線コネクタ 299">
          <a:extLst>
            <a:ext uri="{FF2B5EF4-FFF2-40B4-BE49-F238E27FC236}">
              <a16:creationId xmlns:a16="http://schemas.microsoft.com/office/drawing/2014/main" id="{97A9640D-8C60-4B13-9209-E0F68DB3FEDC}"/>
            </a:ext>
          </a:extLst>
        </xdr:cNvPr>
        <xdr:cNvCxnSpPr/>
      </xdr:nvCxnSpPr>
      <xdr:spPr>
        <a:xfrm flipV="1">
          <a:off x="3431540" y="13623798"/>
          <a:ext cx="74295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76454</xdr:rowOff>
    </xdr:from>
    <xdr:to>
      <xdr:col>15</xdr:col>
      <xdr:colOff>101600</xdr:colOff>
      <xdr:row>80</xdr:row>
      <xdr:rowOff>6604</xdr:rowOff>
    </xdr:to>
    <xdr:sp macro="" textlink="">
      <xdr:nvSpPr>
        <xdr:cNvPr id="301" name="楕円 300">
          <a:extLst>
            <a:ext uri="{FF2B5EF4-FFF2-40B4-BE49-F238E27FC236}">
              <a16:creationId xmlns:a16="http://schemas.microsoft.com/office/drawing/2014/main" id="{A9679C89-518D-4F31-BF6B-E7C9EBC5E833}"/>
            </a:ext>
          </a:extLst>
        </xdr:cNvPr>
        <xdr:cNvSpPr/>
      </xdr:nvSpPr>
      <xdr:spPr>
        <a:xfrm>
          <a:off x="2571750" y="1362100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127254</xdr:rowOff>
    </xdr:from>
    <xdr:to>
      <xdr:col>19</xdr:col>
      <xdr:colOff>177800</xdr:colOff>
      <xdr:row>80</xdr:row>
      <xdr:rowOff>10668</xdr:rowOff>
    </xdr:to>
    <xdr:cxnSp macro="">
      <xdr:nvCxnSpPr>
        <xdr:cNvPr id="302" name="直線コネクタ 301">
          <a:extLst>
            <a:ext uri="{FF2B5EF4-FFF2-40B4-BE49-F238E27FC236}">
              <a16:creationId xmlns:a16="http://schemas.microsoft.com/office/drawing/2014/main" id="{133843D3-3C57-45EA-9A5F-8B0A91FB7E03}"/>
            </a:ext>
          </a:extLst>
        </xdr:cNvPr>
        <xdr:cNvCxnSpPr/>
      </xdr:nvCxnSpPr>
      <xdr:spPr>
        <a:xfrm>
          <a:off x="2626360" y="13675614"/>
          <a:ext cx="805180" cy="5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37592</xdr:rowOff>
    </xdr:from>
    <xdr:to>
      <xdr:col>10</xdr:col>
      <xdr:colOff>165100</xdr:colOff>
      <xdr:row>79</xdr:row>
      <xdr:rowOff>139192</xdr:rowOff>
    </xdr:to>
    <xdr:sp macro="" textlink="">
      <xdr:nvSpPr>
        <xdr:cNvPr id="303" name="楕円 302">
          <a:extLst>
            <a:ext uri="{FF2B5EF4-FFF2-40B4-BE49-F238E27FC236}">
              <a16:creationId xmlns:a16="http://schemas.microsoft.com/office/drawing/2014/main" id="{55E4B24E-7ADC-4595-A6B3-28FD52E29419}"/>
            </a:ext>
          </a:extLst>
        </xdr:cNvPr>
        <xdr:cNvSpPr/>
      </xdr:nvSpPr>
      <xdr:spPr>
        <a:xfrm>
          <a:off x="1774190" y="13582142"/>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88392</xdr:rowOff>
    </xdr:from>
    <xdr:to>
      <xdr:col>15</xdr:col>
      <xdr:colOff>50800</xdr:colOff>
      <xdr:row>79</xdr:row>
      <xdr:rowOff>127254</xdr:rowOff>
    </xdr:to>
    <xdr:cxnSp macro="">
      <xdr:nvCxnSpPr>
        <xdr:cNvPr id="304" name="直線コネクタ 303">
          <a:extLst>
            <a:ext uri="{FF2B5EF4-FFF2-40B4-BE49-F238E27FC236}">
              <a16:creationId xmlns:a16="http://schemas.microsoft.com/office/drawing/2014/main" id="{2070A2C1-60B9-4D91-85A3-DCE7DDD960AC}"/>
            </a:ext>
          </a:extLst>
        </xdr:cNvPr>
        <xdr:cNvCxnSpPr/>
      </xdr:nvCxnSpPr>
      <xdr:spPr>
        <a:xfrm>
          <a:off x="1828800" y="13636752"/>
          <a:ext cx="79756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124461</xdr:rowOff>
    </xdr:from>
    <xdr:to>
      <xdr:col>6</xdr:col>
      <xdr:colOff>38100</xdr:colOff>
      <xdr:row>79</xdr:row>
      <xdr:rowOff>54611</xdr:rowOff>
    </xdr:to>
    <xdr:sp macro="" textlink="">
      <xdr:nvSpPr>
        <xdr:cNvPr id="305" name="楕円 304">
          <a:extLst>
            <a:ext uri="{FF2B5EF4-FFF2-40B4-BE49-F238E27FC236}">
              <a16:creationId xmlns:a16="http://schemas.microsoft.com/office/drawing/2014/main" id="{EA6ACD3A-E7EB-4C42-9630-5DFF79AE1A59}"/>
            </a:ext>
          </a:extLst>
        </xdr:cNvPr>
        <xdr:cNvSpPr/>
      </xdr:nvSpPr>
      <xdr:spPr>
        <a:xfrm>
          <a:off x="988060" y="1349946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3811</xdr:rowOff>
    </xdr:from>
    <xdr:to>
      <xdr:col>10</xdr:col>
      <xdr:colOff>114300</xdr:colOff>
      <xdr:row>79</xdr:row>
      <xdr:rowOff>88392</xdr:rowOff>
    </xdr:to>
    <xdr:cxnSp macro="">
      <xdr:nvCxnSpPr>
        <xdr:cNvPr id="306" name="直線コネクタ 305">
          <a:extLst>
            <a:ext uri="{FF2B5EF4-FFF2-40B4-BE49-F238E27FC236}">
              <a16:creationId xmlns:a16="http://schemas.microsoft.com/office/drawing/2014/main" id="{9CFB0005-C7DB-4AD1-967F-8C753609FAA6}"/>
            </a:ext>
          </a:extLst>
        </xdr:cNvPr>
        <xdr:cNvCxnSpPr/>
      </xdr:nvCxnSpPr>
      <xdr:spPr>
        <a:xfrm>
          <a:off x="1031240" y="13550266"/>
          <a:ext cx="797560" cy="86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132605</xdr:rowOff>
    </xdr:from>
    <xdr:ext cx="405111" cy="259045"/>
    <xdr:sp macro="" textlink="">
      <xdr:nvSpPr>
        <xdr:cNvPr id="307" name="n_1aveValue【福祉施設】&#10;有形固定資産減価償却率">
          <a:extLst>
            <a:ext uri="{FF2B5EF4-FFF2-40B4-BE49-F238E27FC236}">
              <a16:creationId xmlns:a16="http://schemas.microsoft.com/office/drawing/2014/main" id="{7F7DAD01-0021-46D5-AE0A-36AFFD3F2A99}"/>
            </a:ext>
          </a:extLst>
        </xdr:cNvPr>
        <xdr:cNvSpPr txBox="1"/>
      </xdr:nvSpPr>
      <xdr:spPr>
        <a:xfrm>
          <a:off x="3239144" y="1385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105173</xdr:rowOff>
    </xdr:from>
    <xdr:ext cx="405111" cy="259045"/>
    <xdr:sp macro="" textlink="">
      <xdr:nvSpPr>
        <xdr:cNvPr id="308" name="n_2aveValue【福祉施設】&#10;有形固定資産減価償却率">
          <a:extLst>
            <a:ext uri="{FF2B5EF4-FFF2-40B4-BE49-F238E27FC236}">
              <a16:creationId xmlns:a16="http://schemas.microsoft.com/office/drawing/2014/main" id="{C4B90DC3-0450-42C3-8973-EB1942DBFDDC}"/>
            </a:ext>
          </a:extLst>
        </xdr:cNvPr>
        <xdr:cNvSpPr txBox="1"/>
      </xdr:nvSpPr>
      <xdr:spPr>
        <a:xfrm>
          <a:off x="2439044" y="13819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68597</xdr:rowOff>
    </xdr:from>
    <xdr:ext cx="405111" cy="259045"/>
    <xdr:sp macro="" textlink="">
      <xdr:nvSpPr>
        <xdr:cNvPr id="309" name="n_3aveValue【福祉施設】&#10;有形固定資産減価償却率">
          <a:extLst>
            <a:ext uri="{FF2B5EF4-FFF2-40B4-BE49-F238E27FC236}">
              <a16:creationId xmlns:a16="http://schemas.microsoft.com/office/drawing/2014/main" id="{090AED6C-1967-4185-B30F-B7AFDC5D6BCB}"/>
            </a:ext>
          </a:extLst>
        </xdr:cNvPr>
        <xdr:cNvSpPr txBox="1"/>
      </xdr:nvSpPr>
      <xdr:spPr>
        <a:xfrm>
          <a:off x="1641484" y="13782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32021</xdr:rowOff>
    </xdr:from>
    <xdr:ext cx="405111" cy="259045"/>
    <xdr:sp macro="" textlink="">
      <xdr:nvSpPr>
        <xdr:cNvPr id="310" name="n_4aveValue【福祉施設】&#10;有形固定資産減価償却率">
          <a:extLst>
            <a:ext uri="{FF2B5EF4-FFF2-40B4-BE49-F238E27FC236}">
              <a16:creationId xmlns:a16="http://schemas.microsoft.com/office/drawing/2014/main" id="{19E06FE1-6631-486E-8CB4-FC0118BF1937}"/>
            </a:ext>
          </a:extLst>
        </xdr:cNvPr>
        <xdr:cNvSpPr txBox="1"/>
      </xdr:nvSpPr>
      <xdr:spPr>
        <a:xfrm>
          <a:off x="855354" y="1374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77995</xdr:rowOff>
    </xdr:from>
    <xdr:ext cx="405111" cy="259045"/>
    <xdr:sp macro="" textlink="">
      <xdr:nvSpPr>
        <xdr:cNvPr id="311" name="n_1mainValue【福祉施設】&#10;有形固定資産減価償却率">
          <a:extLst>
            <a:ext uri="{FF2B5EF4-FFF2-40B4-BE49-F238E27FC236}">
              <a16:creationId xmlns:a16="http://schemas.microsoft.com/office/drawing/2014/main" id="{CA602418-B5C6-4B23-9EBD-A1886ABBC851}"/>
            </a:ext>
          </a:extLst>
        </xdr:cNvPr>
        <xdr:cNvSpPr txBox="1"/>
      </xdr:nvSpPr>
      <xdr:spPr>
        <a:xfrm>
          <a:off x="3239144" y="1345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23131</xdr:rowOff>
    </xdr:from>
    <xdr:ext cx="405111" cy="259045"/>
    <xdr:sp macro="" textlink="">
      <xdr:nvSpPr>
        <xdr:cNvPr id="312" name="n_2mainValue【福祉施設】&#10;有形固定資産減価償却率">
          <a:extLst>
            <a:ext uri="{FF2B5EF4-FFF2-40B4-BE49-F238E27FC236}">
              <a16:creationId xmlns:a16="http://schemas.microsoft.com/office/drawing/2014/main" id="{02E184FE-8850-4928-9501-BB15C1D7F8C1}"/>
            </a:ext>
          </a:extLst>
        </xdr:cNvPr>
        <xdr:cNvSpPr txBox="1"/>
      </xdr:nvSpPr>
      <xdr:spPr>
        <a:xfrm>
          <a:off x="2439044" y="1339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155719</xdr:rowOff>
    </xdr:from>
    <xdr:ext cx="405111" cy="259045"/>
    <xdr:sp macro="" textlink="">
      <xdr:nvSpPr>
        <xdr:cNvPr id="313" name="n_3mainValue【福祉施設】&#10;有形固定資産減価償却率">
          <a:extLst>
            <a:ext uri="{FF2B5EF4-FFF2-40B4-BE49-F238E27FC236}">
              <a16:creationId xmlns:a16="http://schemas.microsoft.com/office/drawing/2014/main" id="{33664128-7E4C-4B73-A688-6F5569EBE4DC}"/>
            </a:ext>
          </a:extLst>
        </xdr:cNvPr>
        <xdr:cNvSpPr txBox="1"/>
      </xdr:nvSpPr>
      <xdr:spPr>
        <a:xfrm>
          <a:off x="1641484" y="13357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71138</xdr:rowOff>
    </xdr:from>
    <xdr:ext cx="405111" cy="259045"/>
    <xdr:sp macro="" textlink="">
      <xdr:nvSpPr>
        <xdr:cNvPr id="314" name="n_4mainValue【福祉施設】&#10;有形固定資産減価償却率">
          <a:extLst>
            <a:ext uri="{FF2B5EF4-FFF2-40B4-BE49-F238E27FC236}">
              <a16:creationId xmlns:a16="http://schemas.microsoft.com/office/drawing/2014/main" id="{9E08CBE9-80EC-4574-AA6C-91D233CAD99A}"/>
            </a:ext>
          </a:extLst>
        </xdr:cNvPr>
        <xdr:cNvSpPr txBox="1"/>
      </xdr:nvSpPr>
      <xdr:spPr>
        <a:xfrm>
          <a:off x="855354" y="13270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94BA455C-2471-4393-B9D6-524C529E803E}"/>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A1423570-4227-45E8-8787-0231A8F89D74}"/>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868EB31F-FDAC-4D21-B133-FB44FCD952E0}"/>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FE573E75-E3E6-4168-A237-C5E874299639}"/>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E1DB3EF5-D81F-4907-819C-2BB5271BC470}"/>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39B7DC09-76B4-4662-8968-C887F2568918}"/>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ABD5FA3F-7082-43EF-8804-941F1BF6C97E}"/>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A2796F16-0E74-4C97-A7F5-DF48AB5E5CC3}"/>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1BE9AB87-22FC-4329-A65E-96BA2A5CB3F2}"/>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E5343C70-BE1A-456B-833A-0A819A5AD9F5}"/>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a:extLst>
            <a:ext uri="{FF2B5EF4-FFF2-40B4-BE49-F238E27FC236}">
              <a16:creationId xmlns:a16="http://schemas.microsoft.com/office/drawing/2014/main" id="{993799AE-DBE0-4D2F-A5E1-3342AD062881}"/>
            </a:ext>
          </a:extLst>
        </xdr:cNvPr>
        <xdr:cNvCxnSpPr/>
      </xdr:nvCxnSpPr>
      <xdr:spPr>
        <a:xfrm>
          <a:off x="5960110" y="1491723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a:extLst>
            <a:ext uri="{FF2B5EF4-FFF2-40B4-BE49-F238E27FC236}">
              <a16:creationId xmlns:a16="http://schemas.microsoft.com/office/drawing/2014/main" id="{9F65E74D-86C3-4CF1-AB4B-70D8234018FB}"/>
            </a:ext>
          </a:extLst>
        </xdr:cNvPr>
        <xdr:cNvSpPr txBox="1"/>
      </xdr:nvSpPr>
      <xdr:spPr>
        <a:xfrm>
          <a:off x="552722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a:extLst>
            <a:ext uri="{FF2B5EF4-FFF2-40B4-BE49-F238E27FC236}">
              <a16:creationId xmlns:a16="http://schemas.microsoft.com/office/drawing/2014/main" id="{90BE8E59-5385-4B8A-92E9-11D7D1FEC5EC}"/>
            </a:ext>
          </a:extLst>
        </xdr:cNvPr>
        <xdr:cNvCxnSpPr/>
      </xdr:nvCxnSpPr>
      <xdr:spPr>
        <a:xfrm>
          <a:off x="5960110" y="1459066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a:extLst>
            <a:ext uri="{FF2B5EF4-FFF2-40B4-BE49-F238E27FC236}">
              <a16:creationId xmlns:a16="http://schemas.microsoft.com/office/drawing/2014/main" id="{6FE00AE4-8BD0-4BAE-8EF7-7C6FC7F8976A}"/>
            </a:ext>
          </a:extLst>
        </xdr:cNvPr>
        <xdr:cNvSpPr txBox="1"/>
      </xdr:nvSpPr>
      <xdr:spPr>
        <a:xfrm>
          <a:off x="5527221" y="1444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a:extLst>
            <a:ext uri="{FF2B5EF4-FFF2-40B4-BE49-F238E27FC236}">
              <a16:creationId xmlns:a16="http://schemas.microsoft.com/office/drawing/2014/main" id="{F946EC8B-D5CB-4A33-81C2-A4BE424974F8}"/>
            </a:ext>
          </a:extLst>
        </xdr:cNvPr>
        <xdr:cNvCxnSpPr/>
      </xdr:nvCxnSpPr>
      <xdr:spPr>
        <a:xfrm>
          <a:off x="5960110" y="1425838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a:extLst>
            <a:ext uri="{FF2B5EF4-FFF2-40B4-BE49-F238E27FC236}">
              <a16:creationId xmlns:a16="http://schemas.microsoft.com/office/drawing/2014/main" id="{657A6CCA-A4B5-407C-8EC2-58F10BEBF76F}"/>
            </a:ext>
          </a:extLst>
        </xdr:cNvPr>
        <xdr:cNvSpPr txBox="1"/>
      </xdr:nvSpPr>
      <xdr:spPr>
        <a:xfrm>
          <a:off x="5527221" y="1411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a:extLst>
            <a:ext uri="{FF2B5EF4-FFF2-40B4-BE49-F238E27FC236}">
              <a16:creationId xmlns:a16="http://schemas.microsoft.com/office/drawing/2014/main" id="{E99864C3-5CE3-44D4-A863-C50828AF1135}"/>
            </a:ext>
          </a:extLst>
        </xdr:cNvPr>
        <xdr:cNvCxnSpPr/>
      </xdr:nvCxnSpPr>
      <xdr:spPr>
        <a:xfrm>
          <a:off x="5960110" y="1393561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a:extLst>
            <a:ext uri="{FF2B5EF4-FFF2-40B4-BE49-F238E27FC236}">
              <a16:creationId xmlns:a16="http://schemas.microsoft.com/office/drawing/2014/main" id="{95FA8525-8B0A-4141-8F4F-9ED3BB1C6145}"/>
            </a:ext>
          </a:extLst>
        </xdr:cNvPr>
        <xdr:cNvSpPr txBox="1"/>
      </xdr:nvSpPr>
      <xdr:spPr>
        <a:xfrm>
          <a:off x="55272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a:extLst>
            <a:ext uri="{FF2B5EF4-FFF2-40B4-BE49-F238E27FC236}">
              <a16:creationId xmlns:a16="http://schemas.microsoft.com/office/drawing/2014/main" id="{5485CE72-E6EC-44A7-A048-2929354A165C}"/>
            </a:ext>
          </a:extLst>
        </xdr:cNvPr>
        <xdr:cNvCxnSpPr/>
      </xdr:nvCxnSpPr>
      <xdr:spPr>
        <a:xfrm>
          <a:off x="5960110" y="1360333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a:extLst>
            <a:ext uri="{FF2B5EF4-FFF2-40B4-BE49-F238E27FC236}">
              <a16:creationId xmlns:a16="http://schemas.microsoft.com/office/drawing/2014/main" id="{ED4C49FE-957F-484B-A4E7-B0B3E794544C}"/>
            </a:ext>
          </a:extLst>
        </xdr:cNvPr>
        <xdr:cNvSpPr txBox="1"/>
      </xdr:nvSpPr>
      <xdr:spPr>
        <a:xfrm>
          <a:off x="5527221" y="1346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a:extLst>
            <a:ext uri="{FF2B5EF4-FFF2-40B4-BE49-F238E27FC236}">
              <a16:creationId xmlns:a16="http://schemas.microsoft.com/office/drawing/2014/main" id="{12C10C7A-2C4F-4555-85A2-BD3907D1A79F}"/>
            </a:ext>
          </a:extLst>
        </xdr:cNvPr>
        <xdr:cNvCxnSpPr/>
      </xdr:nvCxnSpPr>
      <xdr:spPr>
        <a:xfrm>
          <a:off x="5960110" y="132805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a:extLst>
            <a:ext uri="{FF2B5EF4-FFF2-40B4-BE49-F238E27FC236}">
              <a16:creationId xmlns:a16="http://schemas.microsoft.com/office/drawing/2014/main" id="{C7F9F314-AFAF-41B8-8966-CD2251BF1E67}"/>
            </a:ext>
          </a:extLst>
        </xdr:cNvPr>
        <xdr:cNvSpPr txBox="1"/>
      </xdr:nvSpPr>
      <xdr:spPr>
        <a:xfrm>
          <a:off x="5527221" y="1313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71A0D3AE-7CB7-423B-AFD8-16107FD77AC7}"/>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4C0154E1-5122-4F68-9A80-9FFE36E0AC55}"/>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733A43A5-BD10-41B6-86F4-91146A3ABE18}"/>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78921</xdr:rowOff>
    </xdr:from>
    <xdr:to>
      <xdr:col>54</xdr:col>
      <xdr:colOff>189865</xdr:colOff>
      <xdr:row>86</xdr:row>
      <xdr:rowOff>81643</xdr:rowOff>
    </xdr:to>
    <xdr:cxnSp macro="">
      <xdr:nvCxnSpPr>
        <xdr:cNvPr id="340" name="直線コネクタ 339">
          <a:extLst>
            <a:ext uri="{FF2B5EF4-FFF2-40B4-BE49-F238E27FC236}">
              <a16:creationId xmlns:a16="http://schemas.microsoft.com/office/drawing/2014/main" id="{D17FDC06-6D30-44DC-93F1-BF4D9AD8D388}"/>
            </a:ext>
          </a:extLst>
        </xdr:cNvPr>
        <xdr:cNvCxnSpPr/>
      </xdr:nvCxnSpPr>
      <xdr:spPr>
        <a:xfrm flipV="1">
          <a:off x="9429115" y="13280571"/>
          <a:ext cx="0" cy="1547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1" name="【福祉施設】&#10;一人当たり面積最小値テキスト">
          <a:extLst>
            <a:ext uri="{FF2B5EF4-FFF2-40B4-BE49-F238E27FC236}">
              <a16:creationId xmlns:a16="http://schemas.microsoft.com/office/drawing/2014/main" id="{AA0C0414-0469-41A4-A370-5AEC546609F7}"/>
            </a:ext>
          </a:extLst>
        </xdr:cNvPr>
        <xdr:cNvSpPr txBox="1"/>
      </xdr:nvSpPr>
      <xdr:spPr>
        <a:xfrm>
          <a:off x="9467850" y="14832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2" name="直線コネクタ 341">
          <a:extLst>
            <a:ext uri="{FF2B5EF4-FFF2-40B4-BE49-F238E27FC236}">
              <a16:creationId xmlns:a16="http://schemas.microsoft.com/office/drawing/2014/main" id="{99719F33-B753-45B7-BB90-5855001D8EFA}"/>
            </a:ext>
          </a:extLst>
        </xdr:cNvPr>
        <xdr:cNvCxnSpPr/>
      </xdr:nvCxnSpPr>
      <xdr:spPr>
        <a:xfrm>
          <a:off x="9356090" y="1482824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25598</xdr:rowOff>
    </xdr:from>
    <xdr:ext cx="469744" cy="259045"/>
    <xdr:sp macro="" textlink="">
      <xdr:nvSpPr>
        <xdr:cNvPr id="343" name="【福祉施設】&#10;一人当たり面積最大値テキスト">
          <a:extLst>
            <a:ext uri="{FF2B5EF4-FFF2-40B4-BE49-F238E27FC236}">
              <a16:creationId xmlns:a16="http://schemas.microsoft.com/office/drawing/2014/main" id="{DEE88E22-3FB3-4579-BD25-FCD30209FFE1}"/>
            </a:ext>
          </a:extLst>
        </xdr:cNvPr>
        <xdr:cNvSpPr txBox="1"/>
      </xdr:nvSpPr>
      <xdr:spPr>
        <a:xfrm>
          <a:off x="9467850" y="13051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78921</xdr:rowOff>
    </xdr:from>
    <xdr:to>
      <xdr:col>55</xdr:col>
      <xdr:colOff>88900</xdr:colOff>
      <xdr:row>77</xdr:row>
      <xdr:rowOff>78921</xdr:rowOff>
    </xdr:to>
    <xdr:cxnSp macro="">
      <xdr:nvCxnSpPr>
        <xdr:cNvPr id="344" name="直線コネクタ 343">
          <a:extLst>
            <a:ext uri="{FF2B5EF4-FFF2-40B4-BE49-F238E27FC236}">
              <a16:creationId xmlns:a16="http://schemas.microsoft.com/office/drawing/2014/main" id="{E85ABDC3-227A-49A0-99CC-78D807A3F050}"/>
            </a:ext>
          </a:extLst>
        </xdr:cNvPr>
        <xdr:cNvCxnSpPr/>
      </xdr:nvCxnSpPr>
      <xdr:spPr>
        <a:xfrm>
          <a:off x="9356090" y="1328057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44648</xdr:rowOff>
    </xdr:from>
    <xdr:ext cx="469744" cy="259045"/>
    <xdr:sp macro="" textlink="">
      <xdr:nvSpPr>
        <xdr:cNvPr id="345" name="【福祉施設】&#10;一人当たり面積平均値テキスト">
          <a:extLst>
            <a:ext uri="{FF2B5EF4-FFF2-40B4-BE49-F238E27FC236}">
              <a16:creationId xmlns:a16="http://schemas.microsoft.com/office/drawing/2014/main" id="{20B219C3-5BC2-49F7-8EE4-2C5B3506956C}"/>
            </a:ext>
          </a:extLst>
        </xdr:cNvPr>
        <xdr:cNvSpPr txBox="1"/>
      </xdr:nvSpPr>
      <xdr:spPr>
        <a:xfrm>
          <a:off x="9467850" y="142769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6" name="フローチャート: 判断 345">
          <a:extLst>
            <a:ext uri="{FF2B5EF4-FFF2-40B4-BE49-F238E27FC236}">
              <a16:creationId xmlns:a16="http://schemas.microsoft.com/office/drawing/2014/main" id="{1B4BAF01-7582-4EDA-A0E4-7CE36D3A4EBE}"/>
            </a:ext>
          </a:extLst>
        </xdr:cNvPr>
        <xdr:cNvSpPr/>
      </xdr:nvSpPr>
      <xdr:spPr>
        <a:xfrm>
          <a:off x="9394190" y="14294666"/>
          <a:ext cx="9017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47" name="フローチャート: 判断 346">
          <a:extLst>
            <a:ext uri="{FF2B5EF4-FFF2-40B4-BE49-F238E27FC236}">
              <a16:creationId xmlns:a16="http://schemas.microsoft.com/office/drawing/2014/main" id="{3694F4A2-FFE1-424D-B605-2986AC3CCB6E}"/>
            </a:ext>
          </a:extLst>
        </xdr:cNvPr>
        <xdr:cNvSpPr/>
      </xdr:nvSpPr>
      <xdr:spPr>
        <a:xfrm>
          <a:off x="8632190" y="14294666"/>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48" name="フローチャート: 判断 347">
          <a:extLst>
            <a:ext uri="{FF2B5EF4-FFF2-40B4-BE49-F238E27FC236}">
              <a16:creationId xmlns:a16="http://schemas.microsoft.com/office/drawing/2014/main" id="{42A13492-F298-44E5-BB69-E43F7C194A64}"/>
            </a:ext>
          </a:extLst>
        </xdr:cNvPr>
        <xdr:cNvSpPr/>
      </xdr:nvSpPr>
      <xdr:spPr>
        <a:xfrm>
          <a:off x="7846060" y="14294666"/>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49" name="フローチャート: 判断 348">
          <a:extLst>
            <a:ext uri="{FF2B5EF4-FFF2-40B4-BE49-F238E27FC236}">
              <a16:creationId xmlns:a16="http://schemas.microsoft.com/office/drawing/2014/main" id="{6AC08A41-AADE-4523-9310-6EF1E085B463}"/>
            </a:ext>
          </a:extLst>
        </xdr:cNvPr>
        <xdr:cNvSpPr/>
      </xdr:nvSpPr>
      <xdr:spPr>
        <a:xfrm>
          <a:off x="7029450" y="1430745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77107</xdr:rowOff>
    </xdr:from>
    <xdr:to>
      <xdr:col>36</xdr:col>
      <xdr:colOff>165100</xdr:colOff>
      <xdr:row>84</xdr:row>
      <xdr:rowOff>7257</xdr:rowOff>
    </xdr:to>
    <xdr:sp macro="" textlink="">
      <xdr:nvSpPr>
        <xdr:cNvPr id="350" name="フローチャート: 判断 349">
          <a:extLst>
            <a:ext uri="{FF2B5EF4-FFF2-40B4-BE49-F238E27FC236}">
              <a16:creationId xmlns:a16="http://schemas.microsoft.com/office/drawing/2014/main" id="{03835ABD-1F13-49DD-9B97-3BE8D20614F2}"/>
            </a:ext>
          </a:extLst>
        </xdr:cNvPr>
        <xdr:cNvSpPr/>
      </xdr:nvSpPr>
      <xdr:spPr>
        <a:xfrm>
          <a:off x="6231890" y="1430745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DC75118B-F433-4620-9D23-437ECB9DF0A3}"/>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C5F46139-B99A-4E43-8723-6465CF174854}"/>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D9DBC458-EF48-440B-9E36-977D51C9E36C}"/>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D0F52E42-0DAA-4E6B-824A-2D8C30802FDE}"/>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F87EABA-74B7-4110-A242-D4CC032686EC}"/>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96157</xdr:rowOff>
    </xdr:from>
    <xdr:to>
      <xdr:col>55</xdr:col>
      <xdr:colOff>50800</xdr:colOff>
      <xdr:row>83</xdr:row>
      <xdr:rowOff>26307</xdr:rowOff>
    </xdr:to>
    <xdr:sp macro="" textlink="">
      <xdr:nvSpPr>
        <xdr:cNvPr id="356" name="楕円 355">
          <a:extLst>
            <a:ext uri="{FF2B5EF4-FFF2-40B4-BE49-F238E27FC236}">
              <a16:creationId xmlns:a16="http://schemas.microsoft.com/office/drawing/2014/main" id="{14EE3F69-02A7-41BD-9C04-2E917A7459A1}"/>
            </a:ext>
          </a:extLst>
        </xdr:cNvPr>
        <xdr:cNvSpPr/>
      </xdr:nvSpPr>
      <xdr:spPr>
        <a:xfrm>
          <a:off x="9394190" y="14151247"/>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119034</xdr:rowOff>
    </xdr:from>
    <xdr:ext cx="469744" cy="259045"/>
    <xdr:sp macro="" textlink="">
      <xdr:nvSpPr>
        <xdr:cNvPr id="357" name="【福祉施設】&#10;一人当たり面積該当値テキスト">
          <a:extLst>
            <a:ext uri="{FF2B5EF4-FFF2-40B4-BE49-F238E27FC236}">
              <a16:creationId xmlns:a16="http://schemas.microsoft.com/office/drawing/2014/main" id="{B48837F2-B6FE-48A9-B68B-4CDB922339E2}"/>
            </a:ext>
          </a:extLst>
        </xdr:cNvPr>
        <xdr:cNvSpPr txBox="1"/>
      </xdr:nvSpPr>
      <xdr:spPr>
        <a:xfrm>
          <a:off x="9467850" y="1400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17236</xdr:rowOff>
    </xdr:from>
    <xdr:to>
      <xdr:col>50</xdr:col>
      <xdr:colOff>165100</xdr:colOff>
      <xdr:row>81</xdr:row>
      <xdr:rowOff>118836</xdr:rowOff>
    </xdr:to>
    <xdr:sp macro="" textlink="">
      <xdr:nvSpPr>
        <xdr:cNvPr id="358" name="楕円 357">
          <a:extLst>
            <a:ext uri="{FF2B5EF4-FFF2-40B4-BE49-F238E27FC236}">
              <a16:creationId xmlns:a16="http://schemas.microsoft.com/office/drawing/2014/main" id="{BD237B2E-5080-490C-8F53-CD557984CBC2}"/>
            </a:ext>
          </a:extLst>
        </xdr:cNvPr>
        <xdr:cNvSpPr/>
      </xdr:nvSpPr>
      <xdr:spPr>
        <a:xfrm>
          <a:off x="8632190" y="13908496"/>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68036</xdr:rowOff>
    </xdr:from>
    <xdr:to>
      <xdr:col>55</xdr:col>
      <xdr:colOff>0</xdr:colOff>
      <xdr:row>82</xdr:row>
      <xdr:rowOff>146957</xdr:rowOff>
    </xdr:to>
    <xdr:cxnSp macro="">
      <xdr:nvCxnSpPr>
        <xdr:cNvPr id="359" name="直線コネクタ 358">
          <a:extLst>
            <a:ext uri="{FF2B5EF4-FFF2-40B4-BE49-F238E27FC236}">
              <a16:creationId xmlns:a16="http://schemas.microsoft.com/office/drawing/2014/main" id="{2A4AEA36-5D08-4183-A8F8-A8E7F7BE1BFD}"/>
            </a:ext>
          </a:extLst>
        </xdr:cNvPr>
        <xdr:cNvCxnSpPr/>
      </xdr:nvCxnSpPr>
      <xdr:spPr>
        <a:xfrm>
          <a:off x="8686800" y="13953581"/>
          <a:ext cx="74295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28121</xdr:rowOff>
    </xdr:from>
    <xdr:to>
      <xdr:col>46</xdr:col>
      <xdr:colOff>38100</xdr:colOff>
      <xdr:row>81</xdr:row>
      <xdr:rowOff>129721</xdr:rowOff>
    </xdr:to>
    <xdr:sp macro="" textlink="">
      <xdr:nvSpPr>
        <xdr:cNvPr id="360" name="楕円 359">
          <a:extLst>
            <a:ext uri="{FF2B5EF4-FFF2-40B4-BE49-F238E27FC236}">
              <a16:creationId xmlns:a16="http://schemas.microsoft.com/office/drawing/2014/main" id="{938AF68D-DAF6-447C-AE4C-2F2927E98D34}"/>
            </a:ext>
          </a:extLst>
        </xdr:cNvPr>
        <xdr:cNvSpPr/>
      </xdr:nvSpPr>
      <xdr:spPr>
        <a:xfrm>
          <a:off x="7846060" y="13913666"/>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68036</xdr:rowOff>
    </xdr:from>
    <xdr:to>
      <xdr:col>50</xdr:col>
      <xdr:colOff>114300</xdr:colOff>
      <xdr:row>81</xdr:row>
      <xdr:rowOff>78921</xdr:rowOff>
    </xdr:to>
    <xdr:cxnSp macro="">
      <xdr:nvCxnSpPr>
        <xdr:cNvPr id="361" name="直線コネクタ 360">
          <a:extLst>
            <a:ext uri="{FF2B5EF4-FFF2-40B4-BE49-F238E27FC236}">
              <a16:creationId xmlns:a16="http://schemas.microsoft.com/office/drawing/2014/main" id="{64904263-134E-41B5-AD04-8CFC319E2B2E}"/>
            </a:ext>
          </a:extLst>
        </xdr:cNvPr>
        <xdr:cNvCxnSpPr/>
      </xdr:nvCxnSpPr>
      <xdr:spPr>
        <a:xfrm flipV="1">
          <a:off x="7889240" y="13953581"/>
          <a:ext cx="797560" cy="1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166914</xdr:rowOff>
    </xdr:from>
    <xdr:to>
      <xdr:col>41</xdr:col>
      <xdr:colOff>101600</xdr:colOff>
      <xdr:row>81</xdr:row>
      <xdr:rowOff>97064</xdr:rowOff>
    </xdr:to>
    <xdr:sp macro="" textlink="">
      <xdr:nvSpPr>
        <xdr:cNvPr id="362" name="楕円 361">
          <a:extLst>
            <a:ext uri="{FF2B5EF4-FFF2-40B4-BE49-F238E27FC236}">
              <a16:creationId xmlns:a16="http://schemas.microsoft.com/office/drawing/2014/main" id="{8FAC7E3E-DE27-4D4F-8AF6-51401D1EC0F1}"/>
            </a:ext>
          </a:extLst>
        </xdr:cNvPr>
        <xdr:cNvSpPr/>
      </xdr:nvSpPr>
      <xdr:spPr>
        <a:xfrm>
          <a:off x="7029450" y="13886724"/>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46264</xdr:rowOff>
    </xdr:from>
    <xdr:to>
      <xdr:col>45</xdr:col>
      <xdr:colOff>177800</xdr:colOff>
      <xdr:row>81</xdr:row>
      <xdr:rowOff>78921</xdr:rowOff>
    </xdr:to>
    <xdr:cxnSp macro="">
      <xdr:nvCxnSpPr>
        <xdr:cNvPr id="363" name="直線コネクタ 362">
          <a:extLst>
            <a:ext uri="{FF2B5EF4-FFF2-40B4-BE49-F238E27FC236}">
              <a16:creationId xmlns:a16="http://schemas.microsoft.com/office/drawing/2014/main" id="{02703219-5E81-4C48-8107-D88810C36060}"/>
            </a:ext>
          </a:extLst>
        </xdr:cNvPr>
        <xdr:cNvCxnSpPr/>
      </xdr:nvCxnSpPr>
      <xdr:spPr>
        <a:xfrm>
          <a:off x="7084060" y="13935619"/>
          <a:ext cx="805180"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115207</xdr:rowOff>
    </xdr:from>
    <xdr:to>
      <xdr:col>36</xdr:col>
      <xdr:colOff>165100</xdr:colOff>
      <xdr:row>82</xdr:row>
      <xdr:rowOff>45357</xdr:rowOff>
    </xdr:to>
    <xdr:sp macro="" textlink="">
      <xdr:nvSpPr>
        <xdr:cNvPr id="364" name="楕円 363">
          <a:extLst>
            <a:ext uri="{FF2B5EF4-FFF2-40B4-BE49-F238E27FC236}">
              <a16:creationId xmlns:a16="http://schemas.microsoft.com/office/drawing/2014/main" id="{0EBF9D3C-A588-472A-8E72-A86E9775D6F5}"/>
            </a:ext>
          </a:extLst>
        </xdr:cNvPr>
        <xdr:cNvSpPr/>
      </xdr:nvSpPr>
      <xdr:spPr>
        <a:xfrm>
          <a:off x="6231890" y="1400265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46264</xdr:rowOff>
    </xdr:from>
    <xdr:to>
      <xdr:col>41</xdr:col>
      <xdr:colOff>50800</xdr:colOff>
      <xdr:row>81</xdr:row>
      <xdr:rowOff>166007</xdr:rowOff>
    </xdr:to>
    <xdr:cxnSp macro="">
      <xdr:nvCxnSpPr>
        <xdr:cNvPr id="365" name="直線コネクタ 364">
          <a:extLst>
            <a:ext uri="{FF2B5EF4-FFF2-40B4-BE49-F238E27FC236}">
              <a16:creationId xmlns:a16="http://schemas.microsoft.com/office/drawing/2014/main" id="{ED35A071-3566-46CE-ABFA-935E99A7656D}"/>
            </a:ext>
          </a:extLst>
        </xdr:cNvPr>
        <xdr:cNvCxnSpPr/>
      </xdr:nvCxnSpPr>
      <xdr:spPr>
        <a:xfrm flipV="1">
          <a:off x="6286500" y="13935619"/>
          <a:ext cx="797560" cy="12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158948</xdr:rowOff>
    </xdr:from>
    <xdr:ext cx="469744" cy="259045"/>
    <xdr:sp macro="" textlink="">
      <xdr:nvSpPr>
        <xdr:cNvPr id="366" name="n_1aveValue【福祉施設】&#10;一人当たり面積">
          <a:extLst>
            <a:ext uri="{FF2B5EF4-FFF2-40B4-BE49-F238E27FC236}">
              <a16:creationId xmlns:a16="http://schemas.microsoft.com/office/drawing/2014/main" id="{B9C9BB9C-599E-4412-969A-6A1AF9CFC0B7}"/>
            </a:ext>
          </a:extLst>
        </xdr:cNvPr>
        <xdr:cNvSpPr txBox="1"/>
      </xdr:nvSpPr>
      <xdr:spPr>
        <a:xfrm>
          <a:off x="8454467" y="1439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158948</xdr:rowOff>
    </xdr:from>
    <xdr:ext cx="469744" cy="259045"/>
    <xdr:sp macro="" textlink="">
      <xdr:nvSpPr>
        <xdr:cNvPr id="367" name="n_2aveValue【福祉施設】&#10;一人当たり面積">
          <a:extLst>
            <a:ext uri="{FF2B5EF4-FFF2-40B4-BE49-F238E27FC236}">
              <a16:creationId xmlns:a16="http://schemas.microsoft.com/office/drawing/2014/main" id="{19BB171F-06F6-43D7-A509-8E91CCA074B8}"/>
            </a:ext>
          </a:extLst>
        </xdr:cNvPr>
        <xdr:cNvSpPr txBox="1"/>
      </xdr:nvSpPr>
      <xdr:spPr>
        <a:xfrm>
          <a:off x="7673417" y="1439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169834</xdr:rowOff>
    </xdr:from>
    <xdr:ext cx="469744" cy="259045"/>
    <xdr:sp macro="" textlink="">
      <xdr:nvSpPr>
        <xdr:cNvPr id="368" name="n_3aveValue【福祉施設】&#10;一人当たり面積">
          <a:extLst>
            <a:ext uri="{FF2B5EF4-FFF2-40B4-BE49-F238E27FC236}">
              <a16:creationId xmlns:a16="http://schemas.microsoft.com/office/drawing/2014/main" id="{3CE6D706-C1AC-4009-849A-2E1C6DBCF19A}"/>
            </a:ext>
          </a:extLst>
        </xdr:cNvPr>
        <xdr:cNvSpPr txBox="1"/>
      </xdr:nvSpPr>
      <xdr:spPr>
        <a:xfrm>
          <a:off x="6866332" y="1440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169834</xdr:rowOff>
    </xdr:from>
    <xdr:ext cx="469744" cy="259045"/>
    <xdr:sp macro="" textlink="">
      <xdr:nvSpPr>
        <xdr:cNvPr id="369" name="n_4aveValue【福祉施設】&#10;一人当たり面積">
          <a:extLst>
            <a:ext uri="{FF2B5EF4-FFF2-40B4-BE49-F238E27FC236}">
              <a16:creationId xmlns:a16="http://schemas.microsoft.com/office/drawing/2014/main" id="{27686194-7495-49CA-9D33-F47615CA0FB8}"/>
            </a:ext>
          </a:extLst>
        </xdr:cNvPr>
        <xdr:cNvSpPr txBox="1"/>
      </xdr:nvSpPr>
      <xdr:spPr>
        <a:xfrm>
          <a:off x="6068772" y="1440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135363</xdr:rowOff>
    </xdr:from>
    <xdr:ext cx="469744" cy="259045"/>
    <xdr:sp macro="" textlink="">
      <xdr:nvSpPr>
        <xdr:cNvPr id="370" name="n_1mainValue【福祉施設】&#10;一人当たり面積">
          <a:extLst>
            <a:ext uri="{FF2B5EF4-FFF2-40B4-BE49-F238E27FC236}">
              <a16:creationId xmlns:a16="http://schemas.microsoft.com/office/drawing/2014/main" id="{AF3E7FFE-B191-43B2-82DB-2521AC58B9F3}"/>
            </a:ext>
          </a:extLst>
        </xdr:cNvPr>
        <xdr:cNvSpPr txBox="1"/>
      </xdr:nvSpPr>
      <xdr:spPr>
        <a:xfrm>
          <a:off x="8454467" y="13676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146248</xdr:rowOff>
    </xdr:from>
    <xdr:ext cx="469744" cy="259045"/>
    <xdr:sp macro="" textlink="">
      <xdr:nvSpPr>
        <xdr:cNvPr id="371" name="n_2mainValue【福祉施設】&#10;一人当たり面積">
          <a:extLst>
            <a:ext uri="{FF2B5EF4-FFF2-40B4-BE49-F238E27FC236}">
              <a16:creationId xmlns:a16="http://schemas.microsoft.com/office/drawing/2014/main" id="{16D9852C-6941-4B1F-BBCA-2F25076A74DF}"/>
            </a:ext>
          </a:extLst>
        </xdr:cNvPr>
        <xdr:cNvSpPr txBox="1"/>
      </xdr:nvSpPr>
      <xdr:spPr>
        <a:xfrm>
          <a:off x="7673417" y="1368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113591</xdr:rowOff>
    </xdr:from>
    <xdr:ext cx="469744" cy="259045"/>
    <xdr:sp macro="" textlink="">
      <xdr:nvSpPr>
        <xdr:cNvPr id="372" name="n_3mainValue【福祉施設】&#10;一人当たり面積">
          <a:extLst>
            <a:ext uri="{FF2B5EF4-FFF2-40B4-BE49-F238E27FC236}">
              <a16:creationId xmlns:a16="http://schemas.microsoft.com/office/drawing/2014/main" id="{DF44F08E-7500-4531-92FA-BA43993AF039}"/>
            </a:ext>
          </a:extLst>
        </xdr:cNvPr>
        <xdr:cNvSpPr txBox="1"/>
      </xdr:nvSpPr>
      <xdr:spPr>
        <a:xfrm>
          <a:off x="6866332" y="1365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61884</xdr:rowOff>
    </xdr:from>
    <xdr:ext cx="469744" cy="259045"/>
    <xdr:sp macro="" textlink="">
      <xdr:nvSpPr>
        <xdr:cNvPr id="373" name="n_4mainValue【福祉施設】&#10;一人当たり面積">
          <a:extLst>
            <a:ext uri="{FF2B5EF4-FFF2-40B4-BE49-F238E27FC236}">
              <a16:creationId xmlns:a16="http://schemas.microsoft.com/office/drawing/2014/main" id="{271B70EB-2F04-4F2B-BC1D-8750F4DD1AF4}"/>
            </a:ext>
          </a:extLst>
        </xdr:cNvPr>
        <xdr:cNvSpPr txBox="1"/>
      </xdr:nvSpPr>
      <xdr:spPr>
        <a:xfrm>
          <a:off x="6068772" y="1377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F031A640-8954-4DF5-8486-6117E74F8EA9}"/>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6E983BAC-6E26-43E0-B11A-F9F0E8FAA9EA}"/>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413279E-4C42-49DE-BF4A-850F07690079}"/>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8380C957-A7BB-471A-8C35-CB507A771C14}"/>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9E34B005-A868-47EC-83D9-F682908849D6}"/>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854586E0-1C34-49EF-83CE-32396965E830}"/>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18A94522-D2BC-4CD6-82B1-CB7710822063}"/>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557865F7-7D1F-4491-8A7C-9C1086CC9D73}"/>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06CA581B-9D42-450F-8E71-BD014128CC9B}"/>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B2D9AAF5-41EB-4D41-989A-FBD0D45F58C2}"/>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4627B03D-E028-4E6E-8CF0-049E3B129092}"/>
            </a:ext>
          </a:extLst>
        </xdr:cNvPr>
        <xdr:cNvSpPr txBox="1"/>
      </xdr:nvSpPr>
      <xdr:spPr>
        <a:xfrm>
          <a:off x="2738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986C51F8-AB55-4461-920C-7E2AFB97DFBF}"/>
            </a:ext>
          </a:extLst>
        </xdr:cNvPr>
        <xdr:cNvCxnSpPr/>
      </xdr:nvCxnSpPr>
      <xdr:spPr>
        <a:xfrm>
          <a:off x="6858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8CB61CF0-7471-4B86-B6A9-BA8BB5660879}"/>
            </a:ext>
          </a:extLst>
        </xdr:cNvPr>
        <xdr:cNvSpPr txBox="1"/>
      </xdr:nvSpPr>
      <xdr:spPr>
        <a:xfrm>
          <a:off x="2738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6996436F-2431-469D-B6FE-41AB6ED14B5E}"/>
            </a:ext>
          </a:extLst>
        </xdr:cNvPr>
        <xdr:cNvCxnSpPr/>
      </xdr:nvCxnSpPr>
      <xdr:spPr>
        <a:xfrm>
          <a:off x="6858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219F85B6-A871-4CF4-A9BF-72986D36A1F4}"/>
            </a:ext>
          </a:extLst>
        </xdr:cNvPr>
        <xdr:cNvSpPr txBox="1"/>
      </xdr:nvSpPr>
      <xdr:spPr>
        <a:xfrm>
          <a:off x="34370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47000B5E-535B-42A0-8651-291368A08D35}"/>
            </a:ext>
          </a:extLst>
        </xdr:cNvPr>
        <xdr:cNvCxnSpPr/>
      </xdr:nvCxnSpPr>
      <xdr:spPr>
        <a:xfrm>
          <a:off x="6858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5E0E374B-D624-4D88-A0E0-C363BD18EDBB}"/>
            </a:ext>
          </a:extLst>
        </xdr:cNvPr>
        <xdr:cNvSpPr txBox="1"/>
      </xdr:nvSpPr>
      <xdr:spPr>
        <a:xfrm>
          <a:off x="34370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984BB0F7-F9FE-4421-BA5F-66D723C014AA}"/>
            </a:ext>
          </a:extLst>
        </xdr:cNvPr>
        <xdr:cNvCxnSpPr/>
      </xdr:nvCxnSpPr>
      <xdr:spPr>
        <a:xfrm>
          <a:off x="6858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7AA4F89F-2146-435C-A919-D378EDC4BF80}"/>
            </a:ext>
          </a:extLst>
        </xdr:cNvPr>
        <xdr:cNvSpPr txBox="1"/>
      </xdr:nvSpPr>
      <xdr:spPr>
        <a:xfrm>
          <a:off x="34370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DE9A87FC-3B16-4F27-8E59-CE22C7383F16}"/>
            </a:ext>
          </a:extLst>
        </xdr:cNvPr>
        <xdr:cNvCxnSpPr/>
      </xdr:nvCxnSpPr>
      <xdr:spPr>
        <a:xfrm>
          <a:off x="6858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a:extLst>
            <a:ext uri="{FF2B5EF4-FFF2-40B4-BE49-F238E27FC236}">
              <a16:creationId xmlns:a16="http://schemas.microsoft.com/office/drawing/2014/main" id="{A64F7CC2-9F8B-4970-9F48-4BA225F94C03}"/>
            </a:ext>
          </a:extLst>
        </xdr:cNvPr>
        <xdr:cNvSpPr txBox="1"/>
      </xdr:nvSpPr>
      <xdr:spPr>
        <a:xfrm>
          <a:off x="34370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D631FC57-D8F3-4C90-83EA-B60C9E3F5CE7}"/>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D2A4AC44-4039-4397-9338-F09CDD87EE41}"/>
            </a:ext>
          </a:extLst>
        </xdr:cNvPr>
        <xdr:cNvSpPr txBox="1"/>
      </xdr:nvSpPr>
      <xdr:spPr>
        <a:xfrm>
          <a:off x="38686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CF202DA8-C07E-4F71-A42F-1886DB8BB59D}"/>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137161</xdr:rowOff>
    </xdr:from>
    <xdr:to>
      <xdr:col>24</xdr:col>
      <xdr:colOff>62865</xdr:colOff>
      <xdr:row>108</xdr:row>
      <xdr:rowOff>152400</xdr:rowOff>
    </xdr:to>
    <xdr:cxnSp macro="">
      <xdr:nvCxnSpPr>
        <xdr:cNvPr id="398" name="直線コネクタ 397">
          <a:extLst>
            <a:ext uri="{FF2B5EF4-FFF2-40B4-BE49-F238E27FC236}">
              <a16:creationId xmlns:a16="http://schemas.microsoft.com/office/drawing/2014/main" id="{6CACE407-FB49-4308-BB1B-626843DB93C8}"/>
            </a:ext>
          </a:extLst>
        </xdr:cNvPr>
        <xdr:cNvCxnSpPr/>
      </xdr:nvCxnSpPr>
      <xdr:spPr>
        <a:xfrm flipV="1">
          <a:off x="4173855" y="17106901"/>
          <a:ext cx="0" cy="1562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1873ED92-7BAA-4B9C-8B07-7F192D1A8B58}"/>
            </a:ext>
          </a:extLst>
        </xdr:cNvPr>
        <xdr:cNvSpPr txBox="1"/>
      </xdr:nvSpPr>
      <xdr:spPr>
        <a:xfrm>
          <a:off x="4212590" y="1867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a:extLst>
            <a:ext uri="{FF2B5EF4-FFF2-40B4-BE49-F238E27FC236}">
              <a16:creationId xmlns:a16="http://schemas.microsoft.com/office/drawing/2014/main" id="{E8DA5CA5-D2EC-46B1-BEE9-69F2A310372A}"/>
            </a:ext>
          </a:extLst>
        </xdr:cNvPr>
        <xdr:cNvCxnSpPr/>
      </xdr:nvCxnSpPr>
      <xdr:spPr>
        <a:xfrm>
          <a:off x="4112260" y="1866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83838</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725DC9F0-2051-4769-BB3C-3A812E5B795E}"/>
            </a:ext>
          </a:extLst>
        </xdr:cNvPr>
        <xdr:cNvSpPr txBox="1"/>
      </xdr:nvSpPr>
      <xdr:spPr>
        <a:xfrm>
          <a:off x="4212590" y="16887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137161</xdr:rowOff>
    </xdr:from>
    <xdr:to>
      <xdr:col>24</xdr:col>
      <xdr:colOff>152400</xdr:colOff>
      <xdr:row>99</xdr:row>
      <xdr:rowOff>137161</xdr:rowOff>
    </xdr:to>
    <xdr:cxnSp macro="">
      <xdr:nvCxnSpPr>
        <xdr:cNvPr id="402" name="直線コネクタ 401">
          <a:extLst>
            <a:ext uri="{FF2B5EF4-FFF2-40B4-BE49-F238E27FC236}">
              <a16:creationId xmlns:a16="http://schemas.microsoft.com/office/drawing/2014/main" id="{20238DD0-7F9E-47FA-9F8A-507A38C1D568}"/>
            </a:ext>
          </a:extLst>
        </xdr:cNvPr>
        <xdr:cNvCxnSpPr/>
      </xdr:nvCxnSpPr>
      <xdr:spPr>
        <a:xfrm>
          <a:off x="4112260" y="171069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32402</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E8FD2FD2-FA1F-4329-82D5-243A23E09D8C}"/>
            </a:ext>
          </a:extLst>
        </xdr:cNvPr>
        <xdr:cNvSpPr txBox="1"/>
      </xdr:nvSpPr>
      <xdr:spPr>
        <a:xfrm>
          <a:off x="4212590" y="17689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53975</xdr:rowOff>
    </xdr:from>
    <xdr:to>
      <xdr:col>24</xdr:col>
      <xdr:colOff>114300</xdr:colOff>
      <xdr:row>103</xdr:row>
      <xdr:rowOff>155575</xdr:rowOff>
    </xdr:to>
    <xdr:sp macro="" textlink="">
      <xdr:nvSpPr>
        <xdr:cNvPr id="404" name="フローチャート: 判断 403">
          <a:extLst>
            <a:ext uri="{FF2B5EF4-FFF2-40B4-BE49-F238E27FC236}">
              <a16:creationId xmlns:a16="http://schemas.microsoft.com/office/drawing/2014/main" id="{5DF5552F-EEA3-4213-A395-289DB8EB9BCF}"/>
            </a:ext>
          </a:extLst>
        </xdr:cNvPr>
        <xdr:cNvSpPr/>
      </xdr:nvSpPr>
      <xdr:spPr>
        <a:xfrm>
          <a:off x="4131310" y="1771713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17780</xdr:rowOff>
    </xdr:from>
    <xdr:to>
      <xdr:col>20</xdr:col>
      <xdr:colOff>38100</xdr:colOff>
      <xdr:row>103</xdr:row>
      <xdr:rowOff>119380</xdr:rowOff>
    </xdr:to>
    <xdr:sp macro="" textlink="">
      <xdr:nvSpPr>
        <xdr:cNvPr id="405" name="フローチャート: 判断 404">
          <a:extLst>
            <a:ext uri="{FF2B5EF4-FFF2-40B4-BE49-F238E27FC236}">
              <a16:creationId xmlns:a16="http://schemas.microsoft.com/office/drawing/2014/main" id="{4E09E60B-ED1A-49B9-84DB-B030C4D94645}"/>
            </a:ext>
          </a:extLst>
        </xdr:cNvPr>
        <xdr:cNvSpPr/>
      </xdr:nvSpPr>
      <xdr:spPr>
        <a:xfrm>
          <a:off x="3388360" y="1768094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27305</xdr:rowOff>
    </xdr:from>
    <xdr:to>
      <xdr:col>15</xdr:col>
      <xdr:colOff>101600</xdr:colOff>
      <xdr:row>103</xdr:row>
      <xdr:rowOff>128905</xdr:rowOff>
    </xdr:to>
    <xdr:sp macro="" textlink="">
      <xdr:nvSpPr>
        <xdr:cNvPr id="406" name="フローチャート: 判断 405">
          <a:extLst>
            <a:ext uri="{FF2B5EF4-FFF2-40B4-BE49-F238E27FC236}">
              <a16:creationId xmlns:a16="http://schemas.microsoft.com/office/drawing/2014/main" id="{104DA779-1072-4A5F-94BE-0F9430CD07EB}"/>
            </a:ext>
          </a:extLst>
        </xdr:cNvPr>
        <xdr:cNvSpPr/>
      </xdr:nvSpPr>
      <xdr:spPr>
        <a:xfrm>
          <a:off x="2571750" y="1768475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25400</xdr:rowOff>
    </xdr:from>
    <xdr:to>
      <xdr:col>10</xdr:col>
      <xdr:colOff>165100</xdr:colOff>
      <xdr:row>103</xdr:row>
      <xdr:rowOff>127000</xdr:rowOff>
    </xdr:to>
    <xdr:sp macro="" textlink="">
      <xdr:nvSpPr>
        <xdr:cNvPr id="407" name="フローチャート: 判断 406">
          <a:extLst>
            <a:ext uri="{FF2B5EF4-FFF2-40B4-BE49-F238E27FC236}">
              <a16:creationId xmlns:a16="http://schemas.microsoft.com/office/drawing/2014/main" id="{5862B3A2-A5E6-4CC5-86D7-EF2AD7612883}"/>
            </a:ext>
          </a:extLst>
        </xdr:cNvPr>
        <xdr:cNvSpPr/>
      </xdr:nvSpPr>
      <xdr:spPr>
        <a:xfrm>
          <a:off x="1774190" y="17680940"/>
          <a:ext cx="10922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2539</xdr:rowOff>
    </xdr:from>
    <xdr:to>
      <xdr:col>6</xdr:col>
      <xdr:colOff>38100</xdr:colOff>
      <xdr:row>103</xdr:row>
      <xdr:rowOff>104139</xdr:rowOff>
    </xdr:to>
    <xdr:sp macro="" textlink="">
      <xdr:nvSpPr>
        <xdr:cNvPr id="408" name="フローチャート: 判断 407">
          <a:extLst>
            <a:ext uri="{FF2B5EF4-FFF2-40B4-BE49-F238E27FC236}">
              <a16:creationId xmlns:a16="http://schemas.microsoft.com/office/drawing/2014/main" id="{4E91A188-980A-4BA3-B11F-DE3C9B0ED1E2}"/>
            </a:ext>
          </a:extLst>
        </xdr:cNvPr>
        <xdr:cNvSpPr/>
      </xdr:nvSpPr>
      <xdr:spPr>
        <a:xfrm>
          <a:off x="988060" y="17661889"/>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3EF4785-6A16-4BDE-A3EA-BA1DA7835413}"/>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A9F3DDF-3BB7-4708-9300-7E50890192C7}"/>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4B9D8FBD-39C9-496A-A9E7-06AE6973D7CD}"/>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D3815633-0D3F-4A38-A12F-998949B7F6B1}"/>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7BBC5A70-6978-435A-8AB7-0D823D0B224F}"/>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29211</xdr:rowOff>
    </xdr:from>
    <xdr:to>
      <xdr:col>24</xdr:col>
      <xdr:colOff>114300</xdr:colOff>
      <xdr:row>102</xdr:row>
      <xdr:rowOff>130811</xdr:rowOff>
    </xdr:to>
    <xdr:sp macro="" textlink="">
      <xdr:nvSpPr>
        <xdr:cNvPr id="414" name="楕円 413">
          <a:extLst>
            <a:ext uri="{FF2B5EF4-FFF2-40B4-BE49-F238E27FC236}">
              <a16:creationId xmlns:a16="http://schemas.microsoft.com/office/drawing/2014/main" id="{03358682-A1DB-441A-B94B-31BEB0989723}"/>
            </a:ext>
          </a:extLst>
        </xdr:cNvPr>
        <xdr:cNvSpPr/>
      </xdr:nvSpPr>
      <xdr:spPr>
        <a:xfrm>
          <a:off x="4131310" y="17515206"/>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52088</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6221D736-6E40-475C-A23C-ECEA3AF2F39C}"/>
            </a:ext>
          </a:extLst>
        </xdr:cNvPr>
        <xdr:cNvSpPr txBox="1"/>
      </xdr:nvSpPr>
      <xdr:spPr>
        <a:xfrm>
          <a:off x="4212590" y="17372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154939</xdr:rowOff>
    </xdr:from>
    <xdr:to>
      <xdr:col>20</xdr:col>
      <xdr:colOff>38100</xdr:colOff>
      <xdr:row>102</xdr:row>
      <xdr:rowOff>85089</xdr:rowOff>
    </xdr:to>
    <xdr:sp macro="" textlink="">
      <xdr:nvSpPr>
        <xdr:cNvPr id="416" name="楕円 415">
          <a:extLst>
            <a:ext uri="{FF2B5EF4-FFF2-40B4-BE49-F238E27FC236}">
              <a16:creationId xmlns:a16="http://schemas.microsoft.com/office/drawing/2014/main" id="{9626399F-1066-4754-8806-70412E0B6671}"/>
            </a:ext>
          </a:extLst>
        </xdr:cNvPr>
        <xdr:cNvSpPr/>
      </xdr:nvSpPr>
      <xdr:spPr>
        <a:xfrm>
          <a:off x="3388360" y="1747138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34289</xdr:rowOff>
    </xdr:from>
    <xdr:to>
      <xdr:col>24</xdr:col>
      <xdr:colOff>63500</xdr:colOff>
      <xdr:row>102</xdr:row>
      <xdr:rowOff>80011</xdr:rowOff>
    </xdr:to>
    <xdr:cxnSp macro="">
      <xdr:nvCxnSpPr>
        <xdr:cNvPr id="417" name="直線コネクタ 416">
          <a:extLst>
            <a:ext uri="{FF2B5EF4-FFF2-40B4-BE49-F238E27FC236}">
              <a16:creationId xmlns:a16="http://schemas.microsoft.com/office/drawing/2014/main" id="{6B71F20A-EE28-4997-B20F-1B31E19210E3}"/>
            </a:ext>
          </a:extLst>
        </xdr:cNvPr>
        <xdr:cNvCxnSpPr/>
      </xdr:nvCxnSpPr>
      <xdr:spPr>
        <a:xfrm>
          <a:off x="3431540" y="17520284"/>
          <a:ext cx="742950" cy="4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137795</xdr:rowOff>
    </xdr:from>
    <xdr:to>
      <xdr:col>15</xdr:col>
      <xdr:colOff>101600</xdr:colOff>
      <xdr:row>102</xdr:row>
      <xdr:rowOff>67945</xdr:rowOff>
    </xdr:to>
    <xdr:sp macro="" textlink="">
      <xdr:nvSpPr>
        <xdr:cNvPr id="418" name="楕円 417">
          <a:extLst>
            <a:ext uri="{FF2B5EF4-FFF2-40B4-BE49-F238E27FC236}">
              <a16:creationId xmlns:a16="http://schemas.microsoft.com/office/drawing/2014/main" id="{977A5040-75BE-496C-879A-6B45E315C3C1}"/>
            </a:ext>
          </a:extLst>
        </xdr:cNvPr>
        <xdr:cNvSpPr/>
      </xdr:nvSpPr>
      <xdr:spPr>
        <a:xfrm>
          <a:off x="2571750" y="1745043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17145</xdr:rowOff>
    </xdr:from>
    <xdr:to>
      <xdr:col>19</xdr:col>
      <xdr:colOff>177800</xdr:colOff>
      <xdr:row>102</xdr:row>
      <xdr:rowOff>34289</xdr:rowOff>
    </xdr:to>
    <xdr:cxnSp macro="">
      <xdr:nvCxnSpPr>
        <xdr:cNvPr id="419" name="直線コネクタ 418">
          <a:extLst>
            <a:ext uri="{FF2B5EF4-FFF2-40B4-BE49-F238E27FC236}">
              <a16:creationId xmlns:a16="http://schemas.microsoft.com/office/drawing/2014/main" id="{74A32140-126B-4778-9B8C-E38D074B52C2}"/>
            </a:ext>
          </a:extLst>
        </xdr:cNvPr>
        <xdr:cNvCxnSpPr/>
      </xdr:nvCxnSpPr>
      <xdr:spPr>
        <a:xfrm>
          <a:off x="2626360" y="17508855"/>
          <a:ext cx="80518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93980</xdr:rowOff>
    </xdr:from>
    <xdr:to>
      <xdr:col>10</xdr:col>
      <xdr:colOff>165100</xdr:colOff>
      <xdr:row>102</xdr:row>
      <xdr:rowOff>24130</xdr:rowOff>
    </xdr:to>
    <xdr:sp macro="" textlink="">
      <xdr:nvSpPr>
        <xdr:cNvPr id="420" name="楕円 419">
          <a:extLst>
            <a:ext uri="{FF2B5EF4-FFF2-40B4-BE49-F238E27FC236}">
              <a16:creationId xmlns:a16="http://schemas.microsoft.com/office/drawing/2014/main" id="{C4AD85AD-5863-4C76-968D-0C9E9DC1E231}"/>
            </a:ext>
          </a:extLst>
        </xdr:cNvPr>
        <xdr:cNvSpPr/>
      </xdr:nvSpPr>
      <xdr:spPr>
        <a:xfrm>
          <a:off x="1774190" y="1741424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144780</xdr:rowOff>
    </xdr:from>
    <xdr:to>
      <xdr:col>15</xdr:col>
      <xdr:colOff>50800</xdr:colOff>
      <xdr:row>102</xdr:row>
      <xdr:rowOff>17145</xdr:rowOff>
    </xdr:to>
    <xdr:cxnSp macro="">
      <xdr:nvCxnSpPr>
        <xdr:cNvPr id="421" name="直線コネクタ 420">
          <a:extLst>
            <a:ext uri="{FF2B5EF4-FFF2-40B4-BE49-F238E27FC236}">
              <a16:creationId xmlns:a16="http://schemas.microsoft.com/office/drawing/2014/main" id="{564A6DB4-1A66-46F5-9735-C940D3992D73}"/>
            </a:ext>
          </a:extLst>
        </xdr:cNvPr>
        <xdr:cNvCxnSpPr/>
      </xdr:nvCxnSpPr>
      <xdr:spPr>
        <a:xfrm>
          <a:off x="1828800" y="17459325"/>
          <a:ext cx="79756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53975</xdr:rowOff>
    </xdr:from>
    <xdr:to>
      <xdr:col>6</xdr:col>
      <xdr:colOff>38100</xdr:colOff>
      <xdr:row>101</xdr:row>
      <xdr:rowOff>155575</xdr:rowOff>
    </xdr:to>
    <xdr:sp macro="" textlink="">
      <xdr:nvSpPr>
        <xdr:cNvPr id="422" name="楕円 421">
          <a:extLst>
            <a:ext uri="{FF2B5EF4-FFF2-40B4-BE49-F238E27FC236}">
              <a16:creationId xmlns:a16="http://schemas.microsoft.com/office/drawing/2014/main" id="{683BD177-311E-4137-9046-DAE9C4440D02}"/>
            </a:ext>
          </a:extLst>
        </xdr:cNvPr>
        <xdr:cNvSpPr/>
      </xdr:nvSpPr>
      <xdr:spPr>
        <a:xfrm>
          <a:off x="988060" y="173742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104775</xdr:rowOff>
    </xdr:from>
    <xdr:to>
      <xdr:col>10</xdr:col>
      <xdr:colOff>114300</xdr:colOff>
      <xdr:row>101</xdr:row>
      <xdr:rowOff>144780</xdr:rowOff>
    </xdr:to>
    <xdr:cxnSp macro="">
      <xdr:nvCxnSpPr>
        <xdr:cNvPr id="423" name="直線コネクタ 422">
          <a:extLst>
            <a:ext uri="{FF2B5EF4-FFF2-40B4-BE49-F238E27FC236}">
              <a16:creationId xmlns:a16="http://schemas.microsoft.com/office/drawing/2014/main" id="{74E7EA85-CDEB-4656-B681-7553C166B960}"/>
            </a:ext>
          </a:extLst>
        </xdr:cNvPr>
        <xdr:cNvCxnSpPr/>
      </xdr:nvCxnSpPr>
      <xdr:spPr>
        <a:xfrm>
          <a:off x="1031240" y="17419320"/>
          <a:ext cx="7975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110507</xdr:rowOff>
    </xdr:from>
    <xdr:ext cx="405111" cy="259045"/>
    <xdr:sp macro="" textlink="">
      <xdr:nvSpPr>
        <xdr:cNvPr id="424" name="n_1aveValue【市民会館】&#10;有形固定資産減価償却率">
          <a:extLst>
            <a:ext uri="{FF2B5EF4-FFF2-40B4-BE49-F238E27FC236}">
              <a16:creationId xmlns:a16="http://schemas.microsoft.com/office/drawing/2014/main" id="{A4D93375-85F6-4E0E-8EAF-D2AA3A5CAE6D}"/>
            </a:ext>
          </a:extLst>
        </xdr:cNvPr>
        <xdr:cNvSpPr txBox="1"/>
      </xdr:nvSpPr>
      <xdr:spPr>
        <a:xfrm>
          <a:off x="3239144" y="1776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120032</xdr:rowOff>
    </xdr:from>
    <xdr:ext cx="405111" cy="259045"/>
    <xdr:sp macro="" textlink="">
      <xdr:nvSpPr>
        <xdr:cNvPr id="425" name="n_2aveValue【市民会館】&#10;有形固定資産減価償却率">
          <a:extLst>
            <a:ext uri="{FF2B5EF4-FFF2-40B4-BE49-F238E27FC236}">
              <a16:creationId xmlns:a16="http://schemas.microsoft.com/office/drawing/2014/main" id="{8492EEF1-E725-4B30-B449-A16FFA83E8C6}"/>
            </a:ext>
          </a:extLst>
        </xdr:cNvPr>
        <xdr:cNvSpPr txBox="1"/>
      </xdr:nvSpPr>
      <xdr:spPr>
        <a:xfrm>
          <a:off x="2439044" y="1778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118127</xdr:rowOff>
    </xdr:from>
    <xdr:ext cx="405111" cy="259045"/>
    <xdr:sp macro="" textlink="">
      <xdr:nvSpPr>
        <xdr:cNvPr id="426" name="n_3aveValue【市民会館】&#10;有形固定資産減価償却率">
          <a:extLst>
            <a:ext uri="{FF2B5EF4-FFF2-40B4-BE49-F238E27FC236}">
              <a16:creationId xmlns:a16="http://schemas.microsoft.com/office/drawing/2014/main" id="{79B64CC2-D0EA-43D0-BEC7-C74EF1482A52}"/>
            </a:ext>
          </a:extLst>
        </xdr:cNvPr>
        <xdr:cNvSpPr txBox="1"/>
      </xdr:nvSpPr>
      <xdr:spPr>
        <a:xfrm>
          <a:off x="1641484" y="1777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95266</xdr:rowOff>
    </xdr:from>
    <xdr:ext cx="405111" cy="259045"/>
    <xdr:sp macro="" textlink="">
      <xdr:nvSpPr>
        <xdr:cNvPr id="427" name="n_4aveValue【市民会館】&#10;有形固定資産減価償却率">
          <a:extLst>
            <a:ext uri="{FF2B5EF4-FFF2-40B4-BE49-F238E27FC236}">
              <a16:creationId xmlns:a16="http://schemas.microsoft.com/office/drawing/2014/main" id="{CDB383E8-B8CE-4A9A-9861-8471F127D2E4}"/>
            </a:ext>
          </a:extLst>
        </xdr:cNvPr>
        <xdr:cNvSpPr txBox="1"/>
      </xdr:nvSpPr>
      <xdr:spPr>
        <a:xfrm>
          <a:off x="855354" y="1775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101616</xdr:rowOff>
    </xdr:from>
    <xdr:ext cx="405111" cy="259045"/>
    <xdr:sp macro="" textlink="">
      <xdr:nvSpPr>
        <xdr:cNvPr id="428" name="n_1mainValue【市民会館】&#10;有形固定資産減価償却率">
          <a:extLst>
            <a:ext uri="{FF2B5EF4-FFF2-40B4-BE49-F238E27FC236}">
              <a16:creationId xmlns:a16="http://schemas.microsoft.com/office/drawing/2014/main" id="{F48B7F52-7661-44EE-8E02-B95779C625DF}"/>
            </a:ext>
          </a:extLst>
        </xdr:cNvPr>
        <xdr:cNvSpPr txBox="1"/>
      </xdr:nvSpPr>
      <xdr:spPr>
        <a:xfrm>
          <a:off x="3239144" y="17242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84472</xdr:rowOff>
    </xdr:from>
    <xdr:ext cx="405111" cy="259045"/>
    <xdr:sp macro="" textlink="">
      <xdr:nvSpPr>
        <xdr:cNvPr id="429" name="n_2mainValue【市民会館】&#10;有形固定資産減価償却率">
          <a:extLst>
            <a:ext uri="{FF2B5EF4-FFF2-40B4-BE49-F238E27FC236}">
              <a16:creationId xmlns:a16="http://schemas.microsoft.com/office/drawing/2014/main" id="{439BC5F3-5E8F-4EBE-A22A-1C007D03E794}"/>
            </a:ext>
          </a:extLst>
        </xdr:cNvPr>
        <xdr:cNvSpPr txBox="1"/>
      </xdr:nvSpPr>
      <xdr:spPr>
        <a:xfrm>
          <a:off x="2439044" y="1723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40657</xdr:rowOff>
    </xdr:from>
    <xdr:ext cx="405111" cy="259045"/>
    <xdr:sp macro="" textlink="">
      <xdr:nvSpPr>
        <xdr:cNvPr id="430" name="n_3mainValue【市民会館】&#10;有形固定資産減価償却率">
          <a:extLst>
            <a:ext uri="{FF2B5EF4-FFF2-40B4-BE49-F238E27FC236}">
              <a16:creationId xmlns:a16="http://schemas.microsoft.com/office/drawing/2014/main" id="{0923C206-EF4B-4FD9-BA39-3B0185D5C8F7}"/>
            </a:ext>
          </a:extLst>
        </xdr:cNvPr>
        <xdr:cNvSpPr txBox="1"/>
      </xdr:nvSpPr>
      <xdr:spPr>
        <a:xfrm>
          <a:off x="1641484" y="1718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652</xdr:rowOff>
    </xdr:from>
    <xdr:ext cx="405111" cy="259045"/>
    <xdr:sp macro="" textlink="">
      <xdr:nvSpPr>
        <xdr:cNvPr id="431" name="n_4mainValue【市民会館】&#10;有形固定資産減価償却率">
          <a:extLst>
            <a:ext uri="{FF2B5EF4-FFF2-40B4-BE49-F238E27FC236}">
              <a16:creationId xmlns:a16="http://schemas.microsoft.com/office/drawing/2014/main" id="{4576371E-7124-4A7D-A30A-D95F8F5FC229}"/>
            </a:ext>
          </a:extLst>
        </xdr:cNvPr>
        <xdr:cNvSpPr txBox="1"/>
      </xdr:nvSpPr>
      <xdr:spPr>
        <a:xfrm>
          <a:off x="855354" y="1714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1EE5F378-6A05-4018-8063-2CE96E87AAF4}"/>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1B686155-D0DA-44C3-984E-294AE7EB539E}"/>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A807E86A-AA97-4541-82A0-FBE643D7C1FB}"/>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D7C98CA7-9757-4A32-9F34-16CD2F38AAAD}"/>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83B79DE9-DEBA-4758-A6F2-A875F21131EC}"/>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C09CF228-19BA-498B-9375-ED00C5E845BB}"/>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D3D00818-7445-416E-ACBC-29ACD2048919}"/>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BD350613-0DE6-4598-BA8F-8303DAD6D293}"/>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EED769D0-CF6E-4CA9-9844-793936704CE5}"/>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320052EF-2240-482A-87B8-86296842A42E}"/>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a:extLst>
            <a:ext uri="{FF2B5EF4-FFF2-40B4-BE49-F238E27FC236}">
              <a16:creationId xmlns:a16="http://schemas.microsoft.com/office/drawing/2014/main" id="{27B084F1-CDD7-45AE-B57B-A0C67CA70FDA}"/>
            </a:ext>
          </a:extLst>
        </xdr:cNvPr>
        <xdr:cNvCxnSpPr/>
      </xdr:nvCxnSpPr>
      <xdr:spPr>
        <a:xfrm>
          <a:off x="5960110" y="184746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a:extLst>
            <a:ext uri="{FF2B5EF4-FFF2-40B4-BE49-F238E27FC236}">
              <a16:creationId xmlns:a16="http://schemas.microsoft.com/office/drawing/2014/main" id="{935DAE00-42C0-45BD-8A7D-AB0212988A77}"/>
            </a:ext>
          </a:extLst>
        </xdr:cNvPr>
        <xdr:cNvSpPr txBox="1"/>
      </xdr:nvSpPr>
      <xdr:spPr>
        <a:xfrm>
          <a:off x="5527221" y="18338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56C18398-7E7D-45AB-AE4E-7E6412FD7C76}"/>
            </a:ext>
          </a:extLst>
        </xdr:cNvPr>
        <xdr:cNvCxnSpPr/>
      </xdr:nvCxnSpPr>
      <xdr:spPr>
        <a:xfrm>
          <a:off x="596011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103122BF-1DC0-455B-A680-BC98739BA1EA}"/>
            </a:ext>
          </a:extLst>
        </xdr:cNvPr>
        <xdr:cNvSpPr txBox="1"/>
      </xdr:nvSpPr>
      <xdr:spPr>
        <a:xfrm>
          <a:off x="5527221"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a:extLst>
            <a:ext uri="{FF2B5EF4-FFF2-40B4-BE49-F238E27FC236}">
              <a16:creationId xmlns:a16="http://schemas.microsoft.com/office/drawing/2014/main" id="{369C1046-67CE-49D6-A176-3E03EB3C71CB}"/>
            </a:ext>
          </a:extLst>
        </xdr:cNvPr>
        <xdr:cNvCxnSpPr/>
      </xdr:nvCxnSpPr>
      <xdr:spPr>
        <a:xfrm>
          <a:off x="5960110" y="173316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a:extLst>
            <a:ext uri="{FF2B5EF4-FFF2-40B4-BE49-F238E27FC236}">
              <a16:creationId xmlns:a16="http://schemas.microsoft.com/office/drawing/2014/main" id="{32BBB623-0238-45BE-8F99-A5661898746D}"/>
            </a:ext>
          </a:extLst>
        </xdr:cNvPr>
        <xdr:cNvSpPr txBox="1"/>
      </xdr:nvSpPr>
      <xdr:spPr>
        <a:xfrm>
          <a:off x="5527221" y="17195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3A3E13A5-90C4-4A02-85B1-91AEB4A8047D}"/>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a:extLst>
            <a:ext uri="{FF2B5EF4-FFF2-40B4-BE49-F238E27FC236}">
              <a16:creationId xmlns:a16="http://schemas.microsoft.com/office/drawing/2014/main" id="{FFF35D27-B41D-42F1-B984-A7BFD7ADB726}"/>
            </a:ext>
          </a:extLst>
        </xdr:cNvPr>
        <xdr:cNvSpPr txBox="1"/>
      </xdr:nvSpPr>
      <xdr:spPr>
        <a:xfrm>
          <a:off x="5527221"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a:extLst>
            <a:ext uri="{FF2B5EF4-FFF2-40B4-BE49-F238E27FC236}">
              <a16:creationId xmlns:a16="http://schemas.microsoft.com/office/drawing/2014/main" id="{BEA77385-AEE3-43DE-A921-A31C7E2B8906}"/>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93345</xdr:rowOff>
    </xdr:from>
    <xdr:to>
      <xdr:col>54</xdr:col>
      <xdr:colOff>189865</xdr:colOff>
      <xdr:row>107</xdr:row>
      <xdr:rowOff>104775</xdr:rowOff>
    </xdr:to>
    <xdr:cxnSp macro="">
      <xdr:nvCxnSpPr>
        <xdr:cNvPr id="451" name="直線コネクタ 450">
          <a:extLst>
            <a:ext uri="{FF2B5EF4-FFF2-40B4-BE49-F238E27FC236}">
              <a16:creationId xmlns:a16="http://schemas.microsoft.com/office/drawing/2014/main" id="{06C0FB9D-71A7-4B89-8DCE-6275CED63458}"/>
            </a:ext>
          </a:extLst>
        </xdr:cNvPr>
        <xdr:cNvCxnSpPr/>
      </xdr:nvCxnSpPr>
      <xdr:spPr>
        <a:xfrm flipV="1">
          <a:off x="9429115" y="17242155"/>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a:extLst>
            <a:ext uri="{FF2B5EF4-FFF2-40B4-BE49-F238E27FC236}">
              <a16:creationId xmlns:a16="http://schemas.microsoft.com/office/drawing/2014/main" id="{62A0E591-6D4C-49E6-B469-4CA8D2C1D3A6}"/>
            </a:ext>
          </a:extLst>
        </xdr:cNvPr>
        <xdr:cNvSpPr txBox="1"/>
      </xdr:nvSpPr>
      <xdr:spPr>
        <a:xfrm>
          <a:off x="9467850"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a:extLst>
            <a:ext uri="{FF2B5EF4-FFF2-40B4-BE49-F238E27FC236}">
              <a16:creationId xmlns:a16="http://schemas.microsoft.com/office/drawing/2014/main" id="{C262EDD5-539E-4CC6-A8EF-6AA551BBD84F}"/>
            </a:ext>
          </a:extLst>
        </xdr:cNvPr>
        <xdr:cNvCxnSpPr/>
      </xdr:nvCxnSpPr>
      <xdr:spPr>
        <a:xfrm>
          <a:off x="9356090" y="1844802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40022</xdr:rowOff>
    </xdr:from>
    <xdr:ext cx="469744" cy="259045"/>
    <xdr:sp macro="" textlink="">
      <xdr:nvSpPr>
        <xdr:cNvPr id="454" name="【市民会館】&#10;一人当たり面積最大値テキスト">
          <a:extLst>
            <a:ext uri="{FF2B5EF4-FFF2-40B4-BE49-F238E27FC236}">
              <a16:creationId xmlns:a16="http://schemas.microsoft.com/office/drawing/2014/main" id="{0285B07A-C6E5-410D-AAB4-FC07024A5FAF}"/>
            </a:ext>
          </a:extLst>
        </xdr:cNvPr>
        <xdr:cNvSpPr txBox="1"/>
      </xdr:nvSpPr>
      <xdr:spPr>
        <a:xfrm>
          <a:off x="9467850" y="1701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93345</xdr:rowOff>
    </xdr:from>
    <xdr:to>
      <xdr:col>55</xdr:col>
      <xdr:colOff>88900</xdr:colOff>
      <xdr:row>100</xdr:row>
      <xdr:rowOff>93345</xdr:rowOff>
    </xdr:to>
    <xdr:cxnSp macro="">
      <xdr:nvCxnSpPr>
        <xdr:cNvPr id="455" name="直線コネクタ 454">
          <a:extLst>
            <a:ext uri="{FF2B5EF4-FFF2-40B4-BE49-F238E27FC236}">
              <a16:creationId xmlns:a16="http://schemas.microsoft.com/office/drawing/2014/main" id="{81F5000B-4B87-4FE4-9719-72DAA3A623BD}"/>
            </a:ext>
          </a:extLst>
        </xdr:cNvPr>
        <xdr:cNvCxnSpPr/>
      </xdr:nvCxnSpPr>
      <xdr:spPr>
        <a:xfrm>
          <a:off x="9356090" y="1724215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123841</xdr:rowOff>
    </xdr:from>
    <xdr:ext cx="469744" cy="259045"/>
    <xdr:sp macro="" textlink="">
      <xdr:nvSpPr>
        <xdr:cNvPr id="456" name="【市民会館】&#10;一人当たり面積平均値テキスト">
          <a:extLst>
            <a:ext uri="{FF2B5EF4-FFF2-40B4-BE49-F238E27FC236}">
              <a16:creationId xmlns:a16="http://schemas.microsoft.com/office/drawing/2014/main" id="{0ECA226E-6974-4E36-AF0A-3D8EA96E178B}"/>
            </a:ext>
          </a:extLst>
        </xdr:cNvPr>
        <xdr:cNvSpPr txBox="1"/>
      </xdr:nvSpPr>
      <xdr:spPr>
        <a:xfrm>
          <a:off x="9467850" y="17956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457" name="フローチャート: 判断 456">
          <a:extLst>
            <a:ext uri="{FF2B5EF4-FFF2-40B4-BE49-F238E27FC236}">
              <a16:creationId xmlns:a16="http://schemas.microsoft.com/office/drawing/2014/main" id="{07834082-8D18-45E9-A717-1AFDA86234A4}"/>
            </a:ext>
          </a:extLst>
        </xdr:cNvPr>
        <xdr:cNvSpPr/>
      </xdr:nvSpPr>
      <xdr:spPr>
        <a:xfrm>
          <a:off x="9394190" y="17974309"/>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58" name="フローチャート: 判断 457">
          <a:extLst>
            <a:ext uri="{FF2B5EF4-FFF2-40B4-BE49-F238E27FC236}">
              <a16:creationId xmlns:a16="http://schemas.microsoft.com/office/drawing/2014/main" id="{2B2E6F83-7109-48D8-986E-DD670A6DD699}"/>
            </a:ext>
          </a:extLst>
        </xdr:cNvPr>
        <xdr:cNvSpPr/>
      </xdr:nvSpPr>
      <xdr:spPr>
        <a:xfrm>
          <a:off x="8632190" y="1799526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162561</xdr:rowOff>
    </xdr:from>
    <xdr:to>
      <xdr:col>46</xdr:col>
      <xdr:colOff>38100</xdr:colOff>
      <xdr:row>105</xdr:row>
      <xdr:rowOff>92711</xdr:rowOff>
    </xdr:to>
    <xdr:sp macro="" textlink="">
      <xdr:nvSpPr>
        <xdr:cNvPr id="459" name="フローチャート: 判断 458">
          <a:extLst>
            <a:ext uri="{FF2B5EF4-FFF2-40B4-BE49-F238E27FC236}">
              <a16:creationId xmlns:a16="http://schemas.microsoft.com/office/drawing/2014/main" id="{D107A843-4C39-4F9E-8A29-DC080790DC0F}"/>
            </a:ext>
          </a:extLst>
        </xdr:cNvPr>
        <xdr:cNvSpPr/>
      </xdr:nvSpPr>
      <xdr:spPr>
        <a:xfrm>
          <a:off x="7846060" y="1799526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0" name="フローチャート: 判断 459">
          <a:extLst>
            <a:ext uri="{FF2B5EF4-FFF2-40B4-BE49-F238E27FC236}">
              <a16:creationId xmlns:a16="http://schemas.microsoft.com/office/drawing/2014/main" id="{8536E24F-D62A-4C9B-A349-510A4781DECE}"/>
            </a:ext>
          </a:extLst>
        </xdr:cNvPr>
        <xdr:cNvSpPr/>
      </xdr:nvSpPr>
      <xdr:spPr>
        <a:xfrm>
          <a:off x="7029450" y="180200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461" name="フローチャート: 判断 460">
          <a:extLst>
            <a:ext uri="{FF2B5EF4-FFF2-40B4-BE49-F238E27FC236}">
              <a16:creationId xmlns:a16="http://schemas.microsoft.com/office/drawing/2014/main" id="{7833293D-5AF3-4863-AE29-AC41BE0DF979}"/>
            </a:ext>
          </a:extLst>
        </xdr:cNvPr>
        <xdr:cNvSpPr/>
      </xdr:nvSpPr>
      <xdr:spPr>
        <a:xfrm>
          <a:off x="6231890" y="1802003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3423C11C-77C1-475D-B2A7-B010C899B759}"/>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9FCCA878-8221-44C3-B2BE-1008A46EB6B8}"/>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66B705E4-5E14-42E2-8A39-1C288CBE2A49}"/>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D2C3C781-5BEC-4AEE-8243-8A8BE9BD3708}"/>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A6BC5113-C49F-40A9-A382-9C9D3C6ECBA8}"/>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42545</xdr:rowOff>
    </xdr:from>
    <xdr:to>
      <xdr:col>55</xdr:col>
      <xdr:colOff>50800</xdr:colOff>
      <xdr:row>100</xdr:row>
      <xdr:rowOff>144145</xdr:rowOff>
    </xdr:to>
    <xdr:sp macro="" textlink="">
      <xdr:nvSpPr>
        <xdr:cNvPr id="467" name="楕円 466">
          <a:extLst>
            <a:ext uri="{FF2B5EF4-FFF2-40B4-BE49-F238E27FC236}">
              <a16:creationId xmlns:a16="http://schemas.microsoft.com/office/drawing/2014/main" id="{AE61C556-BC2F-472D-8BAA-A6AD1C5C02BC}"/>
            </a:ext>
          </a:extLst>
        </xdr:cNvPr>
        <xdr:cNvSpPr/>
      </xdr:nvSpPr>
      <xdr:spPr>
        <a:xfrm>
          <a:off x="9394190" y="17189450"/>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167022</xdr:rowOff>
    </xdr:from>
    <xdr:ext cx="469744" cy="259045"/>
    <xdr:sp macro="" textlink="">
      <xdr:nvSpPr>
        <xdr:cNvPr id="468" name="【市民会館】&#10;一人当たり面積該当値テキスト">
          <a:extLst>
            <a:ext uri="{FF2B5EF4-FFF2-40B4-BE49-F238E27FC236}">
              <a16:creationId xmlns:a16="http://schemas.microsoft.com/office/drawing/2014/main" id="{A976E43C-4441-45BF-9061-735136EE7FF2}"/>
            </a:ext>
          </a:extLst>
        </xdr:cNvPr>
        <xdr:cNvSpPr txBox="1"/>
      </xdr:nvSpPr>
      <xdr:spPr>
        <a:xfrm>
          <a:off x="9467850" y="17144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53975</xdr:rowOff>
    </xdr:from>
    <xdr:to>
      <xdr:col>50</xdr:col>
      <xdr:colOff>165100</xdr:colOff>
      <xdr:row>100</xdr:row>
      <xdr:rowOff>155575</xdr:rowOff>
    </xdr:to>
    <xdr:sp macro="" textlink="">
      <xdr:nvSpPr>
        <xdr:cNvPr id="469" name="楕円 468">
          <a:extLst>
            <a:ext uri="{FF2B5EF4-FFF2-40B4-BE49-F238E27FC236}">
              <a16:creationId xmlns:a16="http://schemas.microsoft.com/office/drawing/2014/main" id="{0042C1B6-27C1-4066-86CE-4AA86C747086}"/>
            </a:ext>
          </a:extLst>
        </xdr:cNvPr>
        <xdr:cNvSpPr/>
      </xdr:nvSpPr>
      <xdr:spPr>
        <a:xfrm>
          <a:off x="8632190" y="1720278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93345</xdr:rowOff>
    </xdr:from>
    <xdr:to>
      <xdr:col>55</xdr:col>
      <xdr:colOff>0</xdr:colOff>
      <xdr:row>100</xdr:row>
      <xdr:rowOff>104775</xdr:rowOff>
    </xdr:to>
    <xdr:cxnSp macro="">
      <xdr:nvCxnSpPr>
        <xdr:cNvPr id="470" name="直線コネクタ 469">
          <a:extLst>
            <a:ext uri="{FF2B5EF4-FFF2-40B4-BE49-F238E27FC236}">
              <a16:creationId xmlns:a16="http://schemas.microsoft.com/office/drawing/2014/main" id="{004899A2-7976-4BC2-B17A-8637EEF7E1B3}"/>
            </a:ext>
          </a:extLst>
        </xdr:cNvPr>
        <xdr:cNvCxnSpPr/>
      </xdr:nvCxnSpPr>
      <xdr:spPr>
        <a:xfrm flipV="1">
          <a:off x="8686800" y="17242155"/>
          <a:ext cx="7429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65405</xdr:rowOff>
    </xdr:from>
    <xdr:to>
      <xdr:col>46</xdr:col>
      <xdr:colOff>38100</xdr:colOff>
      <xdr:row>100</xdr:row>
      <xdr:rowOff>167005</xdr:rowOff>
    </xdr:to>
    <xdr:sp macro="" textlink="">
      <xdr:nvSpPr>
        <xdr:cNvPr id="471" name="楕円 470">
          <a:extLst>
            <a:ext uri="{FF2B5EF4-FFF2-40B4-BE49-F238E27FC236}">
              <a16:creationId xmlns:a16="http://schemas.microsoft.com/office/drawing/2014/main" id="{D3FFDCFE-C35D-434C-880F-2133389B29D4}"/>
            </a:ext>
          </a:extLst>
        </xdr:cNvPr>
        <xdr:cNvSpPr/>
      </xdr:nvSpPr>
      <xdr:spPr>
        <a:xfrm>
          <a:off x="7846060" y="17208500"/>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104775</xdr:rowOff>
    </xdr:from>
    <xdr:to>
      <xdr:col>50</xdr:col>
      <xdr:colOff>114300</xdr:colOff>
      <xdr:row>100</xdr:row>
      <xdr:rowOff>116205</xdr:rowOff>
    </xdr:to>
    <xdr:cxnSp macro="">
      <xdr:nvCxnSpPr>
        <xdr:cNvPr id="472" name="直線コネクタ 471">
          <a:extLst>
            <a:ext uri="{FF2B5EF4-FFF2-40B4-BE49-F238E27FC236}">
              <a16:creationId xmlns:a16="http://schemas.microsoft.com/office/drawing/2014/main" id="{E18FC7A5-758B-4DF7-ADF3-639CD05DA44C}"/>
            </a:ext>
          </a:extLst>
        </xdr:cNvPr>
        <xdr:cNvCxnSpPr/>
      </xdr:nvCxnSpPr>
      <xdr:spPr>
        <a:xfrm flipV="1">
          <a:off x="7889240" y="17247870"/>
          <a:ext cx="79756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71120</xdr:rowOff>
    </xdr:from>
    <xdr:to>
      <xdr:col>41</xdr:col>
      <xdr:colOff>101600</xdr:colOff>
      <xdr:row>101</xdr:row>
      <xdr:rowOff>1270</xdr:rowOff>
    </xdr:to>
    <xdr:sp macro="" textlink="">
      <xdr:nvSpPr>
        <xdr:cNvPr id="473" name="楕円 472">
          <a:extLst>
            <a:ext uri="{FF2B5EF4-FFF2-40B4-BE49-F238E27FC236}">
              <a16:creationId xmlns:a16="http://schemas.microsoft.com/office/drawing/2014/main" id="{FBF1B487-3585-4815-855B-2660E52D1EE8}"/>
            </a:ext>
          </a:extLst>
        </xdr:cNvPr>
        <xdr:cNvSpPr/>
      </xdr:nvSpPr>
      <xdr:spPr>
        <a:xfrm>
          <a:off x="7029450" y="1721421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116205</xdr:rowOff>
    </xdr:from>
    <xdr:to>
      <xdr:col>45</xdr:col>
      <xdr:colOff>177800</xdr:colOff>
      <xdr:row>100</xdr:row>
      <xdr:rowOff>121920</xdr:rowOff>
    </xdr:to>
    <xdr:cxnSp macro="">
      <xdr:nvCxnSpPr>
        <xdr:cNvPr id="474" name="直線コネクタ 473">
          <a:extLst>
            <a:ext uri="{FF2B5EF4-FFF2-40B4-BE49-F238E27FC236}">
              <a16:creationId xmlns:a16="http://schemas.microsoft.com/office/drawing/2014/main" id="{F3AD0735-EA93-4671-B891-1B2B6466FA8E}"/>
            </a:ext>
          </a:extLst>
        </xdr:cNvPr>
        <xdr:cNvCxnSpPr/>
      </xdr:nvCxnSpPr>
      <xdr:spPr>
        <a:xfrm flipV="1">
          <a:off x="7084060" y="17261205"/>
          <a:ext cx="80518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71120</xdr:rowOff>
    </xdr:from>
    <xdr:to>
      <xdr:col>36</xdr:col>
      <xdr:colOff>165100</xdr:colOff>
      <xdr:row>101</xdr:row>
      <xdr:rowOff>1270</xdr:rowOff>
    </xdr:to>
    <xdr:sp macro="" textlink="">
      <xdr:nvSpPr>
        <xdr:cNvPr id="475" name="楕円 474">
          <a:extLst>
            <a:ext uri="{FF2B5EF4-FFF2-40B4-BE49-F238E27FC236}">
              <a16:creationId xmlns:a16="http://schemas.microsoft.com/office/drawing/2014/main" id="{7528B99B-8EC7-48F5-90E2-16E47CB29AE5}"/>
            </a:ext>
          </a:extLst>
        </xdr:cNvPr>
        <xdr:cNvSpPr/>
      </xdr:nvSpPr>
      <xdr:spPr>
        <a:xfrm>
          <a:off x="6231890" y="1721421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121920</xdr:rowOff>
    </xdr:from>
    <xdr:to>
      <xdr:col>41</xdr:col>
      <xdr:colOff>50800</xdr:colOff>
      <xdr:row>100</xdr:row>
      <xdr:rowOff>121920</xdr:rowOff>
    </xdr:to>
    <xdr:cxnSp macro="">
      <xdr:nvCxnSpPr>
        <xdr:cNvPr id="476" name="直線コネクタ 475">
          <a:extLst>
            <a:ext uri="{FF2B5EF4-FFF2-40B4-BE49-F238E27FC236}">
              <a16:creationId xmlns:a16="http://schemas.microsoft.com/office/drawing/2014/main" id="{0E06B979-7BAF-439E-9D60-20050CC6BCE4}"/>
            </a:ext>
          </a:extLst>
        </xdr:cNvPr>
        <xdr:cNvCxnSpPr/>
      </xdr:nvCxnSpPr>
      <xdr:spPr>
        <a:xfrm>
          <a:off x="6286500" y="1726882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83838</xdr:rowOff>
    </xdr:from>
    <xdr:ext cx="469744" cy="259045"/>
    <xdr:sp macro="" textlink="">
      <xdr:nvSpPr>
        <xdr:cNvPr id="477" name="n_1aveValue【市民会館】&#10;一人当たり面積">
          <a:extLst>
            <a:ext uri="{FF2B5EF4-FFF2-40B4-BE49-F238E27FC236}">
              <a16:creationId xmlns:a16="http://schemas.microsoft.com/office/drawing/2014/main" id="{70626106-3A45-49BD-A0A7-8CEA99786AA8}"/>
            </a:ext>
          </a:extLst>
        </xdr:cNvPr>
        <xdr:cNvSpPr txBox="1"/>
      </xdr:nvSpPr>
      <xdr:spPr>
        <a:xfrm>
          <a:off x="8454467" y="1808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83838</xdr:rowOff>
    </xdr:from>
    <xdr:ext cx="469744" cy="259045"/>
    <xdr:sp macro="" textlink="">
      <xdr:nvSpPr>
        <xdr:cNvPr id="478" name="n_2aveValue【市民会館】&#10;一人当たり面積">
          <a:extLst>
            <a:ext uri="{FF2B5EF4-FFF2-40B4-BE49-F238E27FC236}">
              <a16:creationId xmlns:a16="http://schemas.microsoft.com/office/drawing/2014/main" id="{E989DF26-780A-49A0-930A-B9B5F424F76D}"/>
            </a:ext>
          </a:extLst>
        </xdr:cNvPr>
        <xdr:cNvSpPr txBox="1"/>
      </xdr:nvSpPr>
      <xdr:spPr>
        <a:xfrm>
          <a:off x="7673417" y="1808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106697</xdr:rowOff>
    </xdr:from>
    <xdr:ext cx="469744" cy="259045"/>
    <xdr:sp macro="" textlink="">
      <xdr:nvSpPr>
        <xdr:cNvPr id="479" name="n_3aveValue【市民会館】&#10;一人当たり面積">
          <a:extLst>
            <a:ext uri="{FF2B5EF4-FFF2-40B4-BE49-F238E27FC236}">
              <a16:creationId xmlns:a16="http://schemas.microsoft.com/office/drawing/2014/main" id="{20D2FA92-BD30-45FF-9D55-521668573103}"/>
            </a:ext>
          </a:extLst>
        </xdr:cNvPr>
        <xdr:cNvSpPr txBox="1"/>
      </xdr:nvSpPr>
      <xdr:spPr>
        <a:xfrm>
          <a:off x="6866332" y="1810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106697</xdr:rowOff>
    </xdr:from>
    <xdr:ext cx="469744" cy="259045"/>
    <xdr:sp macro="" textlink="">
      <xdr:nvSpPr>
        <xdr:cNvPr id="480" name="n_4aveValue【市民会館】&#10;一人当たり面積">
          <a:extLst>
            <a:ext uri="{FF2B5EF4-FFF2-40B4-BE49-F238E27FC236}">
              <a16:creationId xmlns:a16="http://schemas.microsoft.com/office/drawing/2014/main" id="{EE2BBCC6-2AAF-4D0C-A143-21757F91983D}"/>
            </a:ext>
          </a:extLst>
        </xdr:cNvPr>
        <xdr:cNvSpPr txBox="1"/>
      </xdr:nvSpPr>
      <xdr:spPr>
        <a:xfrm>
          <a:off x="6068772" y="1810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652</xdr:rowOff>
    </xdr:from>
    <xdr:ext cx="469744" cy="259045"/>
    <xdr:sp macro="" textlink="">
      <xdr:nvSpPr>
        <xdr:cNvPr id="481" name="n_1mainValue【市民会館】&#10;一人当たり面積">
          <a:extLst>
            <a:ext uri="{FF2B5EF4-FFF2-40B4-BE49-F238E27FC236}">
              <a16:creationId xmlns:a16="http://schemas.microsoft.com/office/drawing/2014/main" id="{1A669A37-5040-43D9-8CD4-E3F731904867}"/>
            </a:ext>
          </a:extLst>
        </xdr:cNvPr>
        <xdr:cNvSpPr txBox="1"/>
      </xdr:nvSpPr>
      <xdr:spPr>
        <a:xfrm>
          <a:off x="8454467" y="1697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12082</xdr:rowOff>
    </xdr:from>
    <xdr:ext cx="469744" cy="259045"/>
    <xdr:sp macro="" textlink="">
      <xdr:nvSpPr>
        <xdr:cNvPr id="482" name="n_2mainValue【市民会館】&#10;一人当たり面積">
          <a:extLst>
            <a:ext uri="{FF2B5EF4-FFF2-40B4-BE49-F238E27FC236}">
              <a16:creationId xmlns:a16="http://schemas.microsoft.com/office/drawing/2014/main" id="{952D8EAF-C4FF-4B0B-B7F2-AA0DBBC2F55C}"/>
            </a:ext>
          </a:extLst>
        </xdr:cNvPr>
        <xdr:cNvSpPr txBox="1"/>
      </xdr:nvSpPr>
      <xdr:spPr>
        <a:xfrm>
          <a:off x="7673417" y="1698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17797</xdr:rowOff>
    </xdr:from>
    <xdr:ext cx="469744" cy="259045"/>
    <xdr:sp macro="" textlink="">
      <xdr:nvSpPr>
        <xdr:cNvPr id="483" name="n_3mainValue【市民会館】&#10;一人当たり面積">
          <a:extLst>
            <a:ext uri="{FF2B5EF4-FFF2-40B4-BE49-F238E27FC236}">
              <a16:creationId xmlns:a16="http://schemas.microsoft.com/office/drawing/2014/main" id="{3A27C1B8-368D-4C12-A196-2B212D3DF614}"/>
            </a:ext>
          </a:extLst>
        </xdr:cNvPr>
        <xdr:cNvSpPr txBox="1"/>
      </xdr:nvSpPr>
      <xdr:spPr>
        <a:xfrm>
          <a:off x="6866332" y="1699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99</xdr:row>
      <xdr:rowOff>17797</xdr:rowOff>
    </xdr:from>
    <xdr:ext cx="469744" cy="259045"/>
    <xdr:sp macro="" textlink="">
      <xdr:nvSpPr>
        <xdr:cNvPr id="484" name="n_4mainValue【市民会館】&#10;一人当たり面積">
          <a:extLst>
            <a:ext uri="{FF2B5EF4-FFF2-40B4-BE49-F238E27FC236}">
              <a16:creationId xmlns:a16="http://schemas.microsoft.com/office/drawing/2014/main" id="{5D38F063-EF27-44AC-BDF4-2DE87731245F}"/>
            </a:ext>
          </a:extLst>
        </xdr:cNvPr>
        <xdr:cNvSpPr txBox="1"/>
      </xdr:nvSpPr>
      <xdr:spPr>
        <a:xfrm>
          <a:off x="6068772" y="1699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AF9A9EB1-7EC6-4004-8B21-C0E13BB140E4}"/>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65F27493-0BCA-4B98-A1A6-C1CDBCA38D1A}"/>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2AF87726-323C-449F-BC92-018B60265AFA}"/>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5F7F53BC-863B-4282-BF4E-43C1FEA2F480}"/>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D8A33093-9AE7-4D72-8BA2-8ADCFD969281}"/>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25E0F80A-82F0-4C0E-AD76-FA43EF8A1EF2}"/>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EC71E34C-1252-494C-8A1C-BF1DD6D58588}"/>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73654DFA-42CC-403D-9107-D30999C96B58}"/>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EEF3FE23-32FF-444C-AFE0-ACA358441F87}"/>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92A89071-DF50-4B2A-BD3C-770F0FC11AB8}"/>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600E060D-9843-4CB7-BC78-405069FF3025}"/>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D3D95D69-E2B0-4C45-8426-BCE845AF7AE8}"/>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a:extLst>
            <a:ext uri="{FF2B5EF4-FFF2-40B4-BE49-F238E27FC236}">
              <a16:creationId xmlns:a16="http://schemas.microsoft.com/office/drawing/2014/main" id="{8844CF1C-97C9-49AC-9282-A0D7406D6E37}"/>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54D284A9-92DA-4A72-86CA-DE0D8B7FC859}"/>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id="{BC98EAC4-0358-4ED4-B112-CF6097E4658B}"/>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A30F0F0F-DE6D-4B7D-A3C1-FD994DD80992}"/>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id="{D0B2B900-A4AD-45EE-AEDA-C9B71726C16A}"/>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B55925B5-9B00-4782-BFF5-01DCD4076328}"/>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id="{F512DF02-41AD-4411-BDC9-24ED6C99330F}"/>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8F3B31FD-CFD9-4AA6-AB45-C137B0211481}"/>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id="{06183C1F-22F2-43C0-B4B5-59E23DB303A5}"/>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FA3CFA36-B52B-42E5-B511-9AF17B8C8509}"/>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a:extLst>
            <a:ext uri="{FF2B5EF4-FFF2-40B4-BE49-F238E27FC236}">
              <a16:creationId xmlns:a16="http://schemas.microsoft.com/office/drawing/2014/main" id="{0D707E55-DF9A-411D-A046-BB7ACEACAB12}"/>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47602472-FDED-4681-9B4C-AA2AAE7BC7B5}"/>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76200</xdr:rowOff>
    </xdr:to>
    <xdr:cxnSp macro="">
      <xdr:nvCxnSpPr>
        <xdr:cNvPr id="509" name="直線コネクタ 508">
          <a:extLst>
            <a:ext uri="{FF2B5EF4-FFF2-40B4-BE49-F238E27FC236}">
              <a16:creationId xmlns:a16="http://schemas.microsoft.com/office/drawing/2014/main" id="{7DB55AAC-A483-4A39-845F-8A3316971FFA}"/>
            </a:ext>
          </a:extLst>
        </xdr:cNvPr>
        <xdr:cNvCxnSpPr/>
      </xdr:nvCxnSpPr>
      <xdr:spPr>
        <a:xfrm flipV="1">
          <a:off x="14703424" y="571119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80027</xdr:rowOff>
    </xdr:from>
    <xdr:ext cx="405111" cy="259045"/>
    <xdr:sp macro="" textlink="">
      <xdr:nvSpPr>
        <xdr:cNvPr id="510" name="【一般廃棄物処理施設】&#10;有形固定資産減価償却率最小値テキスト">
          <a:extLst>
            <a:ext uri="{FF2B5EF4-FFF2-40B4-BE49-F238E27FC236}">
              <a16:creationId xmlns:a16="http://schemas.microsoft.com/office/drawing/2014/main" id="{3350928A-E8D0-44AE-9ADE-342E5D770C09}"/>
            </a:ext>
          </a:extLst>
        </xdr:cNvPr>
        <xdr:cNvSpPr txBox="1"/>
      </xdr:nvSpPr>
      <xdr:spPr>
        <a:xfrm>
          <a:off x="14742160" y="711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76200</xdr:rowOff>
    </xdr:from>
    <xdr:to>
      <xdr:col>86</xdr:col>
      <xdr:colOff>25400</xdr:colOff>
      <xdr:row>41</xdr:row>
      <xdr:rowOff>76200</xdr:rowOff>
    </xdr:to>
    <xdr:cxnSp macro="">
      <xdr:nvCxnSpPr>
        <xdr:cNvPr id="511" name="直線コネクタ 510">
          <a:extLst>
            <a:ext uri="{FF2B5EF4-FFF2-40B4-BE49-F238E27FC236}">
              <a16:creationId xmlns:a16="http://schemas.microsoft.com/office/drawing/2014/main" id="{483281BB-1F7D-4F47-862F-32B15E55779A}"/>
            </a:ext>
          </a:extLst>
        </xdr:cNvPr>
        <xdr:cNvCxnSpPr/>
      </xdr:nvCxnSpPr>
      <xdr:spPr>
        <a:xfrm>
          <a:off x="14611350" y="71056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05111" cy="259045"/>
    <xdr:sp macro="" textlink="">
      <xdr:nvSpPr>
        <xdr:cNvPr id="512" name="【一般廃棄物処理施設】&#10;有形固定資産減価償却率最大値テキスト">
          <a:extLst>
            <a:ext uri="{FF2B5EF4-FFF2-40B4-BE49-F238E27FC236}">
              <a16:creationId xmlns:a16="http://schemas.microsoft.com/office/drawing/2014/main" id="{6B731C14-F123-4E7B-8738-D5234BFBACE4}"/>
            </a:ext>
          </a:extLst>
        </xdr:cNvPr>
        <xdr:cNvSpPr txBox="1"/>
      </xdr:nvSpPr>
      <xdr:spPr>
        <a:xfrm>
          <a:off x="14742160" y="549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3" name="直線コネクタ 512">
          <a:extLst>
            <a:ext uri="{FF2B5EF4-FFF2-40B4-BE49-F238E27FC236}">
              <a16:creationId xmlns:a16="http://schemas.microsoft.com/office/drawing/2014/main" id="{19C3CD9A-19FF-45BD-BF94-0DFDB5F503CB}"/>
            </a:ext>
          </a:extLst>
        </xdr:cNvPr>
        <xdr:cNvCxnSpPr/>
      </xdr:nvCxnSpPr>
      <xdr:spPr>
        <a:xfrm>
          <a:off x="14611350" y="5711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143527</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id="{CBD9B375-098F-40C5-B167-9F17FEFB3684}"/>
            </a:ext>
          </a:extLst>
        </xdr:cNvPr>
        <xdr:cNvSpPr txBox="1"/>
      </xdr:nvSpPr>
      <xdr:spPr>
        <a:xfrm>
          <a:off x="14742160" y="631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15" name="フローチャート: 判断 514">
          <a:extLst>
            <a:ext uri="{FF2B5EF4-FFF2-40B4-BE49-F238E27FC236}">
              <a16:creationId xmlns:a16="http://schemas.microsoft.com/office/drawing/2014/main" id="{7FF4AAD6-0FC6-426B-8F82-D1A989EC9D35}"/>
            </a:ext>
          </a:extLst>
        </xdr:cNvPr>
        <xdr:cNvSpPr/>
      </xdr:nvSpPr>
      <xdr:spPr>
        <a:xfrm>
          <a:off x="14649450" y="64662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516" name="フローチャート: 判断 515">
          <a:extLst>
            <a:ext uri="{FF2B5EF4-FFF2-40B4-BE49-F238E27FC236}">
              <a16:creationId xmlns:a16="http://schemas.microsoft.com/office/drawing/2014/main" id="{0807C52C-3B47-4124-9AA8-CD810EBFBA3E}"/>
            </a:ext>
          </a:extLst>
        </xdr:cNvPr>
        <xdr:cNvSpPr/>
      </xdr:nvSpPr>
      <xdr:spPr>
        <a:xfrm>
          <a:off x="13887450" y="643001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59690</xdr:rowOff>
    </xdr:from>
    <xdr:to>
      <xdr:col>76</xdr:col>
      <xdr:colOff>165100</xdr:colOff>
      <xdr:row>37</xdr:row>
      <xdr:rowOff>161290</xdr:rowOff>
    </xdr:to>
    <xdr:sp macro="" textlink="">
      <xdr:nvSpPr>
        <xdr:cNvPr id="517" name="フローチャート: 判断 516">
          <a:extLst>
            <a:ext uri="{FF2B5EF4-FFF2-40B4-BE49-F238E27FC236}">
              <a16:creationId xmlns:a16="http://schemas.microsoft.com/office/drawing/2014/main" id="{7CE4559F-83BE-40F8-BC0F-B05A2BBE00BE}"/>
            </a:ext>
          </a:extLst>
        </xdr:cNvPr>
        <xdr:cNvSpPr/>
      </xdr:nvSpPr>
      <xdr:spPr>
        <a:xfrm>
          <a:off x="13089890" y="6399530"/>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518" name="フローチャート: 判断 517">
          <a:extLst>
            <a:ext uri="{FF2B5EF4-FFF2-40B4-BE49-F238E27FC236}">
              <a16:creationId xmlns:a16="http://schemas.microsoft.com/office/drawing/2014/main" id="{B9E1AE67-0BE9-47D1-9E56-9FE43306B724}"/>
            </a:ext>
          </a:extLst>
        </xdr:cNvPr>
        <xdr:cNvSpPr/>
      </xdr:nvSpPr>
      <xdr:spPr>
        <a:xfrm>
          <a:off x="12303760" y="63919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33020</xdr:rowOff>
    </xdr:from>
    <xdr:to>
      <xdr:col>67</xdr:col>
      <xdr:colOff>101600</xdr:colOff>
      <xdr:row>37</xdr:row>
      <xdr:rowOff>134620</xdr:rowOff>
    </xdr:to>
    <xdr:sp macro="" textlink="">
      <xdr:nvSpPr>
        <xdr:cNvPr id="519" name="フローチャート: 判断 518">
          <a:extLst>
            <a:ext uri="{FF2B5EF4-FFF2-40B4-BE49-F238E27FC236}">
              <a16:creationId xmlns:a16="http://schemas.microsoft.com/office/drawing/2014/main" id="{E22D9E33-925F-438F-AD50-BDF2A98F53AE}"/>
            </a:ext>
          </a:extLst>
        </xdr:cNvPr>
        <xdr:cNvSpPr/>
      </xdr:nvSpPr>
      <xdr:spPr>
        <a:xfrm>
          <a:off x="11487150" y="637476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F4ADAC98-9D2C-4685-9431-024C63A8DE9B}"/>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E69F7A91-B37F-4729-8D55-29E9577746E9}"/>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E3CD649D-646B-4228-9E26-FF076287FB86}"/>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FE47ECE8-F799-49F6-9625-469242010B25}"/>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396FD214-4D04-4205-924C-8E5C5AD21B83}"/>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97790</xdr:rowOff>
    </xdr:from>
    <xdr:to>
      <xdr:col>85</xdr:col>
      <xdr:colOff>177800</xdr:colOff>
      <xdr:row>39</xdr:row>
      <xdr:rowOff>27940</xdr:rowOff>
    </xdr:to>
    <xdr:sp macro="" textlink="">
      <xdr:nvSpPr>
        <xdr:cNvPr id="525" name="楕円 524">
          <a:extLst>
            <a:ext uri="{FF2B5EF4-FFF2-40B4-BE49-F238E27FC236}">
              <a16:creationId xmlns:a16="http://schemas.microsoft.com/office/drawing/2014/main" id="{E912AC84-B13D-4E3D-B642-FBEDD3B3E285}"/>
            </a:ext>
          </a:extLst>
        </xdr:cNvPr>
        <xdr:cNvSpPr/>
      </xdr:nvSpPr>
      <xdr:spPr>
        <a:xfrm>
          <a:off x="14649450" y="660908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76217</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id="{C8090076-C6AE-436B-9D25-5E9C1AA531C4}"/>
            </a:ext>
          </a:extLst>
        </xdr:cNvPr>
        <xdr:cNvSpPr txBox="1"/>
      </xdr:nvSpPr>
      <xdr:spPr>
        <a:xfrm>
          <a:off x="14742160"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46355</xdr:rowOff>
    </xdr:from>
    <xdr:to>
      <xdr:col>81</xdr:col>
      <xdr:colOff>101600</xdr:colOff>
      <xdr:row>38</xdr:row>
      <xdr:rowOff>147955</xdr:rowOff>
    </xdr:to>
    <xdr:sp macro="" textlink="">
      <xdr:nvSpPr>
        <xdr:cNvPr id="527" name="楕円 526">
          <a:extLst>
            <a:ext uri="{FF2B5EF4-FFF2-40B4-BE49-F238E27FC236}">
              <a16:creationId xmlns:a16="http://schemas.microsoft.com/office/drawing/2014/main" id="{6486D4AB-FC6B-4117-80DC-1DB8E24D0638}"/>
            </a:ext>
          </a:extLst>
        </xdr:cNvPr>
        <xdr:cNvSpPr/>
      </xdr:nvSpPr>
      <xdr:spPr>
        <a:xfrm>
          <a:off x="13887450" y="656336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97155</xdr:rowOff>
    </xdr:from>
    <xdr:to>
      <xdr:col>85</xdr:col>
      <xdr:colOff>127000</xdr:colOff>
      <xdr:row>38</xdr:row>
      <xdr:rowOff>148590</xdr:rowOff>
    </xdr:to>
    <xdr:cxnSp macro="">
      <xdr:nvCxnSpPr>
        <xdr:cNvPr id="528" name="直線コネクタ 527">
          <a:extLst>
            <a:ext uri="{FF2B5EF4-FFF2-40B4-BE49-F238E27FC236}">
              <a16:creationId xmlns:a16="http://schemas.microsoft.com/office/drawing/2014/main" id="{E5C9455E-71B0-41E3-8781-937E2FEEECE6}"/>
            </a:ext>
          </a:extLst>
        </xdr:cNvPr>
        <xdr:cNvCxnSpPr/>
      </xdr:nvCxnSpPr>
      <xdr:spPr>
        <a:xfrm>
          <a:off x="13942060" y="6608445"/>
          <a:ext cx="762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168275</xdr:rowOff>
    </xdr:from>
    <xdr:to>
      <xdr:col>76</xdr:col>
      <xdr:colOff>165100</xdr:colOff>
      <xdr:row>38</xdr:row>
      <xdr:rowOff>98425</xdr:rowOff>
    </xdr:to>
    <xdr:sp macro="" textlink="">
      <xdr:nvSpPr>
        <xdr:cNvPr id="529" name="楕円 528">
          <a:extLst>
            <a:ext uri="{FF2B5EF4-FFF2-40B4-BE49-F238E27FC236}">
              <a16:creationId xmlns:a16="http://schemas.microsoft.com/office/drawing/2014/main" id="{FCD8333D-49EA-4240-871A-9794BE05E5AB}"/>
            </a:ext>
          </a:extLst>
        </xdr:cNvPr>
        <xdr:cNvSpPr/>
      </xdr:nvSpPr>
      <xdr:spPr>
        <a:xfrm>
          <a:off x="13089890" y="6515735"/>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47625</xdr:rowOff>
    </xdr:from>
    <xdr:to>
      <xdr:col>81</xdr:col>
      <xdr:colOff>50800</xdr:colOff>
      <xdr:row>38</xdr:row>
      <xdr:rowOff>97155</xdr:rowOff>
    </xdr:to>
    <xdr:cxnSp macro="">
      <xdr:nvCxnSpPr>
        <xdr:cNvPr id="530" name="直線コネクタ 529">
          <a:extLst>
            <a:ext uri="{FF2B5EF4-FFF2-40B4-BE49-F238E27FC236}">
              <a16:creationId xmlns:a16="http://schemas.microsoft.com/office/drawing/2014/main" id="{9AAADB11-76FE-4261-9EAA-EA43BB9F6968}"/>
            </a:ext>
          </a:extLst>
        </xdr:cNvPr>
        <xdr:cNvCxnSpPr/>
      </xdr:nvCxnSpPr>
      <xdr:spPr>
        <a:xfrm>
          <a:off x="13144500" y="6564630"/>
          <a:ext cx="79756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116840</xdr:rowOff>
    </xdr:from>
    <xdr:to>
      <xdr:col>72</xdr:col>
      <xdr:colOff>38100</xdr:colOff>
      <xdr:row>38</xdr:row>
      <xdr:rowOff>46990</xdr:rowOff>
    </xdr:to>
    <xdr:sp macro="" textlink="">
      <xdr:nvSpPr>
        <xdr:cNvPr id="531" name="楕円 530">
          <a:extLst>
            <a:ext uri="{FF2B5EF4-FFF2-40B4-BE49-F238E27FC236}">
              <a16:creationId xmlns:a16="http://schemas.microsoft.com/office/drawing/2014/main" id="{DDED00F6-9133-4577-B16B-251CB431F4C4}"/>
            </a:ext>
          </a:extLst>
        </xdr:cNvPr>
        <xdr:cNvSpPr/>
      </xdr:nvSpPr>
      <xdr:spPr>
        <a:xfrm>
          <a:off x="12303760" y="646049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167640</xdr:rowOff>
    </xdr:from>
    <xdr:to>
      <xdr:col>76</xdr:col>
      <xdr:colOff>114300</xdr:colOff>
      <xdr:row>38</xdr:row>
      <xdr:rowOff>47625</xdr:rowOff>
    </xdr:to>
    <xdr:cxnSp macro="">
      <xdr:nvCxnSpPr>
        <xdr:cNvPr id="532" name="直線コネクタ 531">
          <a:extLst>
            <a:ext uri="{FF2B5EF4-FFF2-40B4-BE49-F238E27FC236}">
              <a16:creationId xmlns:a16="http://schemas.microsoft.com/office/drawing/2014/main" id="{C776F709-216A-43AC-993C-C5A40F23D941}"/>
            </a:ext>
          </a:extLst>
        </xdr:cNvPr>
        <xdr:cNvCxnSpPr/>
      </xdr:nvCxnSpPr>
      <xdr:spPr>
        <a:xfrm>
          <a:off x="12346940" y="6515100"/>
          <a:ext cx="79756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80645</xdr:rowOff>
    </xdr:from>
    <xdr:to>
      <xdr:col>67</xdr:col>
      <xdr:colOff>101600</xdr:colOff>
      <xdr:row>38</xdr:row>
      <xdr:rowOff>10795</xdr:rowOff>
    </xdr:to>
    <xdr:sp macro="" textlink="">
      <xdr:nvSpPr>
        <xdr:cNvPr id="533" name="楕円 532">
          <a:extLst>
            <a:ext uri="{FF2B5EF4-FFF2-40B4-BE49-F238E27FC236}">
              <a16:creationId xmlns:a16="http://schemas.microsoft.com/office/drawing/2014/main" id="{AC0538C2-D269-46BA-86BB-DC918945054A}"/>
            </a:ext>
          </a:extLst>
        </xdr:cNvPr>
        <xdr:cNvSpPr/>
      </xdr:nvSpPr>
      <xdr:spPr>
        <a:xfrm>
          <a:off x="11487150" y="64262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131445</xdr:rowOff>
    </xdr:from>
    <xdr:to>
      <xdr:col>71</xdr:col>
      <xdr:colOff>177800</xdr:colOff>
      <xdr:row>37</xdr:row>
      <xdr:rowOff>167640</xdr:rowOff>
    </xdr:to>
    <xdr:cxnSp macro="">
      <xdr:nvCxnSpPr>
        <xdr:cNvPr id="534" name="直線コネクタ 533">
          <a:extLst>
            <a:ext uri="{FF2B5EF4-FFF2-40B4-BE49-F238E27FC236}">
              <a16:creationId xmlns:a16="http://schemas.microsoft.com/office/drawing/2014/main" id="{907BD7AE-EAD9-4352-A638-71B2488A08FC}"/>
            </a:ext>
          </a:extLst>
        </xdr:cNvPr>
        <xdr:cNvCxnSpPr/>
      </xdr:nvCxnSpPr>
      <xdr:spPr>
        <a:xfrm>
          <a:off x="11541760" y="6478905"/>
          <a:ext cx="80518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31132</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729B1A17-2370-4742-972B-E6C142033771}"/>
            </a:ext>
          </a:extLst>
        </xdr:cNvPr>
        <xdr:cNvSpPr txBox="1"/>
      </xdr:nvSpPr>
      <xdr:spPr>
        <a:xfrm>
          <a:off x="1373823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6367</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8F51CA48-8306-4F8B-971D-05C1BF66CA37}"/>
            </a:ext>
          </a:extLst>
        </xdr:cNvPr>
        <xdr:cNvSpPr txBox="1"/>
      </xdr:nvSpPr>
      <xdr:spPr>
        <a:xfrm>
          <a:off x="1295718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164482</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72290662-5567-41EB-8425-824397092587}"/>
            </a:ext>
          </a:extLst>
        </xdr:cNvPr>
        <xdr:cNvSpPr txBox="1"/>
      </xdr:nvSpPr>
      <xdr:spPr>
        <a:xfrm>
          <a:off x="1217105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151147</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C43CBD64-5C9D-486E-90CC-62144EF9A52E}"/>
            </a:ext>
          </a:extLst>
        </xdr:cNvPr>
        <xdr:cNvSpPr txBox="1"/>
      </xdr:nvSpPr>
      <xdr:spPr>
        <a:xfrm>
          <a:off x="113544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139082</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14DC71A1-A159-4E70-BF73-F41C934D71FD}"/>
            </a:ext>
          </a:extLst>
        </xdr:cNvPr>
        <xdr:cNvSpPr txBox="1"/>
      </xdr:nvSpPr>
      <xdr:spPr>
        <a:xfrm>
          <a:off x="13738234"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89552</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55AE0C0C-C841-48BE-89B4-EF81EF9A1382}"/>
            </a:ext>
          </a:extLst>
        </xdr:cNvPr>
        <xdr:cNvSpPr txBox="1"/>
      </xdr:nvSpPr>
      <xdr:spPr>
        <a:xfrm>
          <a:off x="1295718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38117</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31C2D115-955B-40D3-87B5-67F0F5B4D35A}"/>
            </a:ext>
          </a:extLst>
        </xdr:cNvPr>
        <xdr:cNvSpPr txBox="1"/>
      </xdr:nvSpPr>
      <xdr:spPr>
        <a:xfrm>
          <a:off x="1217105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1922</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DA6F1F94-6EB6-415B-9416-267CCDB0016A}"/>
            </a:ext>
          </a:extLst>
        </xdr:cNvPr>
        <xdr:cNvSpPr txBox="1"/>
      </xdr:nvSpPr>
      <xdr:spPr>
        <a:xfrm>
          <a:off x="113544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EED7BDD1-2522-4379-AD14-F4EA960B3CEB}"/>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DD6A05DC-E7FD-474F-9E90-A0E91687077F}"/>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767C5181-D5F0-4078-B0D4-269096B4F60E}"/>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09F203E7-1061-407C-88C9-3C3FDA64096E}"/>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CB419A65-D53C-442F-B06A-E2E3B13F4C39}"/>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DB6FB552-55B2-4B1E-861F-79DB66DB0992}"/>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5A7D925E-BE70-4E74-BE47-E1F378C62E5B}"/>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20E5B57E-6192-4996-92F2-0998A553C43F}"/>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97CE8EDD-52D1-4619-B5A1-CBB90F170D4F}"/>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DA0BC082-8D89-4C87-AE16-55542404FBA8}"/>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A243DF0F-A68F-4C0A-A4FD-7BB58A39263D}"/>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a:extLst>
            <a:ext uri="{FF2B5EF4-FFF2-40B4-BE49-F238E27FC236}">
              <a16:creationId xmlns:a16="http://schemas.microsoft.com/office/drawing/2014/main" id="{8EEB2B9E-2DFF-44CA-B771-432E5FDCF5D3}"/>
            </a:ext>
          </a:extLst>
        </xdr:cNvPr>
        <xdr:cNvSpPr txBox="1"/>
      </xdr:nvSpPr>
      <xdr:spPr>
        <a:xfrm>
          <a:off x="16252324" y="709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2ACD851E-FE5C-4967-96D2-FF9B3EEF3781}"/>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a:extLst>
            <a:ext uri="{FF2B5EF4-FFF2-40B4-BE49-F238E27FC236}">
              <a16:creationId xmlns:a16="http://schemas.microsoft.com/office/drawing/2014/main" id="{F873DC37-9214-4F55-B7D1-0AE5F6CE2091}"/>
            </a:ext>
          </a:extLst>
        </xdr:cNvPr>
        <xdr:cNvSpPr txBox="1"/>
      </xdr:nvSpPr>
      <xdr:spPr>
        <a:xfrm>
          <a:off x="15985051" y="6713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E72DE258-4332-4EED-95B7-98F6ABE1BF63}"/>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18F686EB-F608-48E2-8477-7CE9DBFEEF6C}"/>
            </a:ext>
          </a:extLst>
        </xdr:cNvPr>
        <xdr:cNvSpPr txBox="1"/>
      </xdr:nvSpPr>
      <xdr:spPr>
        <a:xfrm>
          <a:off x="15943791" y="6336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37388A4A-A59C-4D9A-87F0-FE3476064520}"/>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a:extLst>
            <a:ext uri="{FF2B5EF4-FFF2-40B4-BE49-F238E27FC236}">
              <a16:creationId xmlns:a16="http://schemas.microsoft.com/office/drawing/2014/main" id="{E8E31BDC-5C5E-4729-9A1F-81B51D93F5CD}"/>
            </a:ext>
          </a:extLst>
        </xdr:cNvPr>
        <xdr:cNvSpPr txBox="1"/>
      </xdr:nvSpPr>
      <xdr:spPr>
        <a:xfrm>
          <a:off x="15943791" y="5955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8E5C2C0D-595A-44E7-B9D9-DEF643E4A271}"/>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a:extLst>
            <a:ext uri="{FF2B5EF4-FFF2-40B4-BE49-F238E27FC236}">
              <a16:creationId xmlns:a16="http://schemas.microsoft.com/office/drawing/2014/main" id="{9D5CF71B-7627-4226-8460-D14F75EDE5CC}"/>
            </a:ext>
          </a:extLst>
        </xdr:cNvPr>
        <xdr:cNvSpPr txBox="1"/>
      </xdr:nvSpPr>
      <xdr:spPr>
        <a:xfrm>
          <a:off x="15943791" y="5574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66DB6E25-CCB4-43C8-BAED-E50D446C6C1C}"/>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a:extLst>
            <a:ext uri="{FF2B5EF4-FFF2-40B4-BE49-F238E27FC236}">
              <a16:creationId xmlns:a16="http://schemas.microsoft.com/office/drawing/2014/main" id="{77413E32-0557-49D0-B044-0EEE3EA4C43A}"/>
            </a:ext>
          </a:extLst>
        </xdr:cNvPr>
        <xdr:cNvSpPr txBox="1"/>
      </xdr:nvSpPr>
      <xdr:spPr>
        <a:xfrm>
          <a:off x="15943791"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20E1A120-C848-4102-AF04-3EFB41587AB1}"/>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44188</xdr:rowOff>
    </xdr:from>
    <xdr:to>
      <xdr:col>116</xdr:col>
      <xdr:colOff>62864</xdr:colOff>
      <xdr:row>42</xdr:row>
      <xdr:rowOff>17290</xdr:rowOff>
    </xdr:to>
    <xdr:cxnSp macro="">
      <xdr:nvCxnSpPr>
        <xdr:cNvPr id="566" name="直線コネクタ 565">
          <a:extLst>
            <a:ext uri="{FF2B5EF4-FFF2-40B4-BE49-F238E27FC236}">
              <a16:creationId xmlns:a16="http://schemas.microsoft.com/office/drawing/2014/main" id="{D00E4AA4-8BB6-4E3A-8F1F-33454E4A6965}"/>
            </a:ext>
          </a:extLst>
        </xdr:cNvPr>
        <xdr:cNvCxnSpPr/>
      </xdr:nvCxnSpPr>
      <xdr:spPr>
        <a:xfrm flipV="1">
          <a:off x="19947254" y="5703943"/>
          <a:ext cx="0" cy="1518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21117</xdr:rowOff>
    </xdr:from>
    <xdr:ext cx="469744" cy="259045"/>
    <xdr:sp macro="" textlink="">
      <xdr:nvSpPr>
        <xdr:cNvPr id="567" name="【一般廃棄物処理施設】&#10;一人当たり有形固定資産（償却資産）額最小値テキスト">
          <a:extLst>
            <a:ext uri="{FF2B5EF4-FFF2-40B4-BE49-F238E27FC236}">
              <a16:creationId xmlns:a16="http://schemas.microsoft.com/office/drawing/2014/main" id="{1EC515D5-C812-4992-B897-D3348A2DDD68}"/>
            </a:ext>
          </a:extLst>
        </xdr:cNvPr>
        <xdr:cNvSpPr txBox="1"/>
      </xdr:nvSpPr>
      <xdr:spPr>
        <a:xfrm>
          <a:off x="19985990" y="721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17290</xdr:rowOff>
    </xdr:from>
    <xdr:to>
      <xdr:col>116</xdr:col>
      <xdr:colOff>152400</xdr:colOff>
      <xdr:row>42</xdr:row>
      <xdr:rowOff>17290</xdr:rowOff>
    </xdr:to>
    <xdr:cxnSp macro="">
      <xdr:nvCxnSpPr>
        <xdr:cNvPr id="568" name="直線コネクタ 567">
          <a:extLst>
            <a:ext uri="{FF2B5EF4-FFF2-40B4-BE49-F238E27FC236}">
              <a16:creationId xmlns:a16="http://schemas.microsoft.com/office/drawing/2014/main" id="{325BE244-47CD-40B7-AEB6-8D4CBF3A9473}"/>
            </a:ext>
          </a:extLst>
        </xdr:cNvPr>
        <xdr:cNvCxnSpPr/>
      </xdr:nvCxnSpPr>
      <xdr:spPr>
        <a:xfrm>
          <a:off x="19885660" y="7222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162315</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AE1DE6F9-9B82-4A8E-92ED-D96369DE1D02}"/>
            </a:ext>
          </a:extLst>
        </xdr:cNvPr>
        <xdr:cNvSpPr txBox="1"/>
      </xdr:nvSpPr>
      <xdr:spPr>
        <a:xfrm>
          <a:off x="19985990" y="5479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44188</xdr:rowOff>
    </xdr:from>
    <xdr:to>
      <xdr:col>116</xdr:col>
      <xdr:colOff>152400</xdr:colOff>
      <xdr:row>33</xdr:row>
      <xdr:rowOff>44188</xdr:rowOff>
    </xdr:to>
    <xdr:cxnSp macro="">
      <xdr:nvCxnSpPr>
        <xdr:cNvPr id="570" name="直線コネクタ 569">
          <a:extLst>
            <a:ext uri="{FF2B5EF4-FFF2-40B4-BE49-F238E27FC236}">
              <a16:creationId xmlns:a16="http://schemas.microsoft.com/office/drawing/2014/main" id="{2F4CAA38-C13D-4164-8713-2803379C59EA}"/>
            </a:ext>
          </a:extLst>
        </xdr:cNvPr>
        <xdr:cNvCxnSpPr/>
      </xdr:nvCxnSpPr>
      <xdr:spPr>
        <a:xfrm>
          <a:off x="19885660" y="57039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106784</xdr:rowOff>
    </xdr:from>
    <xdr:ext cx="534377" cy="259045"/>
    <xdr:sp macro="" textlink="">
      <xdr:nvSpPr>
        <xdr:cNvPr id="571" name="【一般廃棄物処理施設】&#10;一人当たり有形固定資産（償却資産）額平均値テキスト">
          <a:extLst>
            <a:ext uri="{FF2B5EF4-FFF2-40B4-BE49-F238E27FC236}">
              <a16:creationId xmlns:a16="http://schemas.microsoft.com/office/drawing/2014/main" id="{570E32DF-A353-4C37-9C56-624327CDC031}"/>
            </a:ext>
          </a:extLst>
        </xdr:cNvPr>
        <xdr:cNvSpPr txBox="1"/>
      </xdr:nvSpPr>
      <xdr:spPr>
        <a:xfrm>
          <a:off x="19985990" y="6448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83907</xdr:rowOff>
    </xdr:from>
    <xdr:to>
      <xdr:col>116</xdr:col>
      <xdr:colOff>114300</xdr:colOff>
      <xdr:row>39</xdr:row>
      <xdr:rowOff>14057</xdr:rowOff>
    </xdr:to>
    <xdr:sp macro="" textlink="">
      <xdr:nvSpPr>
        <xdr:cNvPr id="572" name="フローチャート: 判断 571">
          <a:extLst>
            <a:ext uri="{FF2B5EF4-FFF2-40B4-BE49-F238E27FC236}">
              <a16:creationId xmlns:a16="http://schemas.microsoft.com/office/drawing/2014/main" id="{395E214D-A28A-46CF-8263-013F590E0D02}"/>
            </a:ext>
          </a:extLst>
        </xdr:cNvPr>
        <xdr:cNvSpPr/>
      </xdr:nvSpPr>
      <xdr:spPr>
        <a:xfrm>
          <a:off x="19904710" y="660091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96220</xdr:rowOff>
    </xdr:from>
    <xdr:to>
      <xdr:col>112</xdr:col>
      <xdr:colOff>38100</xdr:colOff>
      <xdr:row>39</xdr:row>
      <xdr:rowOff>26370</xdr:rowOff>
    </xdr:to>
    <xdr:sp macro="" textlink="">
      <xdr:nvSpPr>
        <xdr:cNvPr id="573" name="フローチャート: 判断 572">
          <a:extLst>
            <a:ext uri="{FF2B5EF4-FFF2-40B4-BE49-F238E27FC236}">
              <a16:creationId xmlns:a16="http://schemas.microsoft.com/office/drawing/2014/main" id="{94EF756A-0DC9-486B-8CA1-A7C8916E0849}"/>
            </a:ext>
          </a:extLst>
        </xdr:cNvPr>
        <xdr:cNvSpPr/>
      </xdr:nvSpPr>
      <xdr:spPr>
        <a:xfrm>
          <a:off x="19161760" y="66075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110599</xdr:rowOff>
    </xdr:from>
    <xdr:to>
      <xdr:col>107</xdr:col>
      <xdr:colOff>101600</xdr:colOff>
      <xdr:row>39</xdr:row>
      <xdr:rowOff>40749</xdr:rowOff>
    </xdr:to>
    <xdr:sp macro="" textlink="">
      <xdr:nvSpPr>
        <xdr:cNvPr id="574" name="フローチャート: 判断 573">
          <a:extLst>
            <a:ext uri="{FF2B5EF4-FFF2-40B4-BE49-F238E27FC236}">
              <a16:creationId xmlns:a16="http://schemas.microsoft.com/office/drawing/2014/main" id="{1700C948-180F-455F-8D90-00D7B0B665A3}"/>
            </a:ext>
          </a:extLst>
        </xdr:cNvPr>
        <xdr:cNvSpPr/>
      </xdr:nvSpPr>
      <xdr:spPr>
        <a:xfrm>
          <a:off x="18345150" y="6625699"/>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129801</xdr:rowOff>
    </xdr:from>
    <xdr:to>
      <xdr:col>102</xdr:col>
      <xdr:colOff>165100</xdr:colOff>
      <xdr:row>39</xdr:row>
      <xdr:rowOff>59951</xdr:rowOff>
    </xdr:to>
    <xdr:sp macro="" textlink="">
      <xdr:nvSpPr>
        <xdr:cNvPr id="575" name="フローチャート: 判断 574">
          <a:extLst>
            <a:ext uri="{FF2B5EF4-FFF2-40B4-BE49-F238E27FC236}">
              <a16:creationId xmlns:a16="http://schemas.microsoft.com/office/drawing/2014/main" id="{4716EEB4-BFF8-4065-946A-5508B1167BFF}"/>
            </a:ext>
          </a:extLst>
        </xdr:cNvPr>
        <xdr:cNvSpPr/>
      </xdr:nvSpPr>
      <xdr:spPr>
        <a:xfrm>
          <a:off x="17547590" y="6648711"/>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143404</xdr:rowOff>
    </xdr:from>
    <xdr:to>
      <xdr:col>98</xdr:col>
      <xdr:colOff>38100</xdr:colOff>
      <xdr:row>39</xdr:row>
      <xdr:rowOff>73554</xdr:rowOff>
    </xdr:to>
    <xdr:sp macro="" textlink="">
      <xdr:nvSpPr>
        <xdr:cNvPr id="576" name="フローチャート: 判断 575">
          <a:extLst>
            <a:ext uri="{FF2B5EF4-FFF2-40B4-BE49-F238E27FC236}">
              <a16:creationId xmlns:a16="http://schemas.microsoft.com/office/drawing/2014/main" id="{CEC93596-4892-425A-A3C3-7B0F5B4AA97D}"/>
            </a:ext>
          </a:extLst>
        </xdr:cNvPr>
        <xdr:cNvSpPr/>
      </xdr:nvSpPr>
      <xdr:spPr>
        <a:xfrm>
          <a:off x="16761460" y="665659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791B482E-AB02-4FC5-BB25-F377411D74B6}"/>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3122854D-A355-4523-ACDA-70EDABEC6103}"/>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1BEB3E28-8FF1-4B50-9FEE-186FE11F6B3F}"/>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EF6AB07D-3971-4D10-B8C6-458B448414A1}"/>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518351E1-A659-4BC0-95A7-9C45D0EF9969}"/>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118105</xdr:rowOff>
    </xdr:from>
    <xdr:to>
      <xdr:col>116</xdr:col>
      <xdr:colOff>114300</xdr:colOff>
      <xdr:row>39</xdr:row>
      <xdr:rowOff>48255</xdr:rowOff>
    </xdr:to>
    <xdr:sp macro="" textlink="">
      <xdr:nvSpPr>
        <xdr:cNvPr id="582" name="楕円 581">
          <a:extLst>
            <a:ext uri="{FF2B5EF4-FFF2-40B4-BE49-F238E27FC236}">
              <a16:creationId xmlns:a16="http://schemas.microsoft.com/office/drawing/2014/main" id="{09CEFBC7-928D-4A0A-B7EA-FDA72E9775A5}"/>
            </a:ext>
          </a:extLst>
        </xdr:cNvPr>
        <xdr:cNvSpPr/>
      </xdr:nvSpPr>
      <xdr:spPr>
        <a:xfrm>
          <a:off x="19904710" y="66332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96532</xdr:rowOff>
    </xdr:from>
    <xdr:ext cx="534377" cy="259045"/>
    <xdr:sp macro="" textlink="">
      <xdr:nvSpPr>
        <xdr:cNvPr id="583" name="【一般廃棄物処理施設】&#10;一人当たり有形固定資産（償却資産）額該当値テキスト">
          <a:extLst>
            <a:ext uri="{FF2B5EF4-FFF2-40B4-BE49-F238E27FC236}">
              <a16:creationId xmlns:a16="http://schemas.microsoft.com/office/drawing/2014/main" id="{93F7C875-A04C-4E5B-8C17-EB7C76AA433C}"/>
            </a:ext>
          </a:extLst>
        </xdr:cNvPr>
        <xdr:cNvSpPr txBox="1"/>
      </xdr:nvSpPr>
      <xdr:spPr>
        <a:xfrm>
          <a:off x="19985990" y="660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123889</xdr:rowOff>
    </xdr:from>
    <xdr:to>
      <xdr:col>112</xdr:col>
      <xdr:colOff>38100</xdr:colOff>
      <xdr:row>39</xdr:row>
      <xdr:rowOff>54039</xdr:rowOff>
    </xdr:to>
    <xdr:sp macro="" textlink="">
      <xdr:nvSpPr>
        <xdr:cNvPr id="584" name="楕円 583">
          <a:extLst>
            <a:ext uri="{FF2B5EF4-FFF2-40B4-BE49-F238E27FC236}">
              <a16:creationId xmlns:a16="http://schemas.microsoft.com/office/drawing/2014/main" id="{A4BD690C-B017-43E1-8290-9E66284BFAA8}"/>
            </a:ext>
          </a:extLst>
        </xdr:cNvPr>
        <xdr:cNvSpPr/>
      </xdr:nvSpPr>
      <xdr:spPr>
        <a:xfrm>
          <a:off x="19161760" y="664089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168905</xdr:rowOff>
    </xdr:from>
    <xdr:to>
      <xdr:col>116</xdr:col>
      <xdr:colOff>63500</xdr:colOff>
      <xdr:row>39</xdr:row>
      <xdr:rowOff>3239</xdr:rowOff>
    </xdr:to>
    <xdr:cxnSp macro="">
      <xdr:nvCxnSpPr>
        <xdr:cNvPr id="585" name="直線コネクタ 584">
          <a:extLst>
            <a:ext uri="{FF2B5EF4-FFF2-40B4-BE49-F238E27FC236}">
              <a16:creationId xmlns:a16="http://schemas.microsoft.com/office/drawing/2014/main" id="{59CB6B99-39CE-45C1-8159-99694111CEE0}"/>
            </a:ext>
          </a:extLst>
        </xdr:cNvPr>
        <xdr:cNvCxnSpPr/>
      </xdr:nvCxnSpPr>
      <xdr:spPr>
        <a:xfrm flipV="1">
          <a:off x="19204940" y="6687815"/>
          <a:ext cx="742950" cy="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129253</xdr:rowOff>
    </xdr:from>
    <xdr:to>
      <xdr:col>107</xdr:col>
      <xdr:colOff>101600</xdr:colOff>
      <xdr:row>39</xdr:row>
      <xdr:rowOff>59403</xdr:rowOff>
    </xdr:to>
    <xdr:sp macro="" textlink="">
      <xdr:nvSpPr>
        <xdr:cNvPr id="586" name="楕円 585">
          <a:extLst>
            <a:ext uri="{FF2B5EF4-FFF2-40B4-BE49-F238E27FC236}">
              <a16:creationId xmlns:a16="http://schemas.microsoft.com/office/drawing/2014/main" id="{75C00D12-160C-45AA-BDDD-223473A40A3C}"/>
            </a:ext>
          </a:extLst>
        </xdr:cNvPr>
        <xdr:cNvSpPr/>
      </xdr:nvSpPr>
      <xdr:spPr>
        <a:xfrm>
          <a:off x="18345150" y="6648163"/>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3239</xdr:rowOff>
    </xdr:from>
    <xdr:to>
      <xdr:col>111</xdr:col>
      <xdr:colOff>177800</xdr:colOff>
      <xdr:row>39</xdr:row>
      <xdr:rowOff>8603</xdr:rowOff>
    </xdr:to>
    <xdr:cxnSp macro="">
      <xdr:nvCxnSpPr>
        <xdr:cNvPr id="587" name="直線コネクタ 586">
          <a:extLst>
            <a:ext uri="{FF2B5EF4-FFF2-40B4-BE49-F238E27FC236}">
              <a16:creationId xmlns:a16="http://schemas.microsoft.com/office/drawing/2014/main" id="{0350FEED-4E88-4281-A087-40483C4D86F6}"/>
            </a:ext>
          </a:extLst>
        </xdr:cNvPr>
        <xdr:cNvCxnSpPr/>
      </xdr:nvCxnSpPr>
      <xdr:spPr>
        <a:xfrm flipV="1">
          <a:off x="18399760" y="6689789"/>
          <a:ext cx="805180" cy="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132377</xdr:rowOff>
    </xdr:from>
    <xdr:to>
      <xdr:col>102</xdr:col>
      <xdr:colOff>165100</xdr:colOff>
      <xdr:row>39</xdr:row>
      <xdr:rowOff>62527</xdr:rowOff>
    </xdr:to>
    <xdr:sp macro="" textlink="">
      <xdr:nvSpPr>
        <xdr:cNvPr id="588" name="楕円 587">
          <a:extLst>
            <a:ext uri="{FF2B5EF4-FFF2-40B4-BE49-F238E27FC236}">
              <a16:creationId xmlns:a16="http://schemas.microsoft.com/office/drawing/2014/main" id="{10E16804-84A0-40E3-9BAF-76A2703067F8}"/>
            </a:ext>
          </a:extLst>
        </xdr:cNvPr>
        <xdr:cNvSpPr/>
      </xdr:nvSpPr>
      <xdr:spPr>
        <a:xfrm>
          <a:off x="17547590" y="6651287"/>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8603</xdr:rowOff>
    </xdr:from>
    <xdr:to>
      <xdr:col>107</xdr:col>
      <xdr:colOff>50800</xdr:colOff>
      <xdr:row>39</xdr:row>
      <xdr:rowOff>11727</xdr:rowOff>
    </xdr:to>
    <xdr:cxnSp macro="">
      <xdr:nvCxnSpPr>
        <xdr:cNvPr id="589" name="直線コネクタ 588">
          <a:extLst>
            <a:ext uri="{FF2B5EF4-FFF2-40B4-BE49-F238E27FC236}">
              <a16:creationId xmlns:a16="http://schemas.microsoft.com/office/drawing/2014/main" id="{404C11F9-2ECC-4950-B396-762C7C457900}"/>
            </a:ext>
          </a:extLst>
        </xdr:cNvPr>
        <xdr:cNvCxnSpPr/>
      </xdr:nvCxnSpPr>
      <xdr:spPr>
        <a:xfrm flipV="1">
          <a:off x="17602200" y="6697058"/>
          <a:ext cx="79756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142642</xdr:rowOff>
    </xdr:from>
    <xdr:to>
      <xdr:col>98</xdr:col>
      <xdr:colOff>38100</xdr:colOff>
      <xdr:row>39</xdr:row>
      <xdr:rowOff>72792</xdr:rowOff>
    </xdr:to>
    <xdr:sp macro="" textlink="">
      <xdr:nvSpPr>
        <xdr:cNvPr id="590" name="楕円 589">
          <a:extLst>
            <a:ext uri="{FF2B5EF4-FFF2-40B4-BE49-F238E27FC236}">
              <a16:creationId xmlns:a16="http://schemas.microsoft.com/office/drawing/2014/main" id="{72C4CDE8-7EA9-49D6-B2C7-CA0FC811FE23}"/>
            </a:ext>
          </a:extLst>
        </xdr:cNvPr>
        <xdr:cNvSpPr/>
      </xdr:nvSpPr>
      <xdr:spPr>
        <a:xfrm>
          <a:off x="16761460" y="665583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11727</xdr:rowOff>
    </xdr:from>
    <xdr:to>
      <xdr:col>102</xdr:col>
      <xdr:colOff>114300</xdr:colOff>
      <xdr:row>39</xdr:row>
      <xdr:rowOff>21992</xdr:rowOff>
    </xdr:to>
    <xdr:cxnSp macro="">
      <xdr:nvCxnSpPr>
        <xdr:cNvPr id="591" name="直線コネクタ 590">
          <a:extLst>
            <a:ext uri="{FF2B5EF4-FFF2-40B4-BE49-F238E27FC236}">
              <a16:creationId xmlns:a16="http://schemas.microsoft.com/office/drawing/2014/main" id="{9C1C8DEA-B3E3-4507-AF25-1D7F5460194C}"/>
            </a:ext>
          </a:extLst>
        </xdr:cNvPr>
        <xdr:cNvCxnSpPr/>
      </xdr:nvCxnSpPr>
      <xdr:spPr>
        <a:xfrm flipV="1">
          <a:off x="16804640" y="6702087"/>
          <a:ext cx="797560" cy="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42897</xdr:rowOff>
    </xdr:from>
    <xdr:ext cx="534377" cy="259045"/>
    <xdr:sp macro="" textlink="">
      <xdr:nvSpPr>
        <xdr:cNvPr id="592" name="n_1aveValue【一般廃棄物処理施設】&#10;一人当たり有形固定資産（償却資産）額">
          <a:extLst>
            <a:ext uri="{FF2B5EF4-FFF2-40B4-BE49-F238E27FC236}">
              <a16:creationId xmlns:a16="http://schemas.microsoft.com/office/drawing/2014/main" id="{F25071DF-1A4B-4907-9289-BCFD6A0B4DE4}"/>
            </a:ext>
          </a:extLst>
        </xdr:cNvPr>
        <xdr:cNvSpPr txBox="1"/>
      </xdr:nvSpPr>
      <xdr:spPr>
        <a:xfrm>
          <a:off x="18951721" y="638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57276</xdr:rowOff>
    </xdr:from>
    <xdr:ext cx="534377" cy="259045"/>
    <xdr:sp macro="" textlink="">
      <xdr:nvSpPr>
        <xdr:cNvPr id="593" name="n_2aveValue【一般廃棄物処理施設】&#10;一人当たり有形固定資産（償却資産）額">
          <a:extLst>
            <a:ext uri="{FF2B5EF4-FFF2-40B4-BE49-F238E27FC236}">
              <a16:creationId xmlns:a16="http://schemas.microsoft.com/office/drawing/2014/main" id="{3DF098A3-6FC5-4CD6-9C52-478E9D8E5A65}"/>
            </a:ext>
          </a:extLst>
        </xdr:cNvPr>
        <xdr:cNvSpPr txBox="1"/>
      </xdr:nvSpPr>
      <xdr:spPr>
        <a:xfrm>
          <a:off x="18170671" y="639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76479</xdr:rowOff>
    </xdr:from>
    <xdr:ext cx="534377" cy="259045"/>
    <xdr:sp macro="" textlink="">
      <xdr:nvSpPr>
        <xdr:cNvPr id="594" name="n_3aveValue【一般廃棄物処理施設】&#10;一人当たり有形固定資産（償却資産）額">
          <a:extLst>
            <a:ext uri="{FF2B5EF4-FFF2-40B4-BE49-F238E27FC236}">
              <a16:creationId xmlns:a16="http://schemas.microsoft.com/office/drawing/2014/main" id="{9152AE5D-35C0-4848-B99E-4DDA6C816DC4}"/>
            </a:ext>
          </a:extLst>
        </xdr:cNvPr>
        <xdr:cNvSpPr txBox="1"/>
      </xdr:nvSpPr>
      <xdr:spPr>
        <a:xfrm>
          <a:off x="17354061" y="642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64681</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814C584F-A8F9-4D24-988A-526E6C241EF0}"/>
            </a:ext>
          </a:extLst>
        </xdr:cNvPr>
        <xdr:cNvSpPr txBox="1"/>
      </xdr:nvSpPr>
      <xdr:spPr>
        <a:xfrm>
          <a:off x="16556501" y="674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45166</xdr:rowOff>
    </xdr:from>
    <xdr:ext cx="534377" cy="259045"/>
    <xdr:sp macro="" textlink="">
      <xdr:nvSpPr>
        <xdr:cNvPr id="596" name="n_1mainValue【一般廃棄物処理施設】&#10;一人当たり有形固定資産（償却資産）額">
          <a:extLst>
            <a:ext uri="{FF2B5EF4-FFF2-40B4-BE49-F238E27FC236}">
              <a16:creationId xmlns:a16="http://schemas.microsoft.com/office/drawing/2014/main" id="{A29C855A-A708-49D1-BFA2-E2104604D303}"/>
            </a:ext>
          </a:extLst>
        </xdr:cNvPr>
        <xdr:cNvSpPr txBox="1"/>
      </xdr:nvSpPr>
      <xdr:spPr>
        <a:xfrm>
          <a:off x="18951721" y="673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50530</xdr:rowOff>
    </xdr:from>
    <xdr:ext cx="534377" cy="259045"/>
    <xdr:sp macro="" textlink="">
      <xdr:nvSpPr>
        <xdr:cNvPr id="597" name="n_2mainValue【一般廃棄物処理施設】&#10;一人当たり有形固定資産（償却資産）額">
          <a:extLst>
            <a:ext uri="{FF2B5EF4-FFF2-40B4-BE49-F238E27FC236}">
              <a16:creationId xmlns:a16="http://schemas.microsoft.com/office/drawing/2014/main" id="{92BCC298-2305-4159-AD2F-71DAF9FC750D}"/>
            </a:ext>
          </a:extLst>
        </xdr:cNvPr>
        <xdr:cNvSpPr txBox="1"/>
      </xdr:nvSpPr>
      <xdr:spPr>
        <a:xfrm>
          <a:off x="18170671" y="674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53654</xdr:rowOff>
    </xdr:from>
    <xdr:ext cx="534377" cy="259045"/>
    <xdr:sp macro="" textlink="">
      <xdr:nvSpPr>
        <xdr:cNvPr id="598" name="n_3mainValue【一般廃棄物処理施設】&#10;一人当たり有形固定資産（償却資産）額">
          <a:extLst>
            <a:ext uri="{FF2B5EF4-FFF2-40B4-BE49-F238E27FC236}">
              <a16:creationId xmlns:a16="http://schemas.microsoft.com/office/drawing/2014/main" id="{9B2418B1-2BEF-40E7-922D-5EBF29D8A839}"/>
            </a:ext>
          </a:extLst>
        </xdr:cNvPr>
        <xdr:cNvSpPr txBox="1"/>
      </xdr:nvSpPr>
      <xdr:spPr>
        <a:xfrm>
          <a:off x="17354061" y="674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89318</xdr:rowOff>
    </xdr:from>
    <xdr:ext cx="534377" cy="259045"/>
    <xdr:sp macro="" textlink="">
      <xdr:nvSpPr>
        <xdr:cNvPr id="599" name="n_4mainValue【一般廃棄物処理施設】&#10;一人当たり有形固定資産（償却資産）額">
          <a:extLst>
            <a:ext uri="{FF2B5EF4-FFF2-40B4-BE49-F238E27FC236}">
              <a16:creationId xmlns:a16="http://schemas.microsoft.com/office/drawing/2014/main" id="{CC1BAF8D-2588-44C3-9B16-ED8D343FDB0D}"/>
            </a:ext>
          </a:extLst>
        </xdr:cNvPr>
        <xdr:cNvSpPr txBox="1"/>
      </xdr:nvSpPr>
      <xdr:spPr>
        <a:xfrm>
          <a:off x="16556501" y="643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5434CF71-5141-4469-AA44-DA0266A59F1F}"/>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4D259AF8-B948-49CE-A0AD-13E426AC4227}"/>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73BC241A-CEB8-4997-8132-84D8CEB5E668}"/>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326AF5CF-55F7-40A0-8D66-8624C61347F8}"/>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5A7A0FA1-041D-4497-B4C9-2C54FFB91587}"/>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61169432-0570-485E-BFBC-9B1D0CDB8430}"/>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3EB07747-D4CD-42AB-868B-AD9527FCA2D7}"/>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CF033591-63CF-4560-898C-1FC9041A6669}"/>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E86BED8A-DB89-4A37-A63B-8E75E6D4AB0D}"/>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2F951FAC-7AC9-41AF-9B18-71E5FA83C641}"/>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id="{5FF96A92-0AC0-4B73-8672-FEBCB548751B}"/>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1" name="直線コネクタ 610">
          <a:extLst>
            <a:ext uri="{FF2B5EF4-FFF2-40B4-BE49-F238E27FC236}">
              <a16:creationId xmlns:a16="http://schemas.microsoft.com/office/drawing/2014/main" id="{D09A3041-4F9B-416E-BBE1-6C678EC64E70}"/>
            </a:ext>
          </a:extLst>
        </xdr:cNvPr>
        <xdr:cNvCxnSpPr/>
      </xdr:nvCxnSpPr>
      <xdr:spPr>
        <a:xfrm>
          <a:off x="1120394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2" name="テキスト ボックス 611">
          <a:extLst>
            <a:ext uri="{FF2B5EF4-FFF2-40B4-BE49-F238E27FC236}">
              <a16:creationId xmlns:a16="http://schemas.microsoft.com/office/drawing/2014/main" id="{5F4F1EF3-6BD6-4DFC-A4EE-62625604AF95}"/>
            </a:ext>
          </a:extLst>
        </xdr:cNvPr>
        <xdr:cNvSpPr txBox="1"/>
      </xdr:nvSpPr>
      <xdr:spPr>
        <a:xfrm>
          <a:off x="10842791" y="108286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3" name="直線コネクタ 612">
          <a:extLst>
            <a:ext uri="{FF2B5EF4-FFF2-40B4-BE49-F238E27FC236}">
              <a16:creationId xmlns:a16="http://schemas.microsoft.com/office/drawing/2014/main" id="{A29A5D7B-2722-4EDD-AF3F-7415C7EC94F2}"/>
            </a:ext>
          </a:extLst>
        </xdr:cNvPr>
        <xdr:cNvCxnSpPr/>
      </xdr:nvCxnSpPr>
      <xdr:spPr>
        <a:xfrm>
          <a:off x="1120394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4" name="テキスト ボックス 613">
          <a:extLst>
            <a:ext uri="{FF2B5EF4-FFF2-40B4-BE49-F238E27FC236}">
              <a16:creationId xmlns:a16="http://schemas.microsoft.com/office/drawing/2014/main" id="{8D8FC59A-6739-4EA7-96D2-C54B620CED00}"/>
            </a:ext>
          </a:extLst>
        </xdr:cNvPr>
        <xdr:cNvSpPr txBox="1"/>
      </xdr:nvSpPr>
      <xdr:spPr>
        <a:xfrm>
          <a:off x="10842791" y="1037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5" name="直線コネクタ 614">
          <a:extLst>
            <a:ext uri="{FF2B5EF4-FFF2-40B4-BE49-F238E27FC236}">
              <a16:creationId xmlns:a16="http://schemas.microsoft.com/office/drawing/2014/main" id="{DC97482B-8670-4E4C-8409-1C6FEF2872E5}"/>
            </a:ext>
          </a:extLst>
        </xdr:cNvPr>
        <xdr:cNvCxnSpPr/>
      </xdr:nvCxnSpPr>
      <xdr:spPr>
        <a:xfrm>
          <a:off x="1120394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6" name="テキスト ボックス 615">
          <a:extLst>
            <a:ext uri="{FF2B5EF4-FFF2-40B4-BE49-F238E27FC236}">
              <a16:creationId xmlns:a16="http://schemas.microsoft.com/office/drawing/2014/main" id="{C85F3034-A62B-4516-AB48-3616FA428998}"/>
            </a:ext>
          </a:extLst>
        </xdr:cNvPr>
        <xdr:cNvSpPr txBox="1"/>
      </xdr:nvSpPr>
      <xdr:spPr>
        <a:xfrm>
          <a:off x="10842791" y="9914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7" name="直線コネクタ 616">
          <a:extLst>
            <a:ext uri="{FF2B5EF4-FFF2-40B4-BE49-F238E27FC236}">
              <a16:creationId xmlns:a16="http://schemas.microsoft.com/office/drawing/2014/main" id="{33CA0C7B-61B8-41AD-88E4-C0060CEFE825}"/>
            </a:ext>
          </a:extLst>
        </xdr:cNvPr>
        <xdr:cNvCxnSpPr/>
      </xdr:nvCxnSpPr>
      <xdr:spPr>
        <a:xfrm>
          <a:off x="1120394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8" name="テキスト ボックス 617">
          <a:extLst>
            <a:ext uri="{FF2B5EF4-FFF2-40B4-BE49-F238E27FC236}">
              <a16:creationId xmlns:a16="http://schemas.microsoft.com/office/drawing/2014/main" id="{E05020C5-E298-4FE6-80AB-0E5BD3C21488}"/>
            </a:ext>
          </a:extLst>
        </xdr:cNvPr>
        <xdr:cNvSpPr txBox="1"/>
      </xdr:nvSpPr>
      <xdr:spPr>
        <a:xfrm>
          <a:off x="10842791" y="945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EDB65348-00BB-4D91-8EE7-6EBEA23BCB1C}"/>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0" name="テキスト ボックス 619">
          <a:extLst>
            <a:ext uri="{FF2B5EF4-FFF2-40B4-BE49-F238E27FC236}">
              <a16:creationId xmlns:a16="http://schemas.microsoft.com/office/drawing/2014/main" id="{9F816241-46B2-4FBF-B9A7-A86156CCC0AD}"/>
            </a:ext>
          </a:extLst>
        </xdr:cNvPr>
        <xdr:cNvSpPr txBox="1"/>
      </xdr:nvSpPr>
      <xdr:spPr>
        <a:xfrm>
          <a:off x="1090500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id="{B8A12124-E19D-4063-9857-C1C2AC88E39E}"/>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62</xdr:row>
      <xdr:rowOff>148590</xdr:rowOff>
    </xdr:to>
    <xdr:cxnSp macro="">
      <xdr:nvCxnSpPr>
        <xdr:cNvPr id="622" name="直線コネクタ 621">
          <a:extLst>
            <a:ext uri="{FF2B5EF4-FFF2-40B4-BE49-F238E27FC236}">
              <a16:creationId xmlns:a16="http://schemas.microsoft.com/office/drawing/2014/main" id="{6E200930-9F0A-4875-8744-CB16B41EA6BD}"/>
            </a:ext>
          </a:extLst>
        </xdr:cNvPr>
        <xdr:cNvCxnSpPr/>
      </xdr:nvCxnSpPr>
      <xdr:spPr>
        <a:xfrm flipV="1">
          <a:off x="14703424" y="946404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623" name="【保健センター・保健所】&#10;有形固定資産減価償却率最小値テキスト">
          <a:extLst>
            <a:ext uri="{FF2B5EF4-FFF2-40B4-BE49-F238E27FC236}">
              <a16:creationId xmlns:a16="http://schemas.microsoft.com/office/drawing/2014/main" id="{F79556EF-3144-4A6B-A8D4-D02BEDD9866C}"/>
            </a:ext>
          </a:extLst>
        </xdr:cNvPr>
        <xdr:cNvSpPr txBox="1"/>
      </xdr:nvSpPr>
      <xdr:spPr>
        <a:xfrm>
          <a:off x="14742160"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624" name="直線コネクタ 623">
          <a:extLst>
            <a:ext uri="{FF2B5EF4-FFF2-40B4-BE49-F238E27FC236}">
              <a16:creationId xmlns:a16="http://schemas.microsoft.com/office/drawing/2014/main" id="{97DF3A18-390A-44CD-9A7A-F9C49B96A11A}"/>
            </a:ext>
          </a:extLst>
        </xdr:cNvPr>
        <xdr:cNvCxnSpPr/>
      </xdr:nvCxnSpPr>
      <xdr:spPr>
        <a:xfrm>
          <a:off x="14611350" y="10778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25" name="【保健センター・保健所】&#10;有形固定資産減価償却率最大値テキスト">
          <a:extLst>
            <a:ext uri="{FF2B5EF4-FFF2-40B4-BE49-F238E27FC236}">
              <a16:creationId xmlns:a16="http://schemas.microsoft.com/office/drawing/2014/main" id="{6AE7CC47-12A8-4475-8481-853823EB33DD}"/>
            </a:ext>
          </a:extLst>
        </xdr:cNvPr>
        <xdr:cNvSpPr txBox="1"/>
      </xdr:nvSpPr>
      <xdr:spPr>
        <a:xfrm>
          <a:off x="1474216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26" name="直線コネクタ 625">
          <a:extLst>
            <a:ext uri="{FF2B5EF4-FFF2-40B4-BE49-F238E27FC236}">
              <a16:creationId xmlns:a16="http://schemas.microsoft.com/office/drawing/2014/main" id="{D0706E0B-8C02-4412-983C-9CDA1AD2EB1C}"/>
            </a:ext>
          </a:extLst>
        </xdr:cNvPr>
        <xdr:cNvCxnSpPr/>
      </xdr:nvCxnSpPr>
      <xdr:spPr>
        <a:xfrm>
          <a:off x="14611350" y="946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14495</xdr:rowOff>
    </xdr:from>
    <xdr:ext cx="405111" cy="259045"/>
    <xdr:sp macro="" textlink="">
      <xdr:nvSpPr>
        <xdr:cNvPr id="627" name="【保健センター・保健所】&#10;有形固定資産減価償却率平均値テキスト">
          <a:extLst>
            <a:ext uri="{FF2B5EF4-FFF2-40B4-BE49-F238E27FC236}">
              <a16:creationId xmlns:a16="http://schemas.microsoft.com/office/drawing/2014/main" id="{113F9D5C-5FD3-497F-ACCE-6DB1636B7F49}"/>
            </a:ext>
          </a:extLst>
        </xdr:cNvPr>
        <xdr:cNvSpPr txBox="1"/>
      </xdr:nvSpPr>
      <xdr:spPr>
        <a:xfrm>
          <a:off x="14742160" y="101338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36068</xdr:rowOff>
    </xdr:from>
    <xdr:to>
      <xdr:col>85</xdr:col>
      <xdr:colOff>177800</xdr:colOff>
      <xdr:row>59</xdr:row>
      <xdr:rowOff>137668</xdr:rowOff>
    </xdr:to>
    <xdr:sp macro="" textlink="">
      <xdr:nvSpPr>
        <xdr:cNvPr id="628" name="フローチャート: 判断 627">
          <a:extLst>
            <a:ext uri="{FF2B5EF4-FFF2-40B4-BE49-F238E27FC236}">
              <a16:creationId xmlns:a16="http://schemas.microsoft.com/office/drawing/2014/main" id="{59BED79E-2E4D-4DF3-811B-F05C13C7150F}"/>
            </a:ext>
          </a:extLst>
        </xdr:cNvPr>
        <xdr:cNvSpPr/>
      </xdr:nvSpPr>
      <xdr:spPr>
        <a:xfrm>
          <a:off x="14649450" y="10151618"/>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161798</xdr:rowOff>
    </xdr:from>
    <xdr:to>
      <xdr:col>81</xdr:col>
      <xdr:colOff>101600</xdr:colOff>
      <xdr:row>59</xdr:row>
      <xdr:rowOff>91948</xdr:rowOff>
    </xdr:to>
    <xdr:sp macro="" textlink="">
      <xdr:nvSpPr>
        <xdr:cNvPr id="629" name="フローチャート: 判断 628">
          <a:extLst>
            <a:ext uri="{FF2B5EF4-FFF2-40B4-BE49-F238E27FC236}">
              <a16:creationId xmlns:a16="http://schemas.microsoft.com/office/drawing/2014/main" id="{D73E5165-8DAB-4F77-BE77-3BBD6F401272}"/>
            </a:ext>
          </a:extLst>
        </xdr:cNvPr>
        <xdr:cNvSpPr/>
      </xdr:nvSpPr>
      <xdr:spPr>
        <a:xfrm>
          <a:off x="13887450" y="1010780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630" name="フローチャート: 判断 629">
          <a:extLst>
            <a:ext uri="{FF2B5EF4-FFF2-40B4-BE49-F238E27FC236}">
              <a16:creationId xmlns:a16="http://schemas.microsoft.com/office/drawing/2014/main" id="{92397DCF-C2AA-4DFB-8548-37E3D2CCF41D}"/>
            </a:ext>
          </a:extLst>
        </xdr:cNvPr>
        <xdr:cNvSpPr/>
      </xdr:nvSpPr>
      <xdr:spPr>
        <a:xfrm>
          <a:off x="13089890" y="10103231"/>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84074</xdr:rowOff>
    </xdr:from>
    <xdr:to>
      <xdr:col>72</xdr:col>
      <xdr:colOff>38100</xdr:colOff>
      <xdr:row>59</xdr:row>
      <xdr:rowOff>14224</xdr:rowOff>
    </xdr:to>
    <xdr:sp macro="" textlink="">
      <xdr:nvSpPr>
        <xdr:cNvPr id="631" name="フローチャート: 判断 630">
          <a:extLst>
            <a:ext uri="{FF2B5EF4-FFF2-40B4-BE49-F238E27FC236}">
              <a16:creationId xmlns:a16="http://schemas.microsoft.com/office/drawing/2014/main" id="{54B25167-52D9-4106-B671-88A4EF62151C}"/>
            </a:ext>
          </a:extLst>
        </xdr:cNvPr>
        <xdr:cNvSpPr/>
      </xdr:nvSpPr>
      <xdr:spPr>
        <a:xfrm>
          <a:off x="12303760" y="1003007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84074</xdr:rowOff>
    </xdr:from>
    <xdr:to>
      <xdr:col>67</xdr:col>
      <xdr:colOff>101600</xdr:colOff>
      <xdr:row>59</xdr:row>
      <xdr:rowOff>14224</xdr:rowOff>
    </xdr:to>
    <xdr:sp macro="" textlink="">
      <xdr:nvSpPr>
        <xdr:cNvPr id="632" name="フローチャート: 判断 631">
          <a:extLst>
            <a:ext uri="{FF2B5EF4-FFF2-40B4-BE49-F238E27FC236}">
              <a16:creationId xmlns:a16="http://schemas.microsoft.com/office/drawing/2014/main" id="{8A5CDF22-18B4-49F7-89A4-0521C0D492F7}"/>
            </a:ext>
          </a:extLst>
        </xdr:cNvPr>
        <xdr:cNvSpPr/>
      </xdr:nvSpPr>
      <xdr:spPr>
        <a:xfrm>
          <a:off x="11487150" y="1003007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1E6761DC-3C19-4770-BD55-5F6B38823D05}"/>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02599278-C74E-4150-A3AB-EFFAE6A8BEB7}"/>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6CFD1641-C8EA-4BA9-B19F-E1F652441ADA}"/>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6EA8C8DD-A47C-4666-B8E7-9CCD621C9784}"/>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1DC37E1D-8041-427C-8F4E-9E543F039EEA}"/>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13208</xdr:rowOff>
    </xdr:from>
    <xdr:to>
      <xdr:col>85</xdr:col>
      <xdr:colOff>177800</xdr:colOff>
      <xdr:row>58</xdr:row>
      <xdr:rowOff>114808</xdr:rowOff>
    </xdr:to>
    <xdr:sp macro="" textlink="">
      <xdr:nvSpPr>
        <xdr:cNvPr id="638" name="楕円 637">
          <a:extLst>
            <a:ext uri="{FF2B5EF4-FFF2-40B4-BE49-F238E27FC236}">
              <a16:creationId xmlns:a16="http://schemas.microsoft.com/office/drawing/2014/main" id="{4BCBD8C0-85F9-4F47-B40C-D6C07D59A394}"/>
            </a:ext>
          </a:extLst>
        </xdr:cNvPr>
        <xdr:cNvSpPr/>
      </xdr:nvSpPr>
      <xdr:spPr>
        <a:xfrm>
          <a:off x="14649450" y="996111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36085</xdr:rowOff>
    </xdr:from>
    <xdr:ext cx="405111" cy="259045"/>
    <xdr:sp macro="" textlink="">
      <xdr:nvSpPr>
        <xdr:cNvPr id="639" name="【保健センター・保健所】&#10;有形固定資産減価償却率該当値テキスト">
          <a:extLst>
            <a:ext uri="{FF2B5EF4-FFF2-40B4-BE49-F238E27FC236}">
              <a16:creationId xmlns:a16="http://schemas.microsoft.com/office/drawing/2014/main" id="{3DE6FE10-1075-4784-A9B4-9C322EFF0101}"/>
            </a:ext>
          </a:extLst>
        </xdr:cNvPr>
        <xdr:cNvSpPr txBox="1"/>
      </xdr:nvSpPr>
      <xdr:spPr>
        <a:xfrm>
          <a:off x="14742160" y="9808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136652</xdr:rowOff>
    </xdr:from>
    <xdr:to>
      <xdr:col>81</xdr:col>
      <xdr:colOff>101600</xdr:colOff>
      <xdr:row>58</xdr:row>
      <xdr:rowOff>66802</xdr:rowOff>
    </xdr:to>
    <xdr:sp macro="" textlink="">
      <xdr:nvSpPr>
        <xdr:cNvPr id="640" name="楕円 639">
          <a:extLst>
            <a:ext uri="{FF2B5EF4-FFF2-40B4-BE49-F238E27FC236}">
              <a16:creationId xmlns:a16="http://schemas.microsoft.com/office/drawing/2014/main" id="{570E3AA7-2781-471F-9E4B-A6FE7B953376}"/>
            </a:ext>
          </a:extLst>
        </xdr:cNvPr>
        <xdr:cNvSpPr/>
      </xdr:nvSpPr>
      <xdr:spPr>
        <a:xfrm>
          <a:off x="13887450" y="990549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16002</xdr:rowOff>
    </xdr:from>
    <xdr:to>
      <xdr:col>85</xdr:col>
      <xdr:colOff>127000</xdr:colOff>
      <xdr:row>58</xdr:row>
      <xdr:rowOff>64008</xdr:rowOff>
    </xdr:to>
    <xdr:cxnSp macro="">
      <xdr:nvCxnSpPr>
        <xdr:cNvPr id="641" name="直線コネクタ 640">
          <a:extLst>
            <a:ext uri="{FF2B5EF4-FFF2-40B4-BE49-F238E27FC236}">
              <a16:creationId xmlns:a16="http://schemas.microsoft.com/office/drawing/2014/main" id="{3E70D257-D18D-4509-BE1E-1D96BF5603BB}"/>
            </a:ext>
          </a:extLst>
        </xdr:cNvPr>
        <xdr:cNvCxnSpPr/>
      </xdr:nvCxnSpPr>
      <xdr:spPr>
        <a:xfrm>
          <a:off x="13942060" y="9963912"/>
          <a:ext cx="7620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86360</xdr:rowOff>
    </xdr:from>
    <xdr:to>
      <xdr:col>76</xdr:col>
      <xdr:colOff>165100</xdr:colOff>
      <xdr:row>58</xdr:row>
      <xdr:rowOff>16510</xdr:rowOff>
    </xdr:to>
    <xdr:sp macro="" textlink="">
      <xdr:nvSpPr>
        <xdr:cNvPr id="642" name="楕円 641">
          <a:extLst>
            <a:ext uri="{FF2B5EF4-FFF2-40B4-BE49-F238E27FC236}">
              <a16:creationId xmlns:a16="http://schemas.microsoft.com/office/drawing/2014/main" id="{573111A6-2CC1-4CBE-A8D8-C60F0876D749}"/>
            </a:ext>
          </a:extLst>
        </xdr:cNvPr>
        <xdr:cNvSpPr/>
      </xdr:nvSpPr>
      <xdr:spPr>
        <a:xfrm>
          <a:off x="13089890" y="986091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137160</xdr:rowOff>
    </xdr:from>
    <xdr:to>
      <xdr:col>81</xdr:col>
      <xdr:colOff>50800</xdr:colOff>
      <xdr:row>58</xdr:row>
      <xdr:rowOff>16002</xdr:rowOff>
    </xdr:to>
    <xdr:cxnSp macro="">
      <xdr:nvCxnSpPr>
        <xdr:cNvPr id="643" name="直線コネクタ 642">
          <a:extLst>
            <a:ext uri="{FF2B5EF4-FFF2-40B4-BE49-F238E27FC236}">
              <a16:creationId xmlns:a16="http://schemas.microsoft.com/office/drawing/2014/main" id="{E0EDB608-3AEF-45E1-888B-C5BCBDA07CD1}"/>
            </a:ext>
          </a:extLst>
        </xdr:cNvPr>
        <xdr:cNvCxnSpPr/>
      </xdr:nvCxnSpPr>
      <xdr:spPr>
        <a:xfrm>
          <a:off x="13144500" y="9906000"/>
          <a:ext cx="79756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38354</xdr:rowOff>
    </xdr:from>
    <xdr:to>
      <xdr:col>72</xdr:col>
      <xdr:colOff>38100</xdr:colOff>
      <xdr:row>57</xdr:row>
      <xdr:rowOff>139954</xdr:rowOff>
    </xdr:to>
    <xdr:sp macro="" textlink="">
      <xdr:nvSpPr>
        <xdr:cNvPr id="644" name="楕円 643">
          <a:extLst>
            <a:ext uri="{FF2B5EF4-FFF2-40B4-BE49-F238E27FC236}">
              <a16:creationId xmlns:a16="http://schemas.microsoft.com/office/drawing/2014/main" id="{5B6BB04E-2E2E-48E3-8CCA-CC0F5899E5B1}"/>
            </a:ext>
          </a:extLst>
        </xdr:cNvPr>
        <xdr:cNvSpPr/>
      </xdr:nvSpPr>
      <xdr:spPr>
        <a:xfrm>
          <a:off x="12303760" y="98110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89154</xdr:rowOff>
    </xdr:from>
    <xdr:to>
      <xdr:col>76</xdr:col>
      <xdr:colOff>114300</xdr:colOff>
      <xdr:row>57</xdr:row>
      <xdr:rowOff>137160</xdr:rowOff>
    </xdr:to>
    <xdr:cxnSp macro="">
      <xdr:nvCxnSpPr>
        <xdr:cNvPr id="645" name="直線コネクタ 644">
          <a:extLst>
            <a:ext uri="{FF2B5EF4-FFF2-40B4-BE49-F238E27FC236}">
              <a16:creationId xmlns:a16="http://schemas.microsoft.com/office/drawing/2014/main" id="{06537279-CDCB-43D5-9ADD-A0199DE9C110}"/>
            </a:ext>
          </a:extLst>
        </xdr:cNvPr>
        <xdr:cNvCxnSpPr/>
      </xdr:nvCxnSpPr>
      <xdr:spPr>
        <a:xfrm>
          <a:off x="12346940" y="9865614"/>
          <a:ext cx="79756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159512</xdr:rowOff>
    </xdr:from>
    <xdr:to>
      <xdr:col>67</xdr:col>
      <xdr:colOff>101600</xdr:colOff>
      <xdr:row>57</xdr:row>
      <xdr:rowOff>89662</xdr:rowOff>
    </xdr:to>
    <xdr:sp macro="" textlink="">
      <xdr:nvSpPr>
        <xdr:cNvPr id="646" name="楕円 645">
          <a:extLst>
            <a:ext uri="{FF2B5EF4-FFF2-40B4-BE49-F238E27FC236}">
              <a16:creationId xmlns:a16="http://schemas.microsoft.com/office/drawing/2014/main" id="{D82609E1-45E2-40C3-B979-FD70B587897F}"/>
            </a:ext>
          </a:extLst>
        </xdr:cNvPr>
        <xdr:cNvSpPr/>
      </xdr:nvSpPr>
      <xdr:spPr>
        <a:xfrm>
          <a:off x="11487150" y="976261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38862</xdr:rowOff>
    </xdr:from>
    <xdr:to>
      <xdr:col>71</xdr:col>
      <xdr:colOff>177800</xdr:colOff>
      <xdr:row>57</xdr:row>
      <xdr:rowOff>89154</xdr:rowOff>
    </xdr:to>
    <xdr:cxnSp macro="">
      <xdr:nvCxnSpPr>
        <xdr:cNvPr id="647" name="直線コネクタ 646">
          <a:extLst>
            <a:ext uri="{FF2B5EF4-FFF2-40B4-BE49-F238E27FC236}">
              <a16:creationId xmlns:a16="http://schemas.microsoft.com/office/drawing/2014/main" id="{21FFBE5B-4745-4510-8B31-CD0D8374B8D1}"/>
            </a:ext>
          </a:extLst>
        </xdr:cNvPr>
        <xdr:cNvCxnSpPr/>
      </xdr:nvCxnSpPr>
      <xdr:spPr>
        <a:xfrm>
          <a:off x="11541760" y="9811512"/>
          <a:ext cx="80518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83075</xdr:rowOff>
    </xdr:from>
    <xdr:ext cx="405111" cy="259045"/>
    <xdr:sp macro="" textlink="">
      <xdr:nvSpPr>
        <xdr:cNvPr id="648" name="n_1aveValue【保健センター・保健所】&#10;有形固定資産減価償却率">
          <a:extLst>
            <a:ext uri="{FF2B5EF4-FFF2-40B4-BE49-F238E27FC236}">
              <a16:creationId xmlns:a16="http://schemas.microsoft.com/office/drawing/2014/main" id="{399D8624-68CD-4BDE-A6C1-CA157483DC64}"/>
            </a:ext>
          </a:extLst>
        </xdr:cNvPr>
        <xdr:cNvSpPr txBox="1"/>
      </xdr:nvSpPr>
      <xdr:spPr>
        <a:xfrm>
          <a:off x="13738234" y="10200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78503</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id="{37350167-12B0-4663-9612-AF5B33FDB37F}"/>
            </a:ext>
          </a:extLst>
        </xdr:cNvPr>
        <xdr:cNvSpPr txBox="1"/>
      </xdr:nvSpPr>
      <xdr:spPr>
        <a:xfrm>
          <a:off x="12957184" y="1019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5351</xdr:rowOff>
    </xdr:from>
    <xdr:ext cx="405111" cy="259045"/>
    <xdr:sp macro="" textlink="">
      <xdr:nvSpPr>
        <xdr:cNvPr id="650" name="n_3aveValue【保健センター・保健所】&#10;有形固定資産減価償却率">
          <a:extLst>
            <a:ext uri="{FF2B5EF4-FFF2-40B4-BE49-F238E27FC236}">
              <a16:creationId xmlns:a16="http://schemas.microsoft.com/office/drawing/2014/main" id="{1B31B885-7DA8-4662-9C69-8D838E7ABF67}"/>
            </a:ext>
          </a:extLst>
        </xdr:cNvPr>
        <xdr:cNvSpPr txBox="1"/>
      </xdr:nvSpPr>
      <xdr:spPr>
        <a:xfrm>
          <a:off x="12171054" y="10122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5351</xdr:rowOff>
    </xdr:from>
    <xdr:ext cx="405111" cy="259045"/>
    <xdr:sp macro="" textlink="">
      <xdr:nvSpPr>
        <xdr:cNvPr id="651" name="n_4aveValue【保健センター・保健所】&#10;有形固定資産減価償却率">
          <a:extLst>
            <a:ext uri="{FF2B5EF4-FFF2-40B4-BE49-F238E27FC236}">
              <a16:creationId xmlns:a16="http://schemas.microsoft.com/office/drawing/2014/main" id="{543E73EC-62A6-4A14-8895-8CAD8FE1A901}"/>
            </a:ext>
          </a:extLst>
        </xdr:cNvPr>
        <xdr:cNvSpPr txBox="1"/>
      </xdr:nvSpPr>
      <xdr:spPr>
        <a:xfrm>
          <a:off x="11354444" y="10122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83329</xdr:rowOff>
    </xdr:from>
    <xdr:ext cx="405111" cy="259045"/>
    <xdr:sp macro="" textlink="">
      <xdr:nvSpPr>
        <xdr:cNvPr id="652" name="n_1mainValue【保健センター・保健所】&#10;有形固定資産減価償却率">
          <a:extLst>
            <a:ext uri="{FF2B5EF4-FFF2-40B4-BE49-F238E27FC236}">
              <a16:creationId xmlns:a16="http://schemas.microsoft.com/office/drawing/2014/main" id="{8CEDE533-8A49-4949-AA49-8A0772FE6698}"/>
            </a:ext>
          </a:extLst>
        </xdr:cNvPr>
        <xdr:cNvSpPr txBox="1"/>
      </xdr:nvSpPr>
      <xdr:spPr>
        <a:xfrm>
          <a:off x="13738234" y="96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33037</xdr:rowOff>
    </xdr:from>
    <xdr:ext cx="405111" cy="259045"/>
    <xdr:sp macro="" textlink="">
      <xdr:nvSpPr>
        <xdr:cNvPr id="653" name="n_2mainValue【保健センター・保健所】&#10;有形固定資産減価償却率">
          <a:extLst>
            <a:ext uri="{FF2B5EF4-FFF2-40B4-BE49-F238E27FC236}">
              <a16:creationId xmlns:a16="http://schemas.microsoft.com/office/drawing/2014/main" id="{9BF318EC-9068-4407-9348-027D705129A0}"/>
            </a:ext>
          </a:extLst>
        </xdr:cNvPr>
        <xdr:cNvSpPr txBox="1"/>
      </xdr:nvSpPr>
      <xdr:spPr>
        <a:xfrm>
          <a:off x="1295718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156481</xdr:rowOff>
    </xdr:from>
    <xdr:ext cx="405111" cy="259045"/>
    <xdr:sp macro="" textlink="">
      <xdr:nvSpPr>
        <xdr:cNvPr id="654" name="n_3mainValue【保健センター・保健所】&#10;有形固定資産減価償却率">
          <a:extLst>
            <a:ext uri="{FF2B5EF4-FFF2-40B4-BE49-F238E27FC236}">
              <a16:creationId xmlns:a16="http://schemas.microsoft.com/office/drawing/2014/main" id="{C3CDDB7B-8D75-4BC1-A14C-1D43DCA5DD16}"/>
            </a:ext>
          </a:extLst>
        </xdr:cNvPr>
        <xdr:cNvSpPr txBox="1"/>
      </xdr:nvSpPr>
      <xdr:spPr>
        <a:xfrm>
          <a:off x="12171054" y="958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106189</xdr:rowOff>
    </xdr:from>
    <xdr:ext cx="405111" cy="259045"/>
    <xdr:sp macro="" textlink="">
      <xdr:nvSpPr>
        <xdr:cNvPr id="655" name="n_4mainValue【保健センター・保健所】&#10;有形固定資産減価償却率">
          <a:extLst>
            <a:ext uri="{FF2B5EF4-FFF2-40B4-BE49-F238E27FC236}">
              <a16:creationId xmlns:a16="http://schemas.microsoft.com/office/drawing/2014/main" id="{3D3E2B2F-507F-4197-8139-11D860765316}"/>
            </a:ext>
          </a:extLst>
        </xdr:cNvPr>
        <xdr:cNvSpPr txBox="1"/>
      </xdr:nvSpPr>
      <xdr:spPr>
        <a:xfrm>
          <a:off x="11354444" y="953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B7600B5F-B91E-4C7D-9E8C-6F0189C8A10F}"/>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1DECF8D1-BC8A-481F-9ACB-DCEA2C243332}"/>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9E8C671A-BD46-45E5-BB1F-3D6818A70B04}"/>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E4DC203A-940B-4F21-8F67-9665C988731D}"/>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EC813D97-6883-417D-AFB5-421E4EAFB7EB}"/>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549CD357-56FE-4194-A525-CFEC5577A5E4}"/>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6EC81B45-EC2D-402F-80E7-7F6718C292DC}"/>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0E0E9559-52D7-415B-AC2E-2166C0135BBE}"/>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2DB17B3B-6D9D-4709-ADB5-F727E79D2772}"/>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4CB8F585-91A3-45A8-9198-705F0DC83569}"/>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6" name="直線コネクタ 665">
          <a:extLst>
            <a:ext uri="{FF2B5EF4-FFF2-40B4-BE49-F238E27FC236}">
              <a16:creationId xmlns:a16="http://schemas.microsoft.com/office/drawing/2014/main" id="{9F11776F-4016-46D3-A187-A71DE297C577}"/>
            </a:ext>
          </a:extLst>
        </xdr:cNvPr>
        <xdr:cNvCxnSpPr/>
      </xdr:nvCxnSpPr>
      <xdr:spPr>
        <a:xfrm>
          <a:off x="164592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7" name="テキスト ボックス 666">
          <a:extLst>
            <a:ext uri="{FF2B5EF4-FFF2-40B4-BE49-F238E27FC236}">
              <a16:creationId xmlns:a16="http://schemas.microsoft.com/office/drawing/2014/main" id="{DC0E5894-5091-4557-811F-00A87B63A201}"/>
            </a:ext>
          </a:extLst>
        </xdr:cNvPr>
        <xdr:cNvSpPr txBox="1"/>
      </xdr:nvSpPr>
      <xdr:spPr>
        <a:xfrm>
          <a:off x="160472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8" name="直線コネクタ 667">
          <a:extLst>
            <a:ext uri="{FF2B5EF4-FFF2-40B4-BE49-F238E27FC236}">
              <a16:creationId xmlns:a16="http://schemas.microsoft.com/office/drawing/2014/main" id="{EB08D980-1226-4DFF-8817-8FC50C938038}"/>
            </a:ext>
          </a:extLst>
        </xdr:cNvPr>
        <xdr:cNvCxnSpPr/>
      </xdr:nvCxnSpPr>
      <xdr:spPr>
        <a:xfrm>
          <a:off x="164592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9" name="テキスト ボックス 668">
          <a:extLst>
            <a:ext uri="{FF2B5EF4-FFF2-40B4-BE49-F238E27FC236}">
              <a16:creationId xmlns:a16="http://schemas.microsoft.com/office/drawing/2014/main" id="{0AA7953A-D764-41B7-B24F-26D3B421CE0A}"/>
            </a:ext>
          </a:extLst>
        </xdr:cNvPr>
        <xdr:cNvSpPr txBox="1"/>
      </xdr:nvSpPr>
      <xdr:spPr>
        <a:xfrm>
          <a:off x="16047266"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a:extLst>
            <a:ext uri="{FF2B5EF4-FFF2-40B4-BE49-F238E27FC236}">
              <a16:creationId xmlns:a16="http://schemas.microsoft.com/office/drawing/2014/main" id="{7FCB200A-6289-42DB-A303-1D823EE773C5}"/>
            </a:ext>
          </a:extLst>
        </xdr:cNvPr>
        <xdr:cNvCxnSpPr/>
      </xdr:nvCxnSpPr>
      <xdr:spPr>
        <a:xfrm>
          <a:off x="164592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a:extLst>
            <a:ext uri="{FF2B5EF4-FFF2-40B4-BE49-F238E27FC236}">
              <a16:creationId xmlns:a16="http://schemas.microsoft.com/office/drawing/2014/main" id="{C8242B4C-1211-47E3-8DE4-60383B6020B8}"/>
            </a:ext>
          </a:extLst>
        </xdr:cNvPr>
        <xdr:cNvSpPr txBox="1"/>
      </xdr:nvSpPr>
      <xdr:spPr>
        <a:xfrm>
          <a:off x="16047266"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2" name="直線コネクタ 671">
          <a:extLst>
            <a:ext uri="{FF2B5EF4-FFF2-40B4-BE49-F238E27FC236}">
              <a16:creationId xmlns:a16="http://schemas.microsoft.com/office/drawing/2014/main" id="{84DC6E03-6B17-432B-B136-920CE849D1FC}"/>
            </a:ext>
          </a:extLst>
        </xdr:cNvPr>
        <xdr:cNvCxnSpPr/>
      </xdr:nvCxnSpPr>
      <xdr:spPr>
        <a:xfrm>
          <a:off x="164592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3" name="テキスト ボックス 672">
          <a:extLst>
            <a:ext uri="{FF2B5EF4-FFF2-40B4-BE49-F238E27FC236}">
              <a16:creationId xmlns:a16="http://schemas.microsoft.com/office/drawing/2014/main" id="{AE97FD90-B822-4701-8FBF-7B815DA5E7AB}"/>
            </a:ext>
          </a:extLst>
        </xdr:cNvPr>
        <xdr:cNvSpPr txBox="1"/>
      </xdr:nvSpPr>
      <xdr:spPr>
        <a:xfrm>
          <a:off x="16047266"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4" name="直線コネクタ 673">
          <a:extLst>
            <a:ext uri="{FF2B5EF4-FFF2-40B4-BE49-F238E27FC236}">
              <a16:creationId xmlns:a16="http://schemas.microsoft.com/office/drawing/2014/main" id="{025455F2-8FF4-4456-A38A-1A6CF53C8C24}"/>
            </a:ext>
          </a:extLst>
        </xdr:cNvPr>
        <xdr:cNvCxnSpPr/>
      </xdr:nvCxnSpPr>
      <xdr:spPr>
        <a:xfrm>
          <a:off x="164592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5" name="テキスト ボックス 674">
          <a:extLst>
            <a:ext uri="{FF2B5EF4-FFF2-40B4-BE49-F238E27FC236}">
              <a16:creationId xmlns:a16="http://schemas.microsoft.com/office/drawing/2014/main" id="{BEECCEB3-C471-4B38-AAC8-B97E5ABD06A9}"/>
            </a:ext>
          </a:extLst>
        </xdr:cNvPr>
        <xdr:cNvSpPr txBox="1"/>
      </xdr:nvSpPr>
      <xdr:spPr>
        <a:xfrm>
          <a:off x="16047266"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F371CE19-FD21-4169-AA82-F4290E589593}"/>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5C91971E-2C61-49C2-BDC6-2A69BB392EFF}"/>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a:extLst>
            <a:ext uri="{FF2B5EF4-FFF2-40B4-BE49-F238E27FC236}">
              <a16:creationId xmlns:a16="http://schemas.microsoft.com/office/drawing/2014/main" id="{B3E9616F-CC43-45AD-8AC0-2008CA59557A}"/>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60960</xdr:rowOff>
    </xdr:to>
    <xdr:cxnSp macro="">
      <xdr:nvCxnSpPr>
        <xdr:cNvPr id="679" name="直線コネクタ 678">
          <a:extLst>
            <a:ext uri="{FF2B5EF4-FFF2-40B4-BE49-F238E27FC236}">
              <a16:creationId xmlns:a16="http://schemas.microsoft.com/office/drawing/2014/main" id="{FA9765C0-0EB3-4788-8BD7-AB9801F27865}"/>
            </a:ext>
          </a:extLst>
        </xdr:cNvPr>
        <xdr:cNvCxnSpPr/>
      </xdr:nvCxnSpPr>
      <xdr:spPr>
        <a:xfrm flipV="1">
          <a:off x="19947254" y="96393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64787</xdr:rowOff>
    </xdr:from>
    <xdr:ext cx="469744" cy="259045"/>
    <xdr:sp macro="" textlink="">
      <xdr:nvSpPr>
        <xdr:cNvPr id="680" name="【保健センター・保健所】&#10;一人当たり面積最小値テキスト">
          <a:extLst>
            <a:ext uri="{FF2B5EF4-FFF2-40B4-BE49-F238E27FC236}">
              <a16:creationId xmlns:a16="http://schemas.microsoft.com/office/drawing/2014/main" id="{01438227-C528-4B7B-9E9C-A89B928DE350}"/>
            </a:ext>
          </a:extLst>
        </xdr:cNvPr>
        <xdr:cNvSpPr txBox="1"/>
      </xdr:nvSpPr>
      <xdr:spPr>
        <a:xfrm>
          <a:off x="19985990" y="1103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60960</xdr:rowOff>
    </xdr:from>
    <xdr:to>
      <xdr:col>116</xdr:col>
      <xdr:colOff>152400</xdr:colOff>
      <xdr:row>64</xdr:row>
      <xdr:rowOff>60960</xdr:rowOff>
    </xdr:to>
    <xdr:cxnSp macro="">
      <xdr:nvCxnSpPr>
        <xdr:cNvPr id="681" name="直線コネクタ 680">
          <a:extLst>
            <a:ext uri="{FF2B5EF4-FFF2-40B4-BE49-F238E27FC236}">
              <a16:creationId xmlns:a16="http://schemas.microsoft.com/office/drawing/2014/main" id="{06A9E93D-F79A-42A2-AE4E-621E9E84791D}"/>
            </a:ext>
          </a:extLst>
        </xdr:cNvPr>
        <xdr:cNvCxnSpPr/>
      </xdr:nvCxnSpPr>
      <xdr:spPr>
        <a:xfrm>
          <a:off x="19885660" y="11029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82" name="【保健センター・保健所】&#10;一人当たり面積最大値テキスト">
          <a:extLst>
            <a:ext uri="{FF2B5EF4-FFF2-40B4-BE49-F238E27FC236}">
              <a16:creationId xmlns:a16="http://schemas.microsoft.com/office/drawing/2014/main" id="{A8BCC88E-9F53-4957-A807-257B4CA0157B}"/>
            </a:ext>
          </a:extLst>
        </xdr:cNvPr>
        <xdr:cNvSpPr txBox="1"/>
      </xdr:nvSpPr>
      <xdr:spPr>
        <a:xfrm>
          <a:off x="19985990" y="941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83" name="直線コネクタ 682">
          <a:extLst>
            <a:ext uri="{FF2B5EF4-FFF2-40B4-BE49-F238E27FC236}">
              <a16:creationId xmlns:a16="http://schemas.microsoft.com/office/drawing/2014/main" id="{0C2FB0CF-B4FE-4DBD-A045-1C2A3E2CB200}"/>
            </a:ext>
          </a:extLst>
        </xdr:cNvPr>
        <xdr:cNvCxnSpPr/>
      </xdr:nvCxnSpPr>
      <xdr:spPr>
        <a:xfrm>
          <a:off x="19885660" y="9639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13987</xdr:rowOff>
    </xdr:from>
    <xdr:ext cx="469744" cy="259045"/>
    <xdr:sp macro="" textlink="">
      <xdr:nvSpPr>
        <xdr:cNvPr id="684" name="【保健センター・保健所】&#10;一人当たり面積平均値テキスト">
          <a:extLst>
            <a:ext uri="{FF2B5EF4-FFF2-40B4-BE49-F238E27FC236}">
              <a16:creationId xmlns:a16="http://schemas.microsoft.com/office/drawing/2014/main" id="{34B77CDF-9592-4AD0-98AD-913C37DA31A6}"/>
            </a:ext>
          </a:extLst>
        </xdr:cNvPr>
        <xdr:cNvSpPr txBox="1"/>
      </xdr:nvSpPr>
      <xdr:spPr>
        <a:xfrm>
          <a:off x="19985990" y="10647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162560</xdr:rowOff>
    </xdr:from>
    <xdr:to>
      <xdr:col>116</xdr:col>
      <xdr:colOff>114300</xdr:colOff>
      <xdr:row>63</xdr:row>
      <xdr:rowOff>92710</xdr:rowOff>
    </xdr:to>
    <xdr:sp macro="" textlink="">
      <xdr:nvSpPr>
        <xdr:cNvPr id="685" name="フローチャート: 判断 684">
          <a:extLst>
            <a:ext uri="{FF2B5EF4-FFF2-40B4-BE49-F238E27FC236}">
              <a16:creationId xmlns:a16="http://schemas.microsoft.com/office/drawing/2014/main" id="{067B0661-8BAE-4ECE-B362-8A9EFEF5BF79}"/>
            </a:ext>
          </a:extLst>
        </xdr:cNvPr>
        <xdr:cNvSpPr/>
      </xdr:nvSpPr>
      <xdr:spPr>
        <a:xfrm>
          <a:off x="19904710" y="1079436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162560</xdr:rowOff>
    </xdr:from>
    <xdr:to>
      <xdr:col>112</xdr:col>
      <xdr:colOff>38100</xdr:colOff>
      <xdr:row>63</xdr:row>
      <xdr:rowOff>92710</xdr:rowOff>
    </xdr:to>
    <xdr:sp macro="" textlink="">
      <xdr:nvSpPr>
        <xdr:cNvPr id="686" name="フローチャート: 判断 685">
          <a:extLst>
            <a:ext uri="{FF2B5EF4-FFF2-40B4-BE49-F238E27FC236}">
              <a16:creationId xmlns:a16="http://schemas.microsoft.com/office/drawing/2014/main" id="{E926249C-80E2-41A1-AAE4-D90019E3DB1F}"/>
            </a:ext>
          </a:extLst>
        </xdr:cNvPr>
        <xdr:cNvSpPr/>
      </xdr:nvSpPr>
      <xdr:spPr>
        <a:xfrm>
          <a:off x="19161760" y="1079436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170180</xdr:rowOff>
    </xdr:from>
    <xdr:to>
      <xdr:col>107</xdr:col>
      <xdr:colOff>101600</xdr:colOff>
      <xdr:row>63</xdr:row>
      <xdr:rowOff>100330</xdr:rowOff>
    </xdr:to>
    <xdr:sp macro="" textlink="">
      <xdr:nvSpPr>
        <xdr:cNvPr id="687" name="フローチャート: 判断 686">
          <a:extLst>
            <a:ext uri="{FF2B5EF4-FFF2-40B4-BE49-F238E27FC236}">
              <a16:creationId xmlns:a16="http://schemas.microsoft.com/office/drawing/2014/main" id="{FB44B55A-B261-4963-B405-E53FB6D7A143}"/>
            </a:ext>
          </a:extLst>
        </xdr:cNvPr>
        <xdr:cNvSpPr/>
      </xdr:nvSpPr>
      <xdr:spPr>
        <a:xfrm>
          <a:off x="18345150" y="1080389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170180</xdr:rowOff>
    </xdr:from>
    <xdr:to>
      <xdr:col>102</xdr:col>
      <xdr:colOff>165100</xdr:colOff>
      <xdr:row>63</xdr:row>
      <xdr:rowOff>100330</xdr:rowOff>
    </xdr:to>
    <xdr:sp macro="" textlink="">
      <xdr:nvSpPr>
        <xdr:cNvPr id="688" name="フローチャート: 判断 687">
          <a:extLst>
            <a:ext uri="{FF2B5EF4-FFF2-40B4-BE49-F238E27FC236}">
              <a16:creationId xmlns:a16="http://schemas.microsoft.com/office/drawing/2014/main" id="{C9AA89AD-7B2C-43CF-BBF8-CD9B825A1161}"/>
            </a:ext>
          </a:extLst>
        </xdr:cNvPr>
        <xdr:cNvSpPr/>
      </xdr:nvSpPr>
      <xdr:spPr>
        <a:xfrm>
          <a:off x="17547590" y="1080389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6350</xdr:rowOff>
    </xdr:from>
    <xdr:to>
      <xdr:col>98</xdr:col>
      <xdr:colOff>38100</xdr:colOff>
      <xdr:row>63</xdr:row>
      <xdr:rowOff>107950</xdr:rowOff>
    </xdr:to>
    <xdr:sp macro="" textlink="">
      <xdr:nvSpPr>
        <xdr:cNvPr id="689" name="フローチャート: 判断 688">
          <a:extLst>
            <a:ext uri="{FF2B5EF4-FFF2-40B4-BE49-F238E27FC236}">
              <a16:creationId xmlns:a16="http://schemas.microsoft.com/office/drawing/2014/main" id="{7D588D60-AA93-48C3-BA27-A41CA2BE5609}"/>
            </a:ext>
          </a:extLst>
        </xdr:cNvPr>
        <xdr:cNvSpPr/>
      </xdr:nvSpPr>
      <xdr:spPr>
        <a:xfrm>
          <a:off x="16761460" y="108096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1B951E15-BD08-4B94-8E09-8DEE05A0F829}"/>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2F529EF8-A2C3-487A-BF18-A71A279A1408}"/>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8A3D13DA-F3DF-43FE-822B-31AA83D8C459}"/>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492DC24E-73F8-4A5B-A82B-74C2B0FF9933}"/>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2D15C249-1434-45C7-B207-8E53A8773FA1}"/>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21590</xdr:rowOff>
    </xdr:from>
    <xdr:to>
      <xdr:col>116</xdr:col>
      <xdr:colOff>114300</xdr:colOff>
      <xdr:row>63</xdr:row>
      <xdr:rowOff>123190</xdr:rowOff>
    </xdr:to>
    <xdr:sp macro="" textlink="">
      <xdr:nvSpPr>
        <xdr:cNvPr id="695" name="楕円 694">
          <a:extLst>
            <a:ext uri="{FF2B5EF4-FFF2-40B4-BE49-F238E27FC236}">
              <a16:creationId xmlns:a16="http://schemas.microsoft.com/office/drawing/2014/main" id="{7B2DEB3E-ABBB-47C2-A29B-CC115FE3524A}"/>
            </a:ext>
          </a:extLst>
        </xdr:cNvPr>
        <xdr:cNvSpPr/>
      </xdr:nvSpPr>
      <xdr:spPr>
        <a:xfrm>
          <a:off x="19904710" y="1081913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17</xdr:rowOff>
    </xdr:from>
    <xdr:ext cx="469744" cy="259045"/>
    <xdr:sp macro="" textlink="">
      <xdr:nvSpPr>
        <xdr:cNvPr id="696" name="【保健センター・保健所】&#10;一人当たり面積該当値テキスト">
          <a:extLst>
            <a:ext uri="{FF2B5EF4-FFF2-40B4-BE49-F238E27FC236}">
              <a16:creationId xmlns:a16="http://schemas.microsoft.com/office/drawing/2014/main" id="{BC37E561-021A-466E-8B59-5DA8D25E11CB}"/>
            </a:ext>
          </a:extLst>
        </xdr:cNvPr>
        <xdr:cNvSpPr txBox="1"/>
      </xdr:nvSpPr>
      <xdr:spPr>
        <a:xfrm>
          <a:off x="19985990" y="1080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21590</xdr:rowOff>
    </xdr:from>
    <xdr:to>
      <xdr:col>112</xdr:col>
      <xdr:colOff>38100</xdr:colOff>
      <xdr:row>63</xdr:row>
      <xdr:rowOff>123190</xdr:rowOff>
    </xdr:to>
    <xdr:sp macro="" textlink="">
      <xdr:nvSpPr>
        <xdr:cNvPr id="697" name="楕円 696">
          <a:extLst>
            <a:ext uri="{FF2B5EF4-FFF2-40B4-BE49-F238E27FC236}">
              <a16:creationId xmlns:a16="http://schemas.microsoft.com/office/drawing/2014/main" id="{90B95A3E-1DC9-4719-B940-BF6C78966EBC}"/>
            </a:ext>
          </a:extLst>
        </xdr:cNvPr>
        <xdr:cNvSpPr/>
      </xdr:nvSpPr>
      <xdr:spPr>
        <a:xfrm>
          <a:off x="19161760" y="10819130"/>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72390</xdr:rowOff>
    </xdr:from>
    <xdr:to>
      <xdr:col>116</xdr:col>
      <xdr:colOff>63500</xdr:colOff>
      <xdr:row>63</xdr:row>
      <xdr:rowOff>72390</xdr:rowOff>
    </xdr:to>
    <xdr:cxnSp macro="">
      <xdr:nvCxnSpPr>
        <xdr:cNvPr id="698" name="直線コネクタ 697">
          <a:extLst>
            <a:ext uri="{FF2B5EF4-FFF2-40B4-BE49-F238E27FC236}">
              <a16:creationId xmlns:a16="http://schemas.microsoft.com/office/drawing/2014/main" id="{81426BFD-C321-4A2A-860D-9C6D7C56C593}"/>
            </a:ext>
          </a:extLst>
        </xdr:cNvPr>
        <xdr:cNvCxnSpPr/>
      </xdr:nvCxnSpPr>
      <xdr:spPr>
        <a:xfrm>
          <a:off x="19204940" y="1087374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21590</xdr:rowOff>
    </xdr:from>
    <xdr:to>
      <xdr:col>107</xdr:col>
      <xdr:colOff>101600</xdr:colOff>
      <xdr:row>63</xdr:row>
      <xdr:rowOff>123190</xdr:rowOff>
    </xdr:to>
    <xdr:sp macro="" textlink="">
      <xdr:nvSpPr>
        <xdr:cNvPr id="699" name="楕円 698">
          <a:extLst>
            <a:ext uri="{FF2B5EF4-FFF2-40B4-BE49-F238E27FC236}">
              <a16:creationId xmlns:a16="http://schemas.microsoft.com/office/drawing/2014/main" id="{35654957-02DB-4A7B-8E67-DF1265105C6E}"/>
            </a:ext>
          </a:extLst>
        </xdr:cNvPr>
        <xdr:cNvSpPr/>
      </xdr:nvSpPr>
      <xdr:spPr>
        <a:xfrm>
          <a:off x="18345150" y="1081913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72390</xdr:rowOff>
    </xdr:from>
    <xdr:to>
      <xdr:col>111</xdr:col>
      <xdr:colOff>177800</xdr:colOff>
      <xdr:row>63</xdr:row>
      <xdr:rowOff>72390</xdr:rowOff>
    </xdr:to>
    <xdr:cxnSp macro="">
      <xdr:nvCxnSpPr>
        <xdr:cNvPr id="700" name="直線コネクタ 699">
          <a:extLst>
            <a:ext uri="{FF2B5EF4-FFF2-40B4-BE49-F238E27FC236}">
              <a16:creationId xmlns:a16="http://schemas.microsoft.com/office/drawing/2014/main" id="{FA6AE074-798A-48DF-9CDA-3B009D0218C4}"/>
            </a:ext>
          </a:extLst>
        </xdr:cNvPr>
        <xdr:cNvCxnSpPr/>
      </xdr:nvCxnSpPr>
      <xdr:spPr>
        <a:xfrm>
          <a:off x="18399760" y="1087374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21590</xdr:rowOff>
    </xdr:from>
    <xdr:to>
      <xdr:col>102</xdr:col>
      <xdr:colOff>165100</xdr:colOff>
      <xdr:row>63</xdr:row>
      <xdr:rowOff>123190</xdr:rowOff>
    </xdr:to>
    <xdr:sp macro="" textlink="">
      <xdr:nvSpPr>
        <xdr:cNvPr id="701" name="楕円 700">
          <a:extLst>
            <a:ext uri="{FF2B5EF4-FFF2-40B4-BE49-F238E27FC236}">
              <a16:creationId xmlns:a16="http://schemas.microsoft.com/office/drawing/2014/main" id="{20BE9523-0841-4E7F-9C16-79530C33A7A3}"/>
            </a:ext>
          </a:extLst>
        </xdr:cNvPr>
        <xdr:cNvSpPr/>
      </xdr:nvSpPr>
      <xdr:spPr>
        <a:xfrm>
          <a:off x="17547590" y="10819130"/>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72390</xdr:rowOff>
    </xdr:from>
    <xdr:to>
      <xdr:col>107</xdr:col>
      <xdr:colOff>50800</xdr:colOff>
      <xdr:row>63</xdr:row>
      <xdr:rowOff>72390</xdr:rowOff>
    </xdr:to>
    <xdr:cxnSp macro="">
      <xdr:nvCxnSpPr>
        <xdr:cNvPr id="702" name="直線コネクタ 701">
          <a:extLst>
            <a:ext uri="{FF2B5EF4-FFF2-40B4-BE49-F238E27FC236}">
              <a16:creationId xmlns:a16="http://schemas.microsoft.com/office/drawing/2014/main" id="{79EFDD1B-AD60-4C18-9740-8F86B5D1E5F8}"/>
            </a:ext>
          </a:extLst>
        </xdr:cNvPr>
        <xdr:cNvCxnSpPr/>
      </xdr:nvCxnSpPr>
      <xdr:spPr>
        <a:xfrm>
          <a:off x="17602200" y="1087374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21590</xdr:rowOff>
    </xdr:from>
    <xdr:to>
      <xdr:col>98</xdr:col>
      <xdr:colOff>38100</xdr:colOff>
      <xdr:row>63</xdr:row>
      <xdr:rowOff>123190</xdr:rowOff>
    </xdr:to>
    <xdr:sp macro="" textlink="">
      <xdr:nvSpPr>
        <xdr:cNvPr id="703" name="楕円 702">
          <a:extLst>
            <a:ext uri="{FF2B5EF4-FFF2-40B4-BE49-F238E27FC236}">
              <a16:creationId xmlns:a16="http://schemas.microsoft.com/office/drawing/2014/main" id="{4165051A-9180-4068-92AC-388AEBDC1F84}"/>
            </a:ext>
          </a:extLst>
        </xdr:cNvPr>
        <xdr:cNvSpPr/>
      </xdr:nvSpPr>
      <xdr:spPr>
        <a:xfrm>
          <a:off x="16761460" y="10819130"/>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72390</xdr:rowOff>
    </xdr:from>
    <xdr:to>
      <xdr:col>102</xdr:col>
      <xdr:colOff>114300</xdr:colOff>
      <xdr:row>63</xdr:row>
      <xdr:rowOff>72390</xdr:rowOff>
    </xdr:to>
    <xdr:cxnSp macro="">
      <xdr:nvCxnSpPr>
        <xdr:cNvPr id="704" name="直線コネクタ 703">
          <a:extLst>
            <a:ext uri="{FF2B5EF4-FFF2-40B4-BE49-F238E27FC236}">
              <a16:creationId xmlns:a16="http://schemas.microsoft.com/office/drawing/2014/main" id="{0C2E0FA3-89F8-4CF5-B013-924A4F21011C}"/>
            </a:ext>
          </a:extLst>
        </xdr:cNvPr>
        <xdr:cNvCxnSpPr/>
      </xdr:nvCxnSpPr>
      <xdr:spPr>
        <a:xfrm>
          <a:off x="16804640" y="1087374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109237</xdr:rowOff>
    </xdr:from>
    <xdr:ext cx="469744" cy="259045"/>
    <xdr:sp macro="" textlink="">
      <xdr:nvSpPr>
        <xdr:cNvPr id="705" name="n_1aveValue【保健センター・保健所】&#10;一人当たり面積">
          <a:extLst>
            <a:ext uri="{FF2B5EF4-FFF2-40B4-BE49-F238E27FC236}">
              <a16:creationId xmlns:a16="http://schemas.microsoft.com/office/drawing/2014/main" id="{6264F584-925E-4C9E-818E-6DCD98A99B4E}"/>
            </a:ext>
          </a:extLst>
        </xdr:cNvPr>
        <xdr:cNvSpPr txBox="1"/>
      </xdr:nvSpPr>
      <xdr:spPr>
        <a:xfrm>
          <a:off x="18982132" y="1056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116857</xdr:rowOff>
    </xdr:from>
    <xdr:ext cx="469744" cy="259045"/>
    <xdr:sp macro="" textlink="">
      <xdr:nvSpPr>
        <xdr:cNvPr id="706" name="n_2aveValue【保健センター・保健所】&#10;一人当たり面積">
          <a:extLst>
            <a:ext uri="{FF2B5EF4-FFF2-40B4-BE49-F238E27FC236}">
              <a16:creationId xmlns:a16="http://schemas.microsoft.com/office/drawing/2014/main" id="{08EDCC0F-AC70-4940-B352-FEB1EEE46370}"/>
            </a:ext>
          </a:extLst>
        </xdr:cNvPr>
        <xdr:cNvSpPr txBox="1"/>
      </xdr:nvSpPr>
      <xdr:spPr>
        <a:xfrm>
          <a:off x="18182032"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116857</xdr:rowOff>
    </xdr:from>
    <xdr:ext cx="469744" cy="259045"/>
    <xdr:sp macro="" textlink="">
      <xdr:nvSpPr>
        <xdr:cNvPr id="707" name="n_3aveValue【保健センター・保健所】&#10;一人当たり面積">
          <a:extLst>
            <a:ext uri="{FF2B5EF4-FFF2-40B4-BE49-F238E27FC236}">
              <a16:creationId xmlns:a16="http://schemas.microsoft.com/office/drawing/2014/main" id="{4F978D60-7672-4AEA-9C8C-E10E41B735E2}"/>
            </a:ext>
          </a:extLst>
        </xdr:cNvPr>
        <xdr:cNvSpPr txBox="1"/>
      </xdr:nvSpPr>
      <xdr:spPr>
        <a:xfrm>
          <a:off x="17384472"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124477</xdr:rowOff>
    </xdr:from>
    <xdr:ext cx="469744" cy="259045"/>
    <xdr:sp macro="" textlink="">
      <xdr:nvSpPr>
        <xdr:cNvPr id="708" name="n_4aveValue【保健センター・保健所】&#10;一人当たり面積">
          <a:extLst>
            <a:ext uri="{FF2B5EF4-FFF2-40B4-BE49-F238E27FC236}">
              <a16:creationId xmlns:a16="http://schemas.microsoft.com/office/drawing/2014/main" id="{44CDC398-A4E1-44EC-A575-F34CE8A4F4F9}"/>
            </a:ext>
          </a:extLst>
        </xdr:cNvPr>
        <xdr:cNvSpPr txBox="1"/>
      </xdr:nvSpPr>
      <xdr:spPr>
        <a:xfrm>
          <a:off x="16588817" y="10584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114317</xdr:rowOff>
    </xdr:from>
    <xdr:ext cx="469744" cy="259045"/>
    <xdr:sp macro="" textlink="">
      <xdr:nvSpPr>
        <xdr:cNvPr id="709" name="n_1mainValue【保健センター・保健所】&#10;一人当たり面積">
          <a:extLst>
            <a:ext uri="{FF2B5EF4-FFF2-40B4-BE49-F238E27FC236}">
              <a16:creationId xmlns:a16="http://schemas.microsoft.com/office/drawing/2014/main" id="{533F6AC0-0989-4CA1-8F81-F1487037E3A2}"/>
            </a:ext>
          </a:extLst>
        </xdr:cNvPr>
        <xdr:cNvSpPr txBox="1"/>
      </xdr:nvSpPr>
      <xdr:spPr>
        <a:xfrm>
          <a:off x="18982132" y="1091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114317</xdr:rowOff>
    </xdr:from>
    <xdr:ext cx="469744" cy="259045"/>
    <xdr:sp macro="" textlink="">
      <xdr:nvSpPr>
        <xdr:cNvPr id="710" name="n_2mainValue【保健センター・保健所】&#10;一人当たり面積">
          <a:extLst>
            <a:ext uri="{FF2B5EF4-FFF2-40B4-BE49-F238E27FC236}">
              <a16:creationId xmlns:a16="http://schemas.microsoft.com/office/drawing/2014/main" id="{1B28F193-59D0-46BA-AFAA-83FD7FBDF087}"/>
            </a:ext>
          </a:extLst>
        </xdr:cNvPr>
        <xdr:cNvSpPr txBox="1"/>
      </xdr:nvSpPr>
      <xdr:spPr>
        <a:xfrm>
          <a:off x="18182032" y="1091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114317</xdr:rowOff>
    </xdr:from>
    <xdr:ext cx="469744" cy="259045"/>
    <xdr:sp macro="" textlink="">
      <xdr:nvSpPr>
        <xdr:cNvPr id="711" name="n_3mainValue【保健センター・保健所】&#10;一人当たり面積">
          <a:extLst>
            <a:ext uri="{FF2B5EF4-FFF2-40B4-BE49-F238E27FC236}">
              <a16:creationId xmlns:a16="http://schemas.microsoft.com/office/drawing/2014/main" id="{75289713-8B6D-43D6-AEE1-659995D8DF10}"/>
            </a:ext>
          </a:extLst>
        </xdr:cNvPr>
        <xdr:cNvSpPr txBox="1"/>
      </xdr:nvSpPr>
      <xdr:spPr>
        <a:xfrm>
          <a:off x="17384472" y="1091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114317</xdr:rowOff>
    </xdr:from>
    <xdr:ext cx="469744" cy="259045"/>
    <xdr:sp macro="" textlink="">
      <xdr:nvSpPr>
        <xdr:cNvPr id="712" name="n_4mainValue【保健センター・保健所】&#10;一人当たり面積">
          <a:extLst>
            <a:ext uri="{FF2B5EF4-FFF2-40B4-BE49-F238E27FC236}">
              <a16:creationId xmlns:a16="http://schemas.microsoft.com/office/drawing/2014/main" id="{753815AF-A477-492E-BF3B-19A6E8611FBA}"/>
            </a:ext>
          </a:extLst>
        </xdr:cNvPr>
        <xdr:cNvSpPr txBox="1"/>
      </xdr:nvSpPr>
      <xdr:spPr>
        <a:xfrm>
          <a:off x="16588817" y="1091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11FDDD0B-486A-4B42-B68A-2FD33072A05E}"/>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D2A58579-7CD5-4367-BE81-4BA74BA587E7}"/>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5991718A-BC78-40BC-AB0A-EC56E9268CF1}"/>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5383A3D1-78C7-4E08-895A-D3EBA002F82C}"/>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A75A6E27-756E-4546-A1A5-6D2EF3AC55EC}"/>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97DADE56-55E1-48B4-9F92-4F61B2EC9435}"/>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83C88719-8EED-4568-81D5-3B91A3D18C4F}"/>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8F5C8296-CF92-40B0-97D8-ECA22FBCC265}"/>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1250CFF3-D5FF-4D70-B921-A84486990E7F}"/>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B6E438C1-8896-46C0-BF16-1ECF331E209E}"/>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4FE8FC87-3B6A-4399-8C82-0A1220DDF1D8}"/>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a:extLst>
            <a:ext uri="{FF2B5EF4-FFF2-40B4-BE49-F238E27FC236}">
              <a16:creationId xmlns:a16="http://schemas.microsoft.com/office/drawing/2014/main" id="{8E24DC68-F63B-408B-AC9F-3151583CE770}"/>
            </a:ext>
          </a:extLst>
        </xdr:cNvPr>
        <xdr:cNvCxnSpPr/>
      </xdr:nvCxnSpPr>
      <xdr:spPr>
        <a:xfrm>
          <a:off x="1120394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a:extLst>
            <a:ext uri="{FF2B5EF4-FFF2-40B4-BE49-F238E27FC236}">
              <a16:creationId xmlns:a16="http://schemas.microsoft.com/office/drawing/2014/main" id="{0F38CC51-9B36-498D-A258-378519C1EBA3}"/>
            </a:ext>
          </a:extLst>
        </xdr:cNvPr>
        <xdr:cNvSpPr txBox="1"/>
      </xdr:nvSpPr>
      <xdr:spPr>
        <a:xfrm>
          <a:off x="1080153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a:extLst>
            <a:ext uri="{FF2B5EF4-FFF2-40B4-BE49-F238E27FC236}">
              <a16:creationId xmlns:a16="http://schemas.microsoft.com/office/drawing/2014/main" id="{2AC13FD3-C958-4E04-B6E8-E6382B783F7B}"/>
            </a:ext>
          </a:extLst>
        </xdr:cNvPr>
        <xdr:cNvCxnSpPr/>
      </xdr:nvCxnSpPr>
      <xdr:spPr>
        <a:xfrm>
          <a:off x="1120394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a:extLst>
            <a:ext uri="{FF2B5EF4-FFF2-40B4-BE49-F238E27FC236}">
              <a16:creationId xmlns:a16="http://schemas.microsoft.com/office/drawing/2014/main" id="{1EC26E06-6C3E-448F-8DDB-29106BCA23DB}"/>
            </a:ext>
          </a:extLst>
        </xdr:cNvPr>
        <xdr:cNvSpPr txBox="1"/>
      </xdr:nvSpPr>
      <xdr:spPr>
        <a:xfrm>
          <a:off x="1084279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a:extLst>
            <a:ext uri="{FF2B5EF4-FFF2-40B4-BE49-F238E27FC236}">
              <a16:creationId xmlns:a16="http://schemas.microsoft.com/office/drawing/2014/main" id="{F0DD44E1-1C3C-4881-9250-648C392A153B}"/>
            </a:ext>
          </a:extLst>
        </xdr:cNvPr>
        <xdr:cNvCxnSpPr/>
      </xdr:nvCxnSpPr>
      <xdr:spPr>
        <a:xfrm>
          <a:off x="1120394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a:extLst>
            <a:ext uri="{FF2B5EF4-FFF2-40B4-BE49-F238E27FC236}">
              <a16:creationId xmlns:a16="http://schemas.microsoft.com/office/drawing/2014/main" id="{433E7A04-4F4E-4A99-B289-9147ED8FAF73}"/>
            </a:ext>
          </a:extLst>
        </xdr:cNvPr>
        <xdr:cNvSpPr txBox="1"/>
      </xdr:nvSpPr>
      <xdr:spPr>
        <a:xfrm>
          <a:off x="1084279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a:extLst>
            <a:ext uri="{FF2B5EF4-FFF2-40B4-BE49-F238E27FC236}">
              <a16:creationId xmlns:a16="http://schemas.microsoft.com/office/drawing/2014/main" id="{DF825769-6A8C-45AC-8B06-29825297B699}"/>
            </a:ext>
          </a:extLst>
        </xdr:cNvPr>
        <xdr:cNvCxnSpPr/>
      </xdr:nvCxnSpPr>
      <xdr:spPr>
        <a:xfrm>
          <a:off x="1120394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a:extLst>
            <a:ext uri="{FF2B5EF4-FFF2-40B4-BE49-F238E27FC236}">
              <a16:creationId xmlns:a16="http://schemas.microsoft.com/office/drawing/2014/main" id="{62EE4CA5-EC81-4F0C-9348-F84E365D3017}"/>
            </a:ext>
          </a:extLst>
        </xdr:cNvPr>
        <xdr:cNvSpPr txBox="1"/>
      </xdr:nvSpPr>
      <xdr:spPr>
        <a:xfrm>
          <a:off x="1084279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a:extLst>
            <a:ext uri="{FF2B5EF4-FFF2-40B4-BE49-F238E27FC236}">
              <a16:creationId xmlns:a16="http://schemas.microsoft.com/office/drawing/2014/main" id="{48D5D714-7D06-4322-AEF1-CD9667716752}"/>
            </a:ext>
          </a:extLst>
        </xdr:cNvPr>
        <xdr:cNvCxnSpPr/>
      </xdr:nvCxnSpPr>
      <xdr:spPr>
        <a:xfrm>
          <a:off x="1120394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3" name="テキスト ボックス 732">
          <a:extLst>
            <a:ext uri="{FF2B5EF4-FFF2-40B4-BE49-F238E27FC236}">
              <a16:creationId xmlns:a16="http://schemas.microsoft.com/office/drawing/2014/main" id="{6CEA3477-824B-4820-B6C5-D82D48C9D6F4}"/>
            </a:ext>
          </a:extLst>
        </xdr:cNvPr>
        <xdr:cNvSpPr txBox="1"/>
      </xdr:nvSpPr>
      <xdr:spPr>
        <a:xfrm>
          <a:off x="1084279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a:extLst>
            <a:ext uri="{FF2B5EF4-FFF2-40B4-BE49-F238E27FC236}">
              <a16:creationId xmlns:a16="http://schemas.microsoft.com/office/drawing/2014/main" id="{C18AC6C6-AE9D-47D4-9E01-C22F4A38379F}"/>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5" name="テキスト ボックス 734">
          <a:extLst>
            <a:ext uri="{FF2B5EF4-FFF2-40B4-BE49-F238E27FC236}">
              <a16:creationId xmlns:a16="http://schemas.microsoft.com/office/drawing/2014/main" id="{64FCA7F1-78CD-47EB-85B6-EA85B8426064}"/>
            </a:ext>
          </a:extLst>
        </xdr:cNvPr>
        <xdr:cNvSpPr txBox="1"/>
      </xdr:nvSpPr>
      <xdr:spPr>
        <a:xfrm>
          <a:off x="1090500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6" name="【消防施設】&#10;有形固定資産減価償却率グラフ枠">
          <a:extLst>
            <a:ext uri="{FF2B5EF4-FFF2-40B4-BE49-F238E27FC236}">
              <a16:creationId xmlns:a16="http://schemas.microsoft.com/office/drawing/2014/main" id="{665850B3-2C0F-465A-BDEE-768EC3B21358}"/>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34289</xdr:rowOff>
    </xdr:from>
    <xdr:to>
      <xdr:col>85</xdr:col>
      <xdr:colOff>126364</xdr:colOff>
      <xdr:row>85</xdr:row>
      <xdr:rowOff>13336</xdr:rowOff>
    </xdr:to>
    <xdr:cxnSp macro="">
      <xdr:nvCxnSpPr>
        <xdr:cNvPr id="737" name="直線コネクタ 736">
          <a:extLst>
            <a:ext uri="{FF2B5EF4-FFF2-40B4-BE49-F238E27FC236}">
              <a16:creationId xmlns:a16="http://schemas.microsoft.com/office/drawing/2014/main" id="{A8C36912-97BB-46AE-9598-FBF910EEDE81}"/>
            </a:ext>
          </a:extLst>
        </xdr:cNvPr>
        <xdr:cNvCxnSpPr/>
      </xdr:nvCxnSpPr>
      <xdr:spPr>
        <a:xfrm flipV="1">
          <a:off x="14703424" y="13576934"/>
          <a:ext cx="0" cy="101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17163</xdr:rowOff>
    </xdr:from>
    <xdr:ext cx="405111" cy="259045"/>
    <xdr:sp macro="" textlink="">
      <xdr:nvSpPr>
        <xdr:cNvPr id="738" name="【消防施設】&#10;有形固定資産減価償却率最小値テキスト">
          <a:extLst>
            <a:ext uri="{FF2B5EF4-FFF2-40B4-BE49-F238E27FC236}">
              <a16:creationId xmlns:a16="http://schemas.microsoft.com/office/drawing/2014/main" id="{DD353563-688E-45CC-97FE-BAEF41BFF5A1}"/>
            </a:ext>
          </a:extLst>
        </xdr:cNvPr>
        <xdr:cNvSpPr txBox="1"/>
      </xdr:nvSpPr>
      <xdr:spPr>
        <a:xfrm>
          <a:off x="14742160" y="14594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13336</xdr:rowOff>
    </xdr:from>
    <xdr:to>
      <xdr:col>86</xdr:col>
      <xdr:colOff>25400</xdr:colOff>
      <xdr:row>85</xdr:row>
      <xdr:rowOff>13336</xdr:rowOff>
    </xdr:to>
    <xdr:cxnSp macro="">
      <xdr:nvCxnSpPr>
        <xdr:cNvPr id="739" name="直線コネクタ 738">
          <a:extLst>
            <a:ext uri="{FF2B5EF4-FFF2-40B4-BE49-F238E27FC236}">
              <a16:creationId xmlns:a16="http://schemas.microsoft.com/office/drawing/2014/main" id="{B3067BEF-4738-448A-A755-5332195BEEC4}"/>
            </a:ext>
          </a:extLst>
        </xdr:cNvPr>
        <xdr:cNvCxnSpPr/>
      </xdr:nvCxnSpPr>
      <xdr:spPr>
        <a:xfrm>
          <a:off x="14611350" y="145903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152416</xdr:rowOff>
    </xdr:from>
    <xdr:ext cx="405111" cy="259045"/>
    <xdr:sp macro="" textlink="">
      <xdr:nvSpPr>
        <xdr:cNvPr id="740" name="【消防施設】&#10;有形固定資産減価償却率最大値テキスト">
          <a:extLst>
            <a:ext uri="{FF2B5EF4-FFF2-40B4-BE49-F238E27FC236}">
              <a16:creationId xmlns:a16="http://schemas.microsoft.com/office/drawing/2014/main" id="{46D186EA-09BC-44C7-BBC2-8C1D976497E7}"/>
            </a:ext>
          </a:extLst>
        </xdr:cNvPr>
        <xdr:cNvSpPr txBox="1"/>
      </xdr:nvSpPr>
      <xdr:spPr>
        <a:xfrm>
          <a:off x="14742160" y="1335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34289</xdr:rowOff>
    </xdr:from>
    <xdr:to>
      <xdr:col>86</xdr:col>
      <xdr:colOff>25400</xdr:colOff>
      <xdr:row>79</xdr:row>
      <xdr:rowOff>34289</xdr:rowOff>
    </xdr:to>
    <xdr:cxnSp macro="">
      <xdr:nvCxnSpPr>
        <xdr:cNvPr id="741" name="直線コネクタ 740">
          <a:extLst>
            <a:ext uri="{FF2B5EF4-FFF2-40B4-BE49-F238E27FC236}">
              <a16:creationId xmlns:a16="http://schemas.microsoft.com/office/drawing/2014/main" id="{2C698D4F-25DC-44C2-AAC6-6960C6C3C50B}"/>
            </a:ext>
          </a:extLst>
        </xdr:cNvPr>
        <xdr:cNvCxnSpPr/>
      </xdr:nvCxnSpPr>
      <xdr:spPr>
        <a:xfrm>
          <a:off x="14611350" y="135769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118127</xdr:rowOff>
    </xdr:from>
    <xdr:ext cx="405111" cy="259045"/>
    <xdr:sp macro="" textlink="">
      <xdr:nvSpPr>
        <xdr:cNvPr id="742" name="【消防施設】&#10;有形固定資産減価償却率平均値テキスト">
          <a:extLst>
            <a:ext uri="{FF2B5EF4-FFF2-40B4-BE49-F238E27FC236}">
              <a16:creationId xmlns:a16="http://schemas.microsoft.com/office/drawing/2014/main" id="{AB97DEAB-6EC9-4FE3-B055-B42FF1CE35FC}"/>
            </a:ext>
          </a:extLst>
        </xdr:cNvPr>
        <xdr:cNvSpPr txBox="1"/>
      </xdr:nvSpPr>
      <xdr:spPr>
        <a:xfrm>
          <a:off x="14742160" y="1400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743" name="フローチャート: 判断 742">
          <a:extLst>
            <a:ext uri="{FF2B5EF4-FFF2-40B4-BE49-F238E27FC236}">
              <a16:creationId xmlns:a16="http://schemas.microsoft.com/office/drawing/2014/main" id="{5667B4F7-2DBD-40F0-9D56-E17BDE14A49B}"/>
            </a:ext>
          </a:extLst>
        </xdr:cNvPr>
        <xdr:cNvSpPr/>
      </xdr:nvSpPr>
      <xdr:spPr>
        <a:xfrm>
          <a:off x="14649450" y="1402334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744" name="フローチャート: 判断 743">
          <a:extLst>
            <a:ext uri="{FF2B5EF4-FFF2-40B4-BE49-F238E27FC236}">
              <a16:creationId xmlns:a16="http://schemas.microsoft.com/office/drawing/2014/main" id="{670F597F-3B4B-490D-9245-AE36167387A9}"/>
            </a:ext>
          </a:extLst>
        </xdr:cNvPr>
        <xdr:cNvSpPr/>
      </xdr:nvSpPr>
      <xdr:spPr>
        <a:xfrm>
          <a:off x="13887450" y="1401191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45" name="フローチャート: 判断 744">
          <a:extLst>
            <a:ext uri="{FF2B5EF4-FFF2-40B4-BE49-F238E27FC236}">
              <a16:creationId xmlns:a16="http://schemas.microsoft.com/office/drawing/2014/main" id="{E73E6030-8657-4CEE-AB5B-F1637E69D802}"/>
            </a:ext>
          </a:extLst>
        </xdr:cNvPr>
        <xdr:cNvSpPr/>
      </xdr:nvSpPr>
      <xdr:spPr>
        <a:xfrm>
          <a:off x="13089890" y="1399476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746" name="フローチャート: 判断 745">
          <a:extLst>
            <a:ext uri="{FF2B5EF4-FFF2-40B4-BE49-F238E27FC236}">
              <a16:creationId xmlns:a16="http://schemas.microsoft.com/office/drawing/2014/main" id="{F3A2B2A8-29C6-4A1D-9398-7F82E742670B}"/>
            </a:ext>
          </a:extLst>
        </xdr:cNvPr>
        <xdr:cNvSpPr/>
      </xdr:nvSpPr>
      <xdr:spPr>
        <a:xfrm>
          <a:off x="12303760" y="1397571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65405</xdr:rowOff>
    </xdr:from>
    <xdr:to>
      <xdr:col>67</xdr:col>
      <xdr:colOff>101600</xdr:colOff>
      <xdr:row>81</xdr:row>
      <xdr:rowOff>167005</xdr:rowOff>
    </xdr:to>
    <xdr:sp macro="" textlink="">
      <xdr:nvSpPr>
        <xdr:cNvPr id="747" name="フローチャート: 判断 746">
          <a:extLst>
            <a:ext uri="{FF2B5EF4-FFF2-40B4-BE49-F238E27FC236}">
              <a16:creationId xmlns:a16="http://schemas.microsoft.com/office/drawing/2014/main" id="{FC944E5D-987A-4F70-96AC-3D5DD1499EEF}"/>
            </a:ext>
          </a:extLst>
        </xdr:cNvPr>
        <xdr:cNvSpPr/>
      </xdr:nvSpPr>
      <xdr:spPr>
        <a:xfrm>
          <a:off x="11487150" y="1395095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D22F49C4-476F-4BE1-B196-5831443C9D2C}"/>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26780954-8102-40C4-83F5-EA9DFD60EFAD}"/>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63FA7DAA-EFE9-44D9-B717-2EFDE733A698}"/>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78E7D5E1-88D7-42C5-9617-D75E576E5753}"/>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4BE1E2AA-40AC-4881-A76C-5BE57B2E7169}"/>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69214</xdr:rowOff>
    </xdr:from>
    <xdr:to>
      <xdr:col>85</xdr:col>
      <xdr:colOff>177800</xdr:colOff>
      <xdr:row>81</xdr:row>
      <xdr:rowOff>170814</xdr:rowOff>
    </xdr:to>
    <xdr:sp macro="" textlink="">
      <xdr:nvSpPr>
        <xdr:cNvPr id="753" name="楕円 752">
          <a:extLst>
            <a:ext uri="{FF2B5EF4-FFF2-40B4-BE49-F238E27FC236}">
              <a16:creationId xmlns:a16="http://schemas.microsoft.com/office/drawing/2014/main" id="{02BC7684-8848-4B30-B943-E812882E62C3}"/>
            </a:ext>
          </a:extLst>
        </xdr:cNvPr>
        <xdr:cNvSpPr/>
      </xdr:nvSpPr>
      <xdr:spPr>
        <a:xfrm>
          <a:off x="14649450" y="13954759"/>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92091</xdr:rowOff>
    </xdr:from>
    <xdr:ext cx="405111" cy="259045"/>
    <xdr:sp macro="" textlink="">
      <xdr:nvSpPr>
        <xdr:cNvPr id="754" name="【消防施設】&#10;有形固定資産減価償却率該当値テキスト">
          <a:extLst>
            <a:ext uri="{FF2B5EF4-FFF2-40B4-BE49-F238E27FC236}">
              <a16:creationId xmlns:a16="http://schemas.microsoft.com/office/drawing/2014/main" id="{0531DDE8-9B17-4CF5-8716-3B9D2A6CB92A}"/>
            </a:ext>
          </a:extLst>
        </xdr:cNvPr>
        <xdr:cNvSpPr txBox="1"/>
      </xdr:nvSpPr>
      <xdr:spPr>
        <a:xfrm>
          <a:off x="14742160" y="13811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63500</xdr:rowOff>
    </xdr:from>
    <xdr:to>
      <xdr:col>81</xdr:col>
      <xdr:colOff>101600</xdr:colOff>
      <xdr:row>81</xdr:row>
      <xdr:rowOff>165100</xdr:rowOff>
    </xdr:to>
    <xdr:sp macro="" textlink="">
      <xdr:nvSpPr>
        <xdr:cNvPr id="755" name="楕円 754">
          <a:extLst>
            <a:ext uri="{FF2B5EF4-FFF2-40B4-BE49-F238E27FC236}">
              <a16:creationId xmlns:a16="http://schemas.microsoft.com/office/drawing/2014/main" id="{DFE45A27-05C0-4ADF-A634-91C461799643}"/>
            </a:ext>
          </a:extLst>
        </xdr:cNvPr>
        <xdr:cNvSpPr/>
      </xdr:nvSpPr>
      <xdr:spPr>
        <a:xfrm>
          <a:off x="13887450" y="1394714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114300</xdr:rowOff>
    </xdr:from>
    <xdr:to>
      <xdr:col>85</xdr:col>
      <xdr:colOff>127000</xdr:colOff>
      <xdr:row>81</xdr:row>
      <xdr:rowOff>120014</xdr:rowOff>
    </xdr:to>
    <xdr:cxnSp macro="">
      <xdr:nvCxnSpPr>
        <xdr:cNvPr id="756" name="直線コネクタ 755">
          <a:extLst>
            <a:ext uri="{FF2B5EF4-FFF2-40B4-BE49-F238E27FC236}">
              <a16:creationId xmlns:a16="http://schemas.microsoft.com/office/drawing/2014/main" id="{7DCC295E-971F-44C8-AC90-C33C7D5B3E0A}"/>
            </a:ext>
          </a:extLst>
        </xdr:cNvPr>
        <xdr:cNvCxnSpPr/>
      </xdr:nvCxnSpPr>
      <xdr:spPr>
        <a:xfrm>
          <a:off x="13942060" y="14001750"/>
          <a:ext cx="762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50164</xdr:rowOff>
    </xdr:from>
    <xdr:to>
      <xdr:col>76</xdr:col>
      <xdr:colOff>165100</xdr:colOff>
      <xdr:row>81</xdr:row>
      <xdr:rowOff>151764</xdr:rowOff>
    </xdr:to>
    <xdr:sp macro="" textlink="">
      <xdr:nvSpPr>
        <xdr:cNvPr id="757" name="楕円 756">
          <a:extLst>
            <a:ext uri="{FF2B5EF4-FFF2-40B4-BE49-F238E27FC236}">
              <a16:creationId xmlns:a16="http://schemas.microsoft.com/office/drawing/2014/main" id="{9E30EB30-948F-4326-BB94-7C0332373F0B}"/>
            </a:ext>
          </a:extLst>
        </xdr:cNvPr>
        <xdr:cNvSpPr/>
      </xdr:nvSpPr>
      <xdr:spPr>
        <a:xfrm>
          <a:off x="13089890" y="13941424"/>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100964</xdr:rowOff>
    </xdr:from>
    <xdr:to>
      <xdr:col>81</xdr:col>
      <xdr:colOff>50800</xdr:colOff>
      <xdr:row>81</xdr:row>
      <xdr:rowOff>114300</xdr:rowOff>
    </xdr:to>
    <xdr:cxnSp macro="">
      <xdr:nvCxnSpPr>
        <xdr:cNvPr id="758" name="直線コネクタ 757">
          <a:extLst>
            <a:ext uri="{FF2B5EF4-FFF2-40B4-BE49-F238E27FC236}">
              <a16:creationId xmlns:a16="http://schemas.microsoft.com/office/drawing/2014/main" id="{61318B22-FA47-4090-815F-559C5D125EAE}"/>
            </a:ext>
          </a:extLst>
        </xdr:cNvPr>
        <xdr:cNvCxnSpPr/>
      </xdr:nvCxnSpPr>
      <xdr:spPr>
        <a:xfrm>
          <a:off x="13144500" y="13984604"/>
          <a:ext cx="797560" cy="1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164464</xdr:rowOff>
    </xdr:from>
    <xdr:to>
      <xdr:col>72</xdr:col>
      <xdr:colOff>38100</xdr:colOff>
      <xdr:row>81</xdr:row>
      <xdr:rowOff>94614</xdr:rowOff>
    </xdr:to>
    <xdr:sp macro="" textlink="">
      <xdr:nvSpPr>
        <xdr:cNvPr id="759" name="楕円 758">
          <a:extLst>
            <a:ext uri="{FF2B5EF4-FFF2-40B4-BE49-F238E27FC236}">
              <a16:creationId xmlns:a16="http://schemas.microsoft.com/office/drawing/2014/main" id="{772E9C56-1CEC-43D4-BBB1-D121C44563F3}"/>
            </a:ext>
          </a:extLst>
        </xdr:cNvPr>
        <xdr:cNvSpPr/>
      </xdr:nvSpPr>
      <xdr:spPr>
        <a:xfrm>
          <a:off x="12303760" y="138842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43814</xdr:rowOff>
    </xdr:from>
    <xdr:to>
      <xdr:col>76</xdr:col>
      <xdr:colOff>114300</xdr:colOff>
      <xdr:row>81</xdr:row>
      <xdr:rowOff>100964</xdr:rowOff>
    </xdr:to>
    <xdr:cxnSp macro="">
      <xdr:nvCxnSpPr>
        <xdr:cNvPr id="760" name="直線コネクタ 759">
          <a:extLst>
            <a:ext uri="{FF2B5EF4-FFF2-40B4-BE49-F238E27FC236}">
              <a16:creationId xmlns:a16="http://schemas.microsoft.com/office/drawing/2014/main" id="{36A8406E-61F1-43FF-A9EE-0783A704C3C1}"/>
            </a:ext>
          </a:extLst>
        </xdr:cNvPr>
        <xdr:cNvCxnSpPr/>
      </xdr:nvCxnSpPr>
      <xdr:spPr>
        <a:xfrm>
          <a:off x="12346940" y="13933169"/>
          <a:ext cx="79756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164464</xdr:rowOff>
    </xdr:from>
    <xdr:to>
      <xdr:col>67</xdr:col>
      <xdr:colOff>101600</xdr:colOff>
      <xdr:row>81</xdr:row>
      <xdr:rowOff>94614</xdr:rowOff>
    </xdr:to>
    <xdr:sp macro="" textlink="">
      <xdr:nvSpPr>
        <xdr:cNvPr id="761" name="楕円 760">
          <a:extLst>
            <a:ext uri="{FF2B5EF4-FFF2-40B4-BE49-F238E27FC236}">
              <a16:creationId xmlns:a16="http://schemas.microsoft.com/office/drawing/2014/main" id="{67EFCA02-C577-44C0-A87B-A7B2B4B49098}"/>
            </a:ext>
          </a:extLst>
        </xdr:cNvPr>
        <xdr:cNvSpPr/>
      </xdr:nvSpPr>
      <xdr:spPr>
        <a:xfrm>
          <a:off x="11487150" y="13884274"/>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43814</xdr:rowOff>
    </xdr:from>
    <xdr:to>
      <xdr:col>71</xdr:col>
      <xdr:colOff>177800</xdr:colOff>
      <xdr:row>81</xdr:row>
      <xdr:rowOff>43814</xdr:rowOff>
    </xdr:to>
    <xdr:cxnSp macro="">
      <xdr:nvCxnSpPr>
        <xdr:cNvPr id="762" name="直線コネクタ 761">
          <a:extLst>
            <a:ext uri="{FF2B5EF4-FFF2-40B4-BE49-F238E27FC236}">
              <a16:creationId xmlns:a16="http://schemas.microsoft.com/office/drawing/2014/main" id="{4C78B6E0-3D1F-4377-B9FC-46C1739DCB4C}"/>
            </a:ext>
          </a:extLst>
        </xdr:cNvPr>
        <xdr:cNvCxnSpPr/>
      </xdr:nvCxnSpPr>
      <xdr:spPr>
        <a:xfrm>
          <a:off x="11541760" y="13933169"/>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43832</xdr:rowOff>
    </xdr:from>
    <xdr:ext cx="405111" cy="259045"/>
    <xdr:sp macro="" textlink="">
      <xdr:nvSpPr>
        <xdr:cNvPr id="763" name="n_1aveValue【消防施設】&#10;有形固定資産減価償却率">
          <a:extLst>
            <a:ext uri="{FF2B5EF4-FFF2-40B4-BE49-F238E27FC236}">
              <a16:creationId xmlns:a16="http://schemas.microsoft.com/office/drawing/2014/main" id="{8F01161D-B178-4CD0-9739-92E48BDD54E1}"/>
            </a:ext>
          </a:extLst>
        </xdr:cNvPr>
        <xdr:cNvSpPr txBox="1"/>
      </xdr:nvSpPr>
      <xdr:spPr>
        <a:xfrm>
          <a:off x="13738234" y="1410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30497</xdr:rowOff>
    </xdr:from>
    <xdr:ext cx="405111" cy="259045"/>
    <xdr:sp macro="" textlink="">
      <xdr:nvSpPr>
        <xdr:cNvPr id="764" name="n_2aveValue【消防施設】&#10;有形固定資産減価償却率">
          <a:extLst>
            <a:ext uri="{FF2B5EF4-FFF2-40B4-BE49-F238E27FC236}">
              <a16:creationId xmlns:a16="http://schemas.microsoft.com/office/drawing/2014/main" id="{2683941F-18B9-4011-9E57-AFEE06B567EB}"/>
            </a:ext>
          </a:extLst>
        </xdr:cNvPr>
        <xdr:cNvSpPr txBox="1"/>
      </xdr:nvSpPr>
      <xdr:spPr>
        <a:xfrm>
          <a:off x="12957184" y="1408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7638</xdr:rowOff>
    </xdr:from>
    <xdr:ext cx="405111" cy="259045"/>
    <xdr:sp macro="" textlink="">
      <xdr:nvSpPr>
        <xdr:cNvPr id="765" name="n_3aveValue【消防施設】&#10;有形固定資産減価償却率">
          <a:extLst>
            <a:ext uri="{FF2B5EF4-FFF2-40B4-BE49-F238E27FC236}">
              <a16:creationId xmlns:a16="http://schemas.microsoft.com/office/drawing/2014/main" id="{D1C870C9-8FB8-4593-88B7-FE3319013E18}"/>
            </a:ext>
          </a:extLst>
        </xdr:cNvPr>
        <xdr:cNvSpPr txBox="1"/>
      </xdr:nvSpPr>
      <xdr:spPr>
        <a:xfrm>
          <a:off x="12171054" y="14068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158132</xdr:rowOff>
    </xdr:from>
    <xdr:ext cx="405111" cy="259045"/>
    <xdr:sp macro="" textlink="">
      <xdr:nvSpPr>
        <xdr:cNvPr id="766" name="n_4aveValue【消防施設】&#10;有形固定資産減価償却率">
          <a:extLst>
            <a:ext uri="{FF2B5EF4-FFF2-40B4-BE49-F238E27FC236}">
              <a16:creationId xmlns:a16="http://schemas.microsoft.com/office/drawing/2014/main" id="{DD272604-E580-447D-80FE-43C4EAE6F5C9}"/>
            </a:ext>
          </a:extLst>
        </xdr:cNvPr>
        <xdr:cNvSpPr txBox="1"/>
      </xdr:nvSpPr>
      <xdr:spPr>
        <a:xfrm>
          <a:off x="11354444" y="1404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10177</xdr:rowOff>
    </xdr:from>
    <xdr:ext cx="405111" cy="259045"/>
    <xdr:sp macro="" textlink="">
      <xdr:nvSpPr>
        <xdr:cNvPr id="767" name="n_1mainValue【消防施設】&#10;有形固定資産減価償却率">
          <a:extLst>
            <a:ext uri="{FF2B5EF4-FFF2-40B4-BE49-F238E27FC236}">
              <a16:creationId xmlns:a16="http://schemas.microsoft.com/office/drawing/2014/main" id="{A261DE27-95B0-4384-98F9-231786617E70}"/>
            </a:ext>
          </a:extLst>
        </xdr:cNvPr>
        <xdr:cNvSpPr txBox="1"/>
      </xdr:nvSpPr>
      <xdr:spPr>
        <a:xfrm>
          <a:off x="13738234"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168291</xdr:rowOff>
    </xdr:from>
    <xdr:ext cx="405111" cy="259045"/>
    <xdr:sp macro="" textlink="">
      <xdr:nvSpPr>
        <xdr:cNvPr id="768" name="n_2mainValue【消防施設】&#10;有形固定資産減価償却率">
          <a:extLst>
            <a:ext uri="{FF2B5EF4-FFF2-40B4-BE49-F238E27FC236}">
              <a16:creationId xmlns:a16="http://schemas.microsoft.com/office/drawing/2014/main" id="{062D2934-67EC-4FC2-B832-1807D4535447}"/>
            </a:ext>
          </a:extLst>
        </xdr:cNvPr>
        <xdr:cNvSpPr txBox="1"/>
      </xdr:nvSpPr>
      <xdr:spPr>
        <a:xfrm>
          <a:off x="12957184" y="1371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111141</xdr:rowOff>
    </xdr:from>
    <xdr:ext cx="405111" cy="259045"/>
    <xdr:sp macro="" textlink="">
      <xdr:nvSpPr>
        <xdr:cNvPr id="769" name="n_3mainValue【消防施設】&#10;有形固定資産減価償却率">
          <a:extLst>
            <a:ext uri="{FF2B5EF4-FFF2-40B4-BE49-F238E27FC236}">
              <a16:creationId xmlns:a16="http://schemas.microsoft.com/office/drawing/2014/main" id="{9ECBBC6B-2E85-47B3-8FF0-AC478055FBEC}"/>
            </a:ext>
          </a:extLst>
        </xdr:cNvPr>
        <xdr:cNvSpPr txBox="1"/>
      </xdr:nvSpPr>
      <xdr:spPr>
        <a:xfrm>
          <a:off x="12171054" y="136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111141</xdr:rowOff>
    </xdr:from>
    <xdr:ext cx="405111" cy="259045"/>
    <xdr:sp macro="" textlink="">
      <xdr:nvSpPr>
        <xdr:cNvPr id="770" name="n_4mainValue【消防施設】&#10;有形固定資産減価償却率">
          <a:extLst>
            <a:ext uri="{FF2B5EF4-FFF2-40B4-BE49-F238E27FC236}">
              <a16:creationId xmlns:a16="http://schemas.microsoft.com/office/drawing/2014/main" id="{2EAD5045-7888-4503-A028-11F2778C1746}"/>
            </a:ext>
          </a:extLst>
        </xdr:cNvPr>
        <xdr:cNvSpPr txBox="1"/>
      </xdr:nvSpPr>
      <xdr:spPr>
        <a:xfrm>
          <a:off x="11354444" y="136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a:extLst>
            <a:ext uri="{FF2B5EF4-FFF2-40B4-BE49-F238E27FC236}">
              <a16:creationId xmlns:a16="http://schemas.microsoft.com/office/drawing/2014/main" id="{1F9F1AA6-0098-44AB-83CB-4C48E2229680}"/>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a:extLst>
            <a:ext uri="{FF2B5EF4-FFF2-40B4-BE49-F238E27FC236}">
              <a16:creationId xmlns:a16="http://schemas.microsoft.com/office/drawing/2014/main" id="{2BC23EA4-D950-4CB0-9917-7213718E4BA5}"/>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a:extLst>
            <a:ext uri="{FF2B5EF4-FFF2-40B4-BE49-F238E27FC236}">
              <a16:creationId xmlns:a16="http://schemas.microsoft.com/office/drawing/2014/main" id="{B8CE31B5-041A-4564-ABEA-A7CA9D88B91E}"/>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a:extLst>
            <a:ext uri="{FF2B5EF4-FFF2-40B4-BE49-F238E27FC236}">
              <a16:creationId xmlns:a16="http://schemas.microsoft.com/office/drawing/2014/main" id="{1A320BC4-0BF1-4D6E-8254-6EBEF336CB23}"/>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a:extLst>
            <a:ext uri="{FF2B5EF4-FFF2-40B4-BE49-F238E27FC236}">
              <a16:creationId xmlns:a16="http://schemas.microsoft.com/office/drawing/2014/main" id="{221A6D0B-58B4-4A0C-BEEA-43AEE782023D}"/>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a:extLst>
            <a:ext uri="{FF2B5EF4-FFF2-40B4-BE49-F238E27FC236}">
              <a16:creationId xmlns:a16="http://schemas.microsoft.com/office/drawing/2014/main" id="{34381E3C-3F8D-433E-B3A6-5F54CE96EADD}"/>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a:extLst>
            <a:ext uri="{FF2B5EF4-FFF2-40B4-BE49-F238E27FC236}">
              <a16:creationId xmlns:a16="http://schemas.microsoft.com/office/drawing/2014/main" id="{084DCB26-8860-4DFE-84B0-5BD2234F6253}"/>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a:extLst>
            <a:ext uri="{FF2B5EF4-FFF2-40B4-BE49-F238E27FC236}">
              <a16:creationId xmlns:a16="http://schemas.microsoft.com/office/drawing/2014/main" id="{D4725706-8F4F-4A05-82C9-9908BBEB328D}"/>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a:extLst>
            <a:ext uri="{FF2B5EF4-FFF2-40B4-BE49-F238E27FC236}">
              <a16:creationId xmlns:a16="http://schemas.microsoft.com/office/drawing/2014/main" id="{ECB7B8F7-217B-4A7B-B685-E24401123B8F}"/>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a:extLst>
            <a:ext uri="{FF2B5EF4-FFF2-40B4-BE49-F238E27FC236}">
              <a16:creationId xmlns:a16="http://schemas.microsoft.com/office/drawing/2014/main" id="{C1AC261E-4DE9-4A04-A723-CF0B51135A6C}"/>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1" name="直線コネクタ 780">
          <a:extLst>
            <a:ext uri="{FF2B5EF4-FFF2-40B4-BE49-F238E27FC236}">
              <a16:creationId xmlns:a16="http://schemas.microsoft.com/office/drawing/2014/main" id="{CBFDBC37-4474-4193-B8A4-3BE81DD12194}"/>
            </a:ext>
          </a:extLst>
        </xdr:cNvPr>
        <xdr:cNvCxnSpPr/>
      </xdr:nvCxnSpPr>
      <xdr:spPr>
        <a:xfrm>
          <a:off x="1645920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2" name="テキスト ボックス 781">
          <a:extLst>
            <a:ext uri="{FF2B5EF4-FFF2-40B4-BE49-F238E27FC236}">
              <a16:creationId xmlns:a16="http://schemas.microsoft.com/office/drawing/2014/main" id="{5317F88A-3F77-4968-ADE5-F91E4073385B}"/>
            </a:ext>
          </a:extLst>
        </xdr:cNvPr>
        <xdr:cNvSpPr txBox="1"/>
      </xdr:nvSpPr>
      <xdr:spPr>
        <a:xfrm>
          <a:off x="16047266"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3" name="直線コネクタ 782">
          <a:extLst>
            <a:ext uri="{FF2B5EF4-FFF2-40B4-BE49-F238E27FC236}">
              <a16:creationId xmlns:a16="http://schemas.microsoft.com/office/drawing/2014/main" id="{2DFA4631-5EE2-499E-88D4-FD07BAB06E1C}"/>
            </a:ext>
          </a:extLst>
        </xdr:cNvPr>
        <xdr:cNvCxnSpPr/>
      </xdr:nvCxnSpPr>
      <xdr:spPr>
        <a:xfrm>
          <a:off x="1645920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4" name="テキスト ボックス 783">
          <a:extLst>
            <a:ext uri="{FF2B5EF4-FFF2-40B4-BE49-F238E27FC236}">
              <a16:creationId xmlns:a16="http://schemas.microsoft.com/office/drawing/2014/main" id="{C54BA45D-DF3D-4C2F-BFB3-8534EBE099E2}"/>
            </a:ext>
          </a:extLst>
        </xdr:cNvPr>
        <xdr:cNvSpPr txBox="1"/>
      </xdr:nvSpPr>
      <xdr:spPr>
        <a:xfrm>
          <a:off x="16047266" y="1444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5" name="直線コネクタ 784">
          <a:extLst>
            <a:ext uri="{FF2B5EF4-FFF2-40B4-BE49-F238E27FC236}">
              <a16:creationId xmlns:a16="http://schemas.microsoft.com/office/drawing/2014/main" id="{EB0D18C9-C257-4DB3-9DA0-D2B1AFACD54B}"/>
            </a:ext>
          </a:extLst>
        </xdr:cNvPr>
        <xdr:cNvCxnSpPr/>
      </xdr:nvCxnSpPr>
      <xdr:spPr>
        <a:xfrm>
          <a:off x="1645920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6" name="テキスト ボックス 785">
          <a:extLst>
            <a:ext uri="{FF2B5EF4-FFF2-40B4-BE49-F238E27FC236}">
              <a16:creationId xmlns:a16="http://schemas.microsoft.com/office/drawing/2014/main" id="{016B3A66-A756-4594-8DA6-6066158F459B}"/>
            </a:ext>
          </a:extLst>
        </xdr:cNvPr>
        <xdr:cNvSpPr txBox="1"/>
      </xdr:nvSpPr>
      <xdr:spPr>
        <a:xfrm>
          <a:off x="16047266" y="1411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7" name="直線コネクタ 786">
          <a:extLst>
            <a:ext uri="{FF2B5EF4-FFF2-40B4-BE49-F238E27FC236}">
              <a16:creationId xmlns:a16="http://schemas.microsoft.com/office/drawing/2014/main" id="{FAB217E5-DBA3-467B-82A9-8086BCC64B19}"/>
            </a:ext>
          </a:extLst>
        </xdr:cNvPr>
        <xdr:cNvCxnSpPr/>
      </xdr:nvCxnSpPr>
      <xdr:spPr>
        <a:xfrm>
          <a:off x="1645920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8" name="テキスト ボックス 787">
          <a:extLst>
            <a:ext uri="{FF2B5EF4-FFF2-40B4-BE49-F238E27FC236}">
              <a16:creationId xmlns:a16="http://schemas.microsoft.com/office/drawing/2014/main" id="{EBF3D346-4579-4606-AEED-4928A6920994}"/>
            </a:ext>
          </a:extLst>
        </xdr:cNvPr>
        <xdr:cNvSpPr txBox="1"/>
      </xdr:nvSpPr>
      <xdr:spPr>
        <a:xfrm>
          <a:off x="16047266"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9" name="直線コネクタ 788">
          <a:extLst>
            <a:ext uri="{FF2B5EF4-FFF2-40B4-BE49-F238E27FC236}">
              <a16:creationId xmlns:a16="http://schemas.microsoft.com/office/drawing/2014/main" id="{E3C9683C-9BC9-4BC4-82DE-138E30FCA54B}"/>
            </a:ext>
          </a:extLst>
        </xdr:cNvPr>
        <xdr:cNvCxnSpPr/>
      </xdr:nvCxnSpPr>
      <xdr:spPr>
        <a:xfrm>
          <a:off x="1645920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0" name="テキスト ボックス 789">
          <a:extLst>
            <a:ext uri="{FF2B5EF4-FFF2-40B4-BE49-F238E27FC236}">
              <a16:creationId xmlns:a16="http://schemas.microsoft.com/office/drawing/2014/main" id="{35E418E9-3403-4B86-AD69-364AC1A584A2}"/>
            </a:ext>
          </a:extLst>
        </xdr:cNvPr>
        <xdr:cNvSpPr txBox="1"/>
      </xdr:nvSpPr>
      <xdr:spPr>
        <a:xfrm>
          <a:off x="16047266" y="1346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1" name="直線コネクタ 790">
          <a:extLst>
            <a:ext uri="{FF2B5EF4-FFF2-40B4-BE49-F238E27FC236}">
              <a16:creationId xmlns:a16="http://schemas.microsoft.com/office/drawing/2014/main" id="{0F41CA10-81C2-43B0-903F-10A0303D1406}"/>
            </a:ext>
          </a:extLst>
        </xdr:cNvPr>
        <xdr:cNvCxnSpPr/>
      </xdr:nvCxnSpPr>
      <xdr:spPr>
        <a:xfrm>
          <a:off x="1645920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2" name="テキスト ボックス 791">
          <a:extLst>
            <a:ext uri="{FF2B5EF4-FFF2-40B4-BE49-F238E27FC236}">
              <a16:creationId xmlns:a16="http://schemas.microsoft.com/office/drawing/2014/main" id="{DD52950F-BADF-407F-B970-6EE302F40958}"/>
            </a:ext>
          </a:extLst>
        </xdr:cNvPr>
        <xdr:cNvSpPr txBox="1"/>
      </xdr:nvSpPr>
      <xdr:spPr>
        <a:xfrm>
          <a:off x="16047266" y="1313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FE2E5FCA-3CCB-4819-B8EB-F8E6560BE6DE}"/>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D4029ECC-FE68-49F2-9BAE-AEC63C5FE161}"/>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a:extLst>
            <a:ext uri="{FF2B5EF4-FFF2-40B4-BE49-F238E27FC236}">
              <a16:creationId xmlns:a16="http://schemas.microsoft.com/office/drawing/2014/main" id="{7BD8210C-A266-4FBF-9492-424F5DBA8BA1}"/>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96" name="直線コネクタ 795">
          <a:extLst>
            <a:ext uri="{FF2B5EF4-FFF2-40B4-BE49-F238E27FC236}">
              <a16:creationId xmlns:a16="http://schemas.microsoft.com/office/drawing/2014/main" id="{9E1A25F1-9836-41BC-9654-B276FAD84D12}"/>
            </a:ext>
          </a:extLst>
        </xdr:cNvPr>
        <xdr:cNvCxnSpPr/>
      </xdr:nvCxnSpPr>
      <xdr:spPr>
        <a:xfrm flipV="1">
          <a:off x="19947254" y="13474609"/>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97" name="【消防施設】&#10;一人当たり面積最小値テキスト">
          <a:extLst>
            <a:ext uri="{FF2B5EF4-FFF2-40B4-BE49-F238E27FC236}">
              <a16:creationId xmlns:a16="http://schemas.microsoft.com/office/drawing/2014/main" id="{A376BFC0-4DCB-4621-B9B1-FE289AB650B7}"/>
            </a:ext>
          </a:extLst>
        </xdr:cNvPr>
        <xdr:cNvSpPr txBox="1"/>
      </xdr:nvSpPr>
      <xdr:spPr>
        <a:xfrm>
          <a:off x="1998599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98" name="直線コネクタ 797">
          <a:extLst>
            <a:ext uri="{FF2B5EF4-FFF2-40B4-BE49-F238E27FC236}">
              <a16:creationId xmlns:a16="http://schemas.microsoft.com/office/drawing/2014/main" id="{2CBEE4E0-4004-433B-AB8E-21D9A0978A83}"/>
            </a:ext>
          </a:extLst>
        </xdr:cNvPr>
        <xdr:cNvCxnSpPr/>
      </xdr:nvCxnSpPr>
      <xdr:spPr>
        <a:xfrm>
          <a:off x="19885660" y="148135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99" name="【消防施設】&#10;一人当たり面積最大値テキスト">
          <a:extLst>
            <a:ext uri="{FF2B5EF4-FFF2-40B4-BE49-F238E27FC236}">
              <a16:creationId xmlns:a16="http://schemas.microsoft.com/office/drawing/2014/main" id="{DD6787C9-20A9-498D-A928-020E4D91A6F7}"/>
            </a:ext>
          </a:extLst>
        </xdr:cNvPr>
        <xdr:cNvSpPr txBox="1"/>
      </xdr:nvSpPr>
      <xdr:spPr>
        <a:xfrm>
          <a:off x="19985990" y="13255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0" name="直線コネクタ 799">
          <a:extLst>
            <a:ext uri="{FF2B5EF4-FFF2-40B4-BE49-F238E27FC236}">
              <a16:creationId xmlns:a16="http://schemas.microsoft.com/office/drawing/2014/main" id="{F9AE4ED8-570F-46E0-B1A9-0DE182B2276D}"/>
            </a:ext>
          </a:extLst>
        </xdr:cNvPr>
        <xdr:cNvCxnSpPr/>
      </xdr:nvCxnSpPr>
      <xdr:spPr>
        <a:xfrm>
          <a:off x="19885660" y="134746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99984</xdr:rowOff>
    </xdr:from>
    <xdr:ext cx="469744" cy="259045"/>
    <xdr:sp macro="" textlink="">
      <xdr:nvSpPr>
        <xdr:cNvPr id="801" name="【消防施設】&#10;一人当たり面積平均値テキスト">
          <a:extLst>
            <a:ext uri="{FF2B5EF4-FFF2-40B4-BE49-F238E27FC236}">
              <a16:creationId xmlns:a16="http://schemas.microsoft.com/office/drawing/2014/main" id="{CB0E4CE2-E5E9-4A3B-8168-A901CB22CC6C}"/>
            </a:ext>
          </a:extLst>
        </xdr:cNvPr>
        <xdr:cNvSpPr txBox="1"/>
      </xdr:nvSpPr>
      <xdr:spPr>
        <a:xfrm>
          <a:off x="19985990" y="14155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02" name="フローチャート: 判断 801">
          <a:extLst>
            <a:ext uri="{FF2B5EF4-FFF2-40B4-BE49-F238E27FC236}">
              <a16:creationId xmlns:a16="http://schemas.microsoft.com/office/drawing/2014/main" id="{AF4362C8-C22B-456B-B996-FDF53F1496A0}"/>
            </a:ext>
          </a:extLst>
        </xdr:cNvPr>
        <xdr:cNvSpPr/>
      </xdr:nvSpPr>
      <xdr:spPr>
        <a:xfrm>
          <a:off x="19904710" y="1430745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macro="" textlink="">
      <xdr:nvSpPr>
        <xdr:cNvPr id="803" name="フローチャート: 判断 802">
          <a:extLst>
            <a:ext uri="{FF2B5EF4-FFF2-40B4-BE49-F238E27FC236}">
              <a16:creationId xmlns:a16="http://schemas.microsoft.com/office/drawing/2014/main" id="{CACAB353-5C30-48BE-A34E-BE987BFC29D6}"/>
            </a:ext>
          </a:extLst>
        </xdr:cNvPr>
        <xdr:cNvSpPr/>
      </xdr:nvSpPr>
      <xdr:spPr>
        <a:xfrm>
          <a:off x="19161760" y="143221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98879</xdr:rowOff>
    </xdr:from>
    <xdr:to>
      <xdr:col>107</xdr:col>
      <xdr:colOff>101600</xdr:colOff>
      <xdr:row>84</xdr:row>
      <xdr:rowOff>29029</xdr:rowOff>
    </xdr:to>
    <xdr:sp macro="" textlink="">
      <xdr:nvSpPr>
        <xdr:cNvPr id="804" name="フローチャート: 判断 803">
          <a:extLst>
            <a:ext uri="{FF2B5EF4-FFF2-40B4-BE49-F238E27FC236}">
              <a16:creationId xmlns:a16="http://schemas.microsoft.com/office/drawing/2014/main" id="{EADA3B8A-059B-44BE-ABCA-4CF1B75851CA}"/>
            </a:ext>
          </a:extLst>
        </xdr:cNvPr>
        <xdr:cNvSpPr/>
      </xdr:nvSpPr>
      <xdr:spPr>
        <a:xfrm>
          <a:off x="18345150" y="1432541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98879</xdr:rowOff>
    </xdr:from>
    <xdr:to>
      <xdr:col>102</xdr:col>
      <xdr:colOff>165100</xdr:colOff>
      <xdr:row>84</xdr:row>
      <xdr:rowOff>29029</xdr:rowOff>
    </xdr:to>
    <xdr:sp macro="" textlink="">
      <xdr:nvSpPr>
        <xdr:cNvPr id="805" name="フローチャート: 判断 804">
          <a:extLst>
            <a:ext uri="{FF2B5EF4-FFF2-40B4-BE49-F238E27FC236}">
              <a16:creationId xmlns:a16="http://schemas.microsoft.com/office/drawing/2014/main" id="{FBF61A0B-7941-4F6D-95C2-CB9DA0450276}"/>
            </a:ext>
          </a:extLst>
        </xdr:cNvPr>
        <xdr:cNvSpPr/>
      </xdr:nvSpPr>
      <xdr:spPr>
        <a:xfrm>
          <a:off x="17547590" y="1432541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98879</xdr:rowOff>
    </xdr:from>
    <xdr:to>
      <xdr:col>98</xdr:col>
      <xdr:colOff>38100</xdr:colOff>
      <xdr:row>84</xdr:row>
      <xdr:rowOff>29029</xdr:rowOff>
    </xdr:to>
    <xdr:sp macro="" textlink="">
      <xdr:nvSpPr>
        <xdr:cNvPr id="806" name="フローチャート: 判断 805">
          <a:extLst>
            <a:ext uri="{FF2B5EF4-FFF2-40B4-BE49-F238E27FC236}">
              <a16:creationId xmlns:a16="http://schemas.microsoft.com/office/drawing/2014/main" id="{DF837956-7309-4BDF-AAAE-388B26D125F4}"/>
            </a:ext>
          </a:extLst>
        </xdr:cNvPr>
        <xdr:cNvSpPr/>
      </xdr:nvSpPr>
      <xdr:spPr>
        <a:xfrm>
          <a:off x="16761460" y="1432541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1D7CF5F6-B9CE-4AA5-AEA9-6848B741E175}"/>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BCDB2EEA-DD48-4AC5-A845-B7F4EBEA6774}"/>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38A8FE75-39B6-436E-8C08-F367894AA0DF}"/>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3B12BF9B-10A1-4F94-9E71-9F6C7DC5D64C}"/>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5EC520D5-80D6-41BE-94DD-0631995FCB99}"/>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58057</xdr:rowOff>
    </xdr:from>
    <xdr:to>
      <xdr:col>116</xdr:col>
      <xdr:colOff>114300</xdr:colOff>
      <xdr:row>84</xdr:row>
      <xdr:rowOff>159657</xdr:rowOff>
    </xdr:to>
    <xdr:sp macro="" textlink="">
      <xdr:nvSpPr>
        <xdr:cNvPr id="812" name="楕円 811">
          <a:extLst>
            <a:ext uri="{FF2B5EF4-FFF2-40B4-BE49-F238E27FC236}">
              <a16:creationId xmlns:a16="http://schemas.microsoft.com/office/drawing/2014/main" id="{32BFFBB0-234F-46F2-BA38-B59C509DDB8E}"/>
            </a:ext>
          </a:extLst>
        </xdr:cNvPr>
        <xdr:cNvSpPr/>
      </xdr:nvSpPr>
      <xdr:spPr>
        <a:xfrm>
          <a:off x="19904710" y="14456047"/>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36484</xdr:rowOff>
    </xdr:from>
    <xdr:ext cx="469744" cy="259045"/>
    <xdr:sp macro="" textlink="">
      <xdr:nvSpPr>
        <xdr:cNvPr id="813" name="【消防施設】&#10;一人当たり面積該当値テキスト">
          <a:extLst>
            <a:ext uri="{FF2B5EF4-FFF2-40B4-BE49-F238E27FC236}">
              <a16:creationId xmlns:a16="http://schemas.microsoft.com/office/drawing/2014/main" id="{47AA5931-029E-4447-A7A4-5F39E57B5E2A}"/>
            </a:ext>
          </a:extLst>
        </xdr:cNvPr>
        <xdr:cNvSpPr txBox="1"/>
      </xdr:nvSpPr>
      <xdr:spPr>
        <a:xfrm>
          <a:off x="19985990" y="1443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58057</xdr:rowOff>
    </xdr:from>
    <xdr:to>
      <xdr:col>112</xdr:col>
      <xdr:colOff>38100</xdr:colOff>
      <xdr:row>84</xdr:row>
      <xdr:rowOff>159657</xdr:rowOff>
    </xdr:to>
    <xdr:sp macro="" textlink="">
      <xdr:nvSpPr>
        <xdr:cNvPr id="814" name="楕円 813">
          <a:extLst>
            <a:ext uri="{FF2B5EF4-FFF2-40B4-BE49-F238E27FC236}">
              <a16:creationId xmlns:a16="http://schemas.microsoft.com/office/drawing/2014/main" id="{1F7509AC-5C6A-4BFE-A447-3DEAF52E738B}"/>
            </a:ext>
          </a:extLst>
        </xdr:cNvPr>
        <xdr:cNvSpPr/>
      </xdr:nvSpPr>
      <xdr:spPr>
        <a:xfrm>
          <a:off x="19161760" y="14456047"/>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108857</xdr:rowOff>
    </xdr:from>
    <xdr:to>
      <xdr:col>116</xdr:col>
      <xdr:colOff>63500</xdr:colOff>
      <xdr:row>84</xdr:row>
      <xdr:rowOff>108857</xdr:rowOff>
    </xdr:to>
    <xdr:cxnSp macro="">
      <xdr:nvCxnSpPr>
        <xdr:cNvPr id="815" name="直線コネクタ 814">
          <a:extLst>
            <a:ext uri="{FF2B5EF4-FFF2-40B4-BE49-F238E27FC236}">
              <a16:creationId xmlns:a16="http://schemas.microsoft.com/office/drawing/2014/main" id="{647CE46F-FBC5-47F2-935B-56EBAA6D328E}"/>
            </a:ext>
          </a:extLst>
        </xdr:cNvPr>
        <xdr:cNvCxnSpPr/>
      </xdr:nvCxnSpPr>
      <xdr:spPr>
        <a:xfrm>
          <a:off x="19204940" y="14508752"/>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68943</xdr:rowOff>
    </xdr:from>
    <xdr:to>
      <xdr:col>107</xdr:col>
      <xdr:colOff>101600</xdr:colOff>
      <xdr:row>84</xdr:row>
      <xdr:rowOff>170543</xdr:rowOff>
    </xdr:to>
    <xdr:sp macro="" textlink="">
      <xdr:nvSpPr>
        <xdr:cNvPr id="816" name="楕円 815">
          <a:extLst>
            <a:ext uri="{FF2B5EF4-FFF2-40B4-BE49-F238E27FC236}">
              <a16:creationId xmlns:a16="http://schemas.microsoft.com/office/drawing/2014/main" id="{6E6BB8DF-9FA4-4C6C-B5D7-28DCD5D751E0}"/>
            </a:ext>
          </a:extLst>
        </xdr:cNvPr>
        <xdr:cNvSpPr/>
      </xdr:nvSpPr>
      <xdr:spPr>
        <a:xfrm>
          <a:off x="18345150" y="14468838"/>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108857</xdr:rowOff>
    </xdr:from>
    <xdr:to>
      <xdr:col>111</xdr:col>
      <xdr:colOff>177800</xdr:colOff>
      <xdr:row>84</xdr:row>
      <xdr:rowOff>119743</xdr:rowOff>
    </xdr:to>
    <xdr:cxnSp macro="">
      <xdr:nvCxnSpPr>
        <xdr:cNvPr id="817" name="直線コネクタ 816">
          <a:extLst>
            <a:ext uri="{FF2B5EF4-FFF2-40B4-BE49-F238E27FC236}">
              <a16:creationId xmlns:a16="http://schemas.microsoft.com/office/drawing/2014/main" id="{25175F4B-B515-4087-843A-894F986B2A55}"/>
            </a:ext>
          </a:extLst>
        </xdr:cNvPr>
        <xdr:cNvCxnSpPr/>
      </xdr:nvCxnSpPr>
      <xdr:spPr>
        <a:xfrm flipV="1">
          <a:off x="18399760" y="14508752"/>
          <a:ext cx="80518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818" name="楕円 817">
          <a:extLst>
            <a:ext uri="{FF2B5EF4-FFF2-40B4-BE49-F238E27FC236}">
              <a16:creationId xmlns:a16="http://schemas.microsoft.com/office/drawing/2014/main" id="{273E8DC9-950B-4FD9-9298-95FD35EBD28D}"/>
            </a:ext>
          </a:extLst>
        </xdr:cNvPr>
        <xdr:cNvSpPr/>
      </xdr:nvSpPr>
      <xdr:spPr>
        <a:xfrm>
          <a:off x="17547590" y="14468838"/>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119743</xdr:rowOff>
    </xdr:from>
    <xdr:to>
      <xdr:col>107</xdr:col>
      <xdr:colOff>50800</xdr:colOff>
      <xdr:row>84</xdr:row>
      <xdr:rowOff>119743</xdr:rowOff>
    </xdr:to>
    <xdr:cxnSp macro="">
      <xdr:nvCxnSpPr>
        <xdr:cNvPr id="819" name="直線コネクタ 818">
          <a:extLst>
            <a:ext uri="{FF2B5EF4-FFF2-40B4-BE49-F238E27FC236}">
              <a16:creationId xmlns:a16="http://schemas.microsoft.com/office/drawing/2014/main" id="{639D1AAA-EF48-458E-BB69-FD80BBDEE133}"/>
            </a:ext>
          </a:extLst>
        </xdr:cNvPr>
        <xdr:cNvCxnSpPr/>
      </xdr:nvCxnSpPr>
      <xdr:spPr>
        <a:xfrm>
          <a:off x="17602200" y="14523448"/>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68943</xdr:rowOff>
    </xdr:from>
    <xdr:to>
      <xdr:col>98</xdr:col>
      <xdr:colOff>38100</xdr:colOff>
      <xdr:row>84</xdr:row>
      <xdr:rowOff>170543</xdr:rowOff>
    </xdr:to>
    <xdr:sp macro="" textlink="">
      <xdr:nvSpPr>
        <xdr:cNvPr id="820" name="楕円 819">
          <a:extLst>
            <a:ext uri="{FF2B5EF4-FFF2-40B4-BE49-F238E27FC236}">
              <a16:creationId xmlns:a16="http://schemas.microsoft.com/office/drawing/2014/main" id="{6866046E-D013-4EDB-A0D9-8D0A4AD80850}"/>
            </a:ext>
          </a:extLst>
        </xdr:cNvPr>
        <xdr:cNvSpPr/>
      </xdr:nvSpPr>
      <xdr:spPr>
        <a:xfrm>
          <a:off x="16761460" y="14468838"/>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119743</xdr:rowOff>
    </xdr:from>
    <xdr:to>
      <xdr:col>102</xdr:col>
      <xdr:colOff>114300</xdr:colOff>
      <xdr:row>84</xdr:row>
      <xdr:rowOff>119743</xdr:rowOff>
    </xdr:to>
    <xdr:cxnSp macro="">
      <xdr:nvCxnSpPr>
        <xdr:cNvPr id="821" name="直線コネクタ 820">
          <a:extLst>
            <a:ext uri="{FF2B5EF4-FFF2-40B4-BE49-F238E27FC236}">
              <a16:creationId xmlns:a16="http://schemas.microsoft.com/office/drawing/2014/main" id="{58F91814-8D41-46D7-8AE2-6050654FCA81}"/>
            </a:ext>
          </a:extLst>
        </xdr:cNvPr>
        <xdr:cNvCxnSpPr/>
      </xdr:nvCxnSpPr>
      <xdr:spPr>
        <a:xfrm>
          <a:off x="16804640" y="14523448"/>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34670</xdr:rowOff>
    </xdr:from>
    <xdr:ext cx="469744" cy="259045"/>
    <xdr:sp macro="" textlink="">
      <xdr:nvSpPr>
        <xdr:cNvPr id="822" name="n_1aveValue【消防施設】&#10;一人当たり面積">
          <a:extLst>
            <a:ext uri="{FF2B5EF4-FFF2-40B4-BE49-F238E27FC236}">
              <a16:creationId xmlns:a16="http://schemas.microsoft.com/office/drawing/2014/main" id="{DB00314D-6794-4148-82D3-72113D4B5611}"/>
            </a:ext>
          </a:extLst>
        </xdr:cNvPr>
        <xdr:cNvSpPr txBox="1"/>
      </xdr:nvSpPr>
      <xdr:spPr>
        <a:xfrm>
          <a:off x="18982132"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45556</xdr:rowOff>
    </xdr:from>
    <xdr:ext cx="469744" cy="259045"/>
    <xdr:sp macro="" textlink="">
      <xdr:nvSpPr>
        <xdr:cNvPr id="823" name="n_2aveValue【消防施設】&#10;一人当たり面積">
          <a:extLst>
            <a:ext uri="{FF2B5EF4-FFF2-40B4-BE49-F238E27FC236}">
              <a16:creationId xmlns:a16="http://schemas.microsoft.com/office/drawing/2014/main" id="{209AFDDE-A853-4A5D-9DE4-EC4C86B10A7F}"/>
            </a:ext>
          </a:extLst>
        </xdr:cNvPr>
        <xdr:cNvSpPr txBox="1"/>
      </xdr:nvSpPr>
      <xdr:spPr>
        <a:xfrm>
          <a:off x="18182032" y="14106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45556</xdr:rowOff>
    </xdr:from>
    <xdr:ext cx="469744" cy="259045"/>
    <xdr:sp macro="" textlink="">
      <xdr:nvSpPr>
        <xdr:cNvPr id="824" name="n_3aveValue【消防施設】&#10;一人当たり面積">
          <a:extLst>
            <a:ext uri="{FF2B5EF4-FFF2-40B4-BE49-F238E27FC236}">
              <a16:creationId xmlns:a16="http://schemas.microsoft.com/office/drawing/2014/main" id="{6A17603E-C235-48D1-B4B6-F9BCE3D369D3}"/>
            </a:ext>
          </a:extLst>
        </xdr:cNvPr>
        <xdr:cNvSpPr txBox="1"/>
      </xdr:nvSpPr>
      <xdr:spPr>
        <a:xfrm>
          <a:off x="17384472" y="14106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45556</xdr:rowOff>
    </xdr:from>
    <xdr:ext cx="469744" cy="259045"/>
    <xdr:sp macro="" textlink="">
      <xdr:nvSpPr>
        <xdr:cNvPr id="825" name="n_4aveValue【消防施設】&#10;一人当たり面積">
          <a:extLst>
            <a:ext uri="{FF2B5EF4-FFF2-40B4-BE49-F238E27FC236}">
              <a16:creationId xmlns:a16="http://schemas.microsoft.com/office/drawing/2014/main" id="{F6E1B363-AC03-49EE-826D-A0B5887B1FFE}"/>
            </a:ext>
          </a:extLst>
        </xdr:cNvPr>
        <xdr:cNvSpPr txBox="1"/>
      </xdr:nvSpPr>
      <xdr:spPr>
        <a:xfrm>
          <a:off x="16588817" y="14106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150784</xdr:rowOff>
    </xdr:from>
    <xdr:ext cx="469744" cy="259045"/>
    <xdr:sp macro="" textlink="">
      <xdr:nvSpPr>
        <xdr:cNvPr id="826" name="n_1mainValue【消防施設】&#10;一人当たり面積">
          <a:extLst>
            <a:ext uri="{FF2B5EF4-FFF2-40B4-BE49-F238E27FC236}">
              <a16:creationId xmlns:a16="http://schemas.microsoft.com/office/drawing/2014/main" id="{C152B6B2-10E8-412E-BFAF-0EB21DB55CD1}"/>
            </a:ext>
          </a:extLst>
        </xdr:cNvPr>
        <xdr:cNvSpPr txBox="1"/>
      </xdr:nvSpPr>
      <xdr:spPr>
        <a:xfrm>
          <a:off x="18982132" y="1455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161670</xdr:rowOff>
    </xdr:from>
    <xdr:ext cx="469744" cy="259045"/>
    <xdr:sp macro="" textlink="">
      <xdr:nvSpPr>
        <xdr:cNvPr id="827" name="n_2mainValue【消防施設】&#10;一人当たり面積">
          <a:extLst>
            <a:ext uri="{FF2B5EF4-FFF2-40B4-BE49-F238E27FC236}">
              <a16:creationId xmlns:a16="http://schemas.microsoft.com/office/drawing/2014/main" id="{BB520DAA-3AD6-42D6-8AC1-3D4075A45506}"/>
            </a:ext>
          </a:extLst>
        </xdr:cNvPr>
        <xdr:cNvSpPr txBox="1"/>
      </xdr:nvSpPr>
      <xdr:spPr>
        <a:xfrm>
          <a:off x="18182032" y="1456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161670</xdr:rowOff>
    </xdr:from>
    <xdr:ext cx="469744" cy="259045"/>
    <xdr:sp macro="" textlink="">
      <xdr:nvSpPr>
        <xdr:cNvPr id="828" name="n_3mainValue【消防施設】&#10;一人当たり面積">
          <a:extLst>
            <a:ext uri="{FF2B5EF4-FFF2-40B4-BE49-F238E27FC236}">
              <a16:creationId xmlns:a16="http://schemas.microsoft.com/office/drawing/2014/main" id="{D49C1076-B2F6-4FDF-B7B4-D1975727CB45}"/>
            </a:ext>
          </a:extLst>
        </xdr:cNvPr>
        <xdr:cNvSpPr txBox="1"/>
      </xdr:nvSpPr>
      <xdr:spPr>
        <a:xfrm>
          <a:off x="17384472" y="1456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161670</xdr:rowOff>
    </xdr:from>
    <xdr:ext cx="469744" cy="259045"/>
    <xdr:sp macro="" textlink="">
      <xdr:nvSpPr>
        <xdr:cNvPr id="829" name="n_4mainValue【消防施設】&#10;一人当たり面積">
          <a:extLst>
            <a:ext uri="{FF2B5EF4-FFF2-40B4-BE49-F238E27FC236}">
              <a16:creationId xmlns:a16="http://schemas.microsoft.com/office/drawing/2014/main" id="{A445AB37-7D8C-4D93-A61C-CF1AB7F33D8A}"/>
            </a:ext>
          </a:extLst>
        </xdr:cNvPr>
        <xdr:cNvSpPr txBox="1"/>
      </xdr:nvSpPr>
      <xdr:spPr>
        <a:xfrm>
          <a:off x="16588817" y="1456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9A36EF59-837E-4415-8D20-74D773B878E3}"/>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94938AC2-E280-409E-A128-CB3CBD00722F}"/>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3FCA0A1E-3E31-45E0-9363-BD84ADF18A36}"/>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264C1B8A-CA9C-4F33-A452-35D5CCAC6A7D}"/>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2FAAA3FE-E714-43B9-B1E4-B14B73066B98}"/>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C501D39A-F01C-48E5-B9C6-88C04A1C4036}"/>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86B28697-54FD-499B-9E02-CD3C20540D5C}"/>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1ABC2F5D-C2AC-4A31-A41F-B36409503ADC}"/>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63AB3C52-DC9E-4BA2-8E50-65609DDA6935}"/>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8D0D5784-FAE7-4DE4-BFF1-D5F09DDB4C60}"/>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214367C8-86A3-4A15-BBED-87F5A8D355EA}"/>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1" name="直線コネクタ 840">
          <a:extLst>
            <a:ext uri="{FF2B5EF4-FFF2-40B4-BE49-F238E27FC236}">
              <a16:creationId xmlns:a16="http://schemas.microsoft.com/office/drawing/2014/main" id="{64D52002-DB71-452B-856F-CA02DC87D7C5}"/>
            </a:ext>
          </a:extLst>
        </xdr:cNvPr>
        <xdr:cNvCxnSpPr/>
      </xdr:nvCxnSpPr>
      <xdr:spPr>
        <a:xfrm>
          <a:off x="1120394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2" name="テキスト ボックス 841">
          <a:extLst>
            <a:ext uri="{FF2B5EF4-FFF2-40B4-BE49-F238E27FC236}">
              <a16:creationId xmlns:a16="http://schemas.microsoft.com/office/drawing/2014/main" id="{05C083C8-E2F6-4AF3-B587-A303B930B91B}"/>
            </a:ext>
          </a:extLst>
        </xdr:cNvPr>
        <xdr:cNvSpPr txBox="1"/>
      </xdr:nvSpPr>
      <xdr:spPr>
        <a:xfrm>
          <a:off x="1080153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3" name="直線コネクタ 842">
          <a:extLst>
            <a:ext uri="{FF2B5EF4-FFF2-40B4-BE49-F238E27FC236}">
              <a16:creationId xmlns:a16="http://schemas.microsoft.com/office/drawing/2014/main" id="{70C7A936-B676-4487-80DD-C0F52032BB1C}"/>
            </a:ext>
          </a:extLst>
        </xdr:cNvPr>
        <xdr:cNvCxnSpPr/>
      </xdr:nvCxnSpPr>
      <xdr:spPr>
        <a:xfrm>
          <a:off x="1120394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4" name="テキスト ボックス 843">
          <a:extLst>
            <a:ext uri="{FF2B5EF4-FFF2-40B4-BE49-F238E27FC236}">
              <a16:creationId xmlns:a16="http://schemas.microsoft.com/office/drawing/2014/main" id="{63D76390-684C-4649-BCFE-0098AD8D30C5}"/>
            </a:ext>
          </a:extLst>
        </xdr:cNvPr>
        <xdr:cNvSpPr txBox="1"/>
      </xdr:nvSpPr>
      <xdr:spPr>
        <a:xfrm>
          <a:off x="1084279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5" name="直線コネクタ 844">
          <a:extLst>
            <a:ext uri="{FF2B5EF4-FFF2-40B4-BE49-F238E27FC236}">
              <a16:creationId xmlns:a16="http://schemas.microsoft.com/office/drawing/2014/main" id="{AAEF03A1-0D91-4249-9799-F301B1CB471E}"/>
            </a:ext>
          </a:extLst>
        </xdr:cNvPr>
        <xdr:cNvCxnSpPr/>
      </xdr:nvCxnSpPr>
      <xdr:spPr>
        <a:xfrm>
          <a:off x="1120394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6" name="テキスト ボックス 845">
          <a:extLst>
            <a:ext uri="{FF2B5EF4-FFF2-40B4-BE49-F238E27FC236}">
              <a16:creationId xmlns:a16="http://schemas.microsoft.com/office/drawing/2014/main" id="{FB726C7E-3B83-4F6C-A0D3-BE438D96C910}"/>
            </a:ext>
          </a:extLst>
        </xdr:cNvPr>
        <xdr:cNvSpPr txBox="1"/>
      </xdr:nvSpPr>
      <xdr:spPr>
        <a:xfrm>
          <a:off x="1084279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7" name="直線コネクタ 846">
          <a:extLst>
            <a:ext uri="{FF2B5EF4-FFF2-40B4-BE49-F238E27FC236}">
              <a16:creationId xmlns:a16="http://schemas.microsoft.com/office/drawing/2014/main" id="{41427C72-3D08-42BA-9967-966C7B6475DE}"/>
            </a:ext>
          </a:extLst>
        </xdr:cNvPr>
        <xdr:cNvCxnSpPr/>
      </xdr:nvCxnSpPr>
      <xdr:spPr>
        <a:xfrm>
          <a:off x="1120394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8" name="テキスト ボックス 847">
          <a:extLst>
            <a:ext uri="{FF2B5EF4-FFF2-40B4-BE49-F238E27FC236}">
              <a16:creationId xmlns:a16="http://schemas.microsoft.com/office/drawing/2014/main" id="{660E7B5A-3B8E-4B19-9A6E-A6027664BF17}"/>
            </a:ext>
          </a:extLst>
        </xdr:cNvPr>
        <xdr:cNvSpPr txBox="1"/>
      </xdr:nvSpPr>
      <xdr:spPr>
        <a:xfrm>
          <a:off x="1084279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9" name="直線コネクタ 848">
          <a:extLst>
            <a:ext uri="{FF2B5EF4-FFF2-40B4-BE49-F238E27FC236}">
              <a16:creationId xmlns:a16="http://schemas.microsoft.com/office/drawing/2014/main" id="{B068339A-46EF-425B-A0FC-C58572F1F309}"/>
            </a:ext>
          </a:extLst>
        </xdr:cNvPr>
        <xdr:cNvCxnSpPr/>
      </xdr:nvCxnSpPr>
      <xdr:spPr>
        <a:xfrm>
          <a:off x="1120394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0" name="テキスト ボックス 849">
          <a:extLst>
            <a:ext uri="{FF2B5EF4-FFF2-40B4-BE49-F238E27FC236}">
              <a16:creationId xmlns:a16="http://schemas.microsoft.com/office/drawing/2014/main" id="{363FC4E8-9CDC-497F-AC1B-DC397116DE82}"/>
            </a:ext>
          </a:extLst>
        </xdr:cNvPr>
        <xdr:cNvSpPr txBox="1"/>
      </xdr:nvSpPr>
      <xdr:spPr>
        <a:xfrm>
          <a:off x="1084279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a:extLst>
            <a:ext uri="{FF2B5EF4-FFF2-40B4-BE49-F238E27FC236}">
              <a16:creationId xmlns:a16="http://schemas.microsoft.com/office/drawing/2014/main" id="{C92FCA4B-82CA-4E66-9A06-9F83FEACD2DA}"/>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2" name="テキスト ボックス 851">
          <a:extLst>
            <a:ext uri="{FF2B5EF4-FFF2-40B4-BE49-F238E27FC236}">
              <a16:creationId xmlns:a16="http://schemas.microsoft.com/office/drawing/2014/main" id="{847468E7-1DAC-4C1A-B68E-2E2CFC7373E8}"/>
            </a:ext>
          </a:extLst>
        </xdr:cNvPr>
        <xdr:cNvSpPr txBox="1"/>
      </xdr:nvSpPr>
      <xdr:spPr>
        <a:xfrm>
          <a:off x="1090500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3" name="【庁舎】&#10;有形固定資産減価償却率グラフ枠">
          <a:extLst>
            <a:ext uri="{FF2B5EF4-FFF2-40B4-BE49-F238E27FC236}">
              <a16:creationId xmlns:a16="http://schemas.microsoft.com/office/drawing/2014/main" id="{134C3B96-1620-408B-B24D-363C5039918C}"/>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74295</xdr:rowOff>
    </xdr:from>
    <xdr:to>
      <xdr:col>85</xdr:col>
      <xdr:colOff>126364</xdr:colOff>
      <xdr:row>107</xdr:row>
      <xdr:rowOff>89536</xdr:rowOff>
    </xdr:to>
    <xdr:cxnSp macro="">
      <xdr:nvCxnSpPr>
        <xdr:cNvPr id="854" name="直線コネクタ 853">
          <a:extLst>
            <a:ext uri="{FF2B5EF4-FFF2-40B4-BE49-F238E27FC236}">
              <a16:creationId xmlns:a16="http://schemas.microsoft.com/office/drawing/2014/main" id="{AD331A07-A014-4F3E-A6D5-ECE79817F3F4}"/>
            </a:ext>
          </a:extLst>
        </xdr:cNvPr>
        <xdr:cNvCxnSpPr/>
      </xdr:nvCxnSpPr>
      <xdr:spPr>
        <a:xfrm flipV="1">
          <a:off x="14703424" y="17047845"/>
          <a:ext cx="0" cy="1390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93363</xdr:rowOff>
    </xdr:from>
    <xdr:ext cx="405111" cy="259045"/>
    <xdr:sp macro="" textlink="">
      <xdr:nvSpPr>
        <xdr:cNvPr id="855" name="【庁舎】&#10;有形固定資産減価償却率最小値テキスト">
          <a:extLst>
            <a:ext uri="{FF2B5EF4-FFF2-40B4-BE49-F238E27FC236}">
              <a16:creationId xmlns:a16="http://schemas.microsoft.com/office/drawing/2014/main" id="{5747E8CD-968C-431E-8B1E-A64E82270142}"/>
            </a:ext>
          </a:extLst>
        </xdr:cNvPr>
        <xdr:cNvSpPr txBox="1"/>
      </xdr:nvSpPr>
      <xdr:spPr>
        <a:xfrm>
          <a:off x="14742160" y="18442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89536</xdr:rowOff>
    </xdr:from>
    <xdr:to>
      <xdr:col>86</xdr:col>
      <xdr:colOff>25400</xdr:colOff>
      <xdr:row>107</xdr:row>
      <xdr:rowOff>89536</xdr:rowOff>
    </xdr:to>
    <xdr:cxnSp macro="">
      <xdr:nvCxnSpPr>
        <xdr:cNvPr id="856" name="直線コネクタ 855">
          <a:extLst>
            <a:ext uri="{FF2B5EF4-FFF2-40B4-BE49-F238E27FC236}">
              <a16:creationId xmlns:a16="http://schemas.microsoft.com/office/drawing/2014/main" id="{89A77977-D91B-4B70-A9D0-CEEFB6B7C9B1}"/>
            </a:ext>
          </a:extLst>
        </xdr:cNvPr>
        <xdr:cNvCxnSpPr/>
      </xdr:nvCxnSpPr>
      <xdr:spPr>
        <a:xfrm>
          <a:off x="14611350" y="184384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20972</xdr:rowOff>
    </xdr:from>
    <xdr:ext cx="405111" cy="259045"/>
    <xdr:sp macro="" textlink="">
      <xdr:nvSpPr>
        <xdr:cNvPr id="857" name="【庁舎】&#10;有形固定資産減価償却率最大値テキスト">
          <a:extLst>
            <a:ext uri="{FF2B5EF4-FFF2-40B4-BE49-F238E27FC236}">
              <a16:creationId xmlns:a16="http://schemas.microsoft.com/office/drawing/2014/main" id="{CF69AFE0-2F86-4FE6-BE70-8C5E411521B4}"/>
            </a:ext>
          </a:extLst>
        </xdr:cNvPr>
        <xdr:cNvSpPr txBox="1"/>
      </xdr:nvSpPr>
      <xdr:spPr>
        <a:xfrm>
          <a:off x="14742160" y="1681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74295</xdr:rowOff>
    </xdr:from>
    <xdr:to>
      <xdr:col>86</xdr:col>
      <xdr:colOff>25400</xdr:colOff>
      <xdr:row>99</xdr:row>
      <xdr:rowOff>74295</xdr:rowOff>
    </xdr:to>
    <xdr:cxnSp macro="">
      <xdr:nvCxnSpPr>
        <xdr:cNvPr id="858" name="直線コネクタ 857">
          <a:extLst>
            <a:ext uri="{FF2B5EF4-FFF2-40B4-BE49-F238E27FC236}">
              <a16:creationId xmlns:a16="http://schemas.microsoft.com/office/drawing/2014/main" id="{69792D74-2C93-42D2-AE73-10CC2DD51BCF}"/>
            </a:ext>
          </a:extLst>
        </xdr:cNvPr>
        <xdr:cNvCxnSpPr/>
      </xdr:nvCxnSpPr>
      <xdr:spPr>
        <a:xfrm>
          <a:off x="14611350" y="170478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137813</xdr:rowOff>
    </xdr:from>
    <xdr:ext cx="405111" cy="259045"/>
    <xdr:sp macro="" textlink="">
      <xdr:nvSpPr>
        <xdr:cNvPr id="859" name="【庁舎】&#10;有形固定資産減価償却率平均値テキスト">
          <a:extLst>
            <a:ext uri="{FF2B5EF4-FFF2-40B4-BE49-F238E27FC236}">
              <a16:creationId xmlns:a16="http://schemas.microsoft.com/office/drawing/2014/main" id="{B9FB394A-EDAD-4444-B1A4-D6A4D2EFDEC4}"/>
            </a:ext>
          </a:extLst>
        </xdr:cNvPr>
        <xdr:cNvSpPr txBox="1"/>
      </xdr:nvSpPr>
      <xdr:spPr>
        <a:xfrm>
          <a:off x="14742160" y="17621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114936</xdr:rowOff>
    </xdr:from>
    <xdr:to>
      <xdr:col>85</xdr:col>
      <xdr:colOff>177800</xdr:colOff>
      <xdr:row>104</xdr:row>
      <xdr:rowOff>45086</xdr:rowOff>
    </xdr:to>
    <xdr:sp macro="" textlink="">
      <xdr:nvSpPr>
        <xdr:cNvPr id="860" name="フローチャート: 判断 859">
          <a:extLst>
            <a:ext uri="{FF2B5EF4-FFF2-40B4-BE49-F238E27FC236}">
              <a16:creationId xmlns:a16="http://schemas.microsoft.com/office/drawing/2014/main" id="{1A7538A9-B4FF-4A86-BC7A-D1EB856E7B0E}"/>
            </a:ext>
          </a:extLst>
        </xdr:cNvPr>
        <xdr:cNvSpPr/>
      </xdr:nvSpPr>
      <xdr:spPr>
        <a:xfrm>
          <a:off x="14649450" y="1777428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101600</xdr:rowOff>
    </xdr:from>
    <xdr:to>
      <xdr:col>81</xdr:col>
      <xdr:colOff>101600</xdr:colOff>
      <xdr:row>104</xdr:row>
      <xdr:rowOff>31750</xdr:rowOff>
    </xdr:to>
    <xdr:sp macro="" textlink="">
      <xdr:nvSpPr>
        <xdr:cNvPr id="861" name="フローチャート: 判断 860">
          <a:extLst>
            <a:ext uri="{FF2B5EF4-FFF2-40B4-BE49-F238E27FC236}">
              <a16:creationId xmlns:a16="http://schemas.microsoft.com/office/drawing/2014/main" id="{7D11EE69-A5E7-4B89-B232-DF4C2C2A10F6}"/>
            </a:ext>
          </a:extLst>
        </xdr:cNvPr>
        <xdr:cNvSpPr/>
      </xdr:nvSpPr>
      <xdr:spPr>
        <a:xfrm>
          <a:off x="13887450" y="1775714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73025</xdr:rowOff>
    </xdr:from>
    <xdr:to>
      <xdr:col>76</xdr:col>
      <xdr:colOff>165100</xdr:colOff>
      <xdr:row>104</xdr:row>
      <xdr:rowOff>3175</xdr:rowOff>
    </xdr:to>
    <xdr:sp macro="" textlink="">
      <xdr:nvSpPr>
        <xdr:cNvPr id="862" name="フローチャート: 判断 861">
          <a:extLst>
            <a:ext uri="{FF2B5EF4-FFF2-40B4-BE49-F238E27FC236}">
              <a16:creationId xmlns:a16="http://schemas.microsoft.com/office/drawing/2014/main" id="{0C732541-7CDB-42EF-972B-A367BC220312}"/>
            </a:ext>
          </a:extLst>
        </xdr:cNvPr>
        <xdr:cNvSpPr/>
      </xdr:nvSpPr>
      <xdr:spPr>
        <a:xfrm>
          <a:off x="13089890" y="17732375"/>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63" name="フローチャート: 判断 862">
          <a:extLst>
            <a:ext uri="{FF2B5EF4-FFF2-40B4-BE49-F238E27FC236}">
              <a16:creationId xmlns:a16="http://schemas.microsoft.com/office/drawing/2014/main" id="{9621CCA0-B6D0-415E-843F-B95A97809936}"/>
            </a:ext>
          </a:extLst>
        </xdr:cNvPr>
        <xdr:cNvSpPr/>
      </xdr:nvSpPr>
      <xdr:spPr>
        <a:xfrm>
          <a:off x="12303760" y="177076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64" name="フローチャート: 判断 863">
          <a:extLst>
            <a:ext uri="{FF2B5EF4-FFF2-40B4-BE49-F238E27FC236}">
              <a16:creationId xmlns:a16="http://schemas.microsoft.com/office/drawing/2014/main" id="{55AA0B01-2C34-4E3B-9D91-3B959B71978C}"/>
            </a:ext>
          </a:extLst>
        </xdr:cNvPr>
        <xdr:cNvSpPr/>
      </xdr:nvSpPr>
      <xdr:spPr>
        <a:xfrm>
          <a:off x="11487150" y="1771522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DEAF3321-30C9-4348-8DB0-3787C396DB0E}"/>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CEB01EBA-DEF0-4E1C-9CE5-DD9A1FDF59A8}"/>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796DEE68-89E0-400C-91D6-D108EF16F8A4}"/>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298F1A70-DDB6-4076-B17C-D9E3441FDBCD}"/>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B587D6B2-3FA2-497D-AEDB-6171F4278D26}"/>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109220</xdr:rowOff>
    </xdr:from>
    <xdr:to>
      <xdr:col>85</xdr:col>
      <xdr:colOff>177800</xdr:colOff>
      <xdr:row>105</xdr:row>
      <xdr:rowOff>39370</xdr:rowOff>
    </xdr:to>
    <xdr:sp macro="" textlink="">
      <xdr:nvSpPr>
        <xdr:cNvPr id="870" name="楕円 869">
          <a:extLst>
            <a:ext uri="{FF2B5EF4-FFF2-40B4-BE49-F238E27FC236}">
              <a16:creationId xmlns:a16="http://schemas.microsoft.com/office/drawing/2014/main" id="{071C48A1-B4E3-4061-9D10-607A4A5B6B17}"/>
            </a:ext>
          </a:extLst>
        </xdr:cNvPr>
        <xdr:cNvSpPr/>
      </xdr:nvSpPr>
      <xdr:spPr>
        <a:xfrm>
          <a:off x="14649450" y="1793811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87647</xdr:rowOff>
    </xdr:from>
    <xdr:ext cx="405111" cy="259045"/>
    <xdr:sp macro="" textlink="">
      <xdr:nvSpPr>
        <xdr:cNvPr id="871" name="【庁舎】&#10;有形固定資産減価償却率該当値テキスト">
          <a:extLst>
            <a:ext uri="{FF2B5EF4-FFF2-40B4-BE49-F238E27FC236}">
              <a16:creationId xmlns:a16="http://schemas.microsoft.com/office/drawing/2014/main" id="{1BA11B68-6F2E-4B2D-9562-07D3113916B3}"/>
            </a:ext>
          </a:extLst>
        </xdr:cNvPr>
        <xdr:cNvSpPr txBox="1"/>
      </xdr:nvSpPr>
      <xdr:spPr>
        <a:xfrm>
          <a:off x="14742160" y="1792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84455</xdr:rowOff>
    </xdr:from>
    <xdr:to>
      <xdr:col>81</xdr:col>
      <xdr:colOff>101600</xdr:colOff>
      <xdr:row>105</xdr:row>
      <xdr:rowOff>14605</xdr:rowOff>
    </xdr:to>
    <xdr:sp macro="" textlink="">
      <xdr:nvSpPr>
        <xdr:cNvPr id="872" name="楕円 871">
          <a:extLst>
            <a:ext uri="{FF2B5EF4-FFF2-40B4-BE49-F238E27FC236}">
              <a16:creationId xmlns:a16="http://schemas.microsoft.com/office/drawing/2014/main" id="{ACCFE444-980F-49E2-B099-023EDA482ABA}"/>
            </a:ext>
          </a:extLst>
        </xdr:cNvPr>
        <xdr:cNvSpPr/>
      </xdr:nvSpPr>
      <xdr:spPr>
        <a:xfrm>
          <a:off x="13887450" y="1791716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135255</xdr:rowOff>
    </xdr:from>
    <xdr:to>
      <xdr:col>85</xdr:col>
      <xdr:colOff>127000</xdr:colOff>
      <xdr:row>104</xdr:row>
      <xdr:rowOff>160020</xdr:rowOff>
    </xdr:to>
    <xdr:cxnSp macro="">
      <xdr:nvCxnSpPr>
        <xdr:cNvPr id="873" name="直線コネクタ 872">
          <a:extLst>
            <a:ext uri="{FF2B5EF4-FFF2-40B4-BE49-F238E27FC236}">
              <a16:creationId xmlns:a16="http://schemas.microsoft.com/office/drawing/2014/main" id="{5E9C92EF-A557-4E2E-B7F6-2AB2148B9334}"/>
            </a:ext>
          </a:extLst>
        </xdr:cNvPr>
        <xdr:cNvCxnSpPr/>
      </xdr:nvCxnSpPr>
      <xdr:spPr>
        <a:xfrm>
          <a:off x="13942060" y="17962245"/>
          <a:ext cx="762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50164</xdr:rowOff>
    </xdr:from>
    <xdr:to>
      <xdr:col>76</xdr:col>
      <xdr:colOff>165100</xdr:colOff>
      <xdr:row>104</xdr:row>
      <xdr:rowOff>151764</xdr:rowOff>
    </xdr:to>
    <xdr:sp macro="" textlink="">
      <xdr:nvSpPr>
        <xdr:cNvPr id="874" name="楕円 873">
          <a:extLst>
            <a:ext uri="{FF2B5EF4-FFF2-40B4-BE49-F238E27FC236}">
              <a16:creationId xmlns:a16="http://schemas.microsoft.com/office/drawing/2014/main" id="{464A9EEF-F162-4321-B365-3EDC513BBAFF}"/>
            </a:ext>
          </a:extLst>
        </xdr:cNvPr>
        <xdr:cNvSpPr/>
      </xdr:nvSpPr>
      <xdr:spPr>
        <a:xfrm>
          <a:off x="13089890" y="17884774"/>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100964</xdr:rowOff>
    </xdr:from>
    <xdr:to>
      <xdr:col>81</xdr:col>
      <xdr:colOff>50800</xdr:colOff>
      <xdr:row>104</xdr:row>
      <xdr:rowOff>135255</xdr:rowOff>
    </xdr:to>
    <xdr:cxnSp macro="">
      <xdr:nvCxnSpPr>
        <xdr:cNvPr id="875" name="直線コネクタ 874">
          <a:extLst>
            <a:ext uri="{FF2B5EF4-FFF2-40B4-BE49-F238E27FC236}">
              <a16:creationId xmlns:a16="http://schemas.microsoft.com/office/drawing/2014/main" id="{E6A1C9F3-9DC4-4B96-85ED-B70F7A99D226}"/>
            </a:ext>
          </a:extLst>
        </xdr:cNvPr>
        <xdr:cNvCxnSpPr/>
      </xdr:nvCxnSpPr>
      <xdr:spPr>
        <a:xfrm>
          <a:off x="13144500" y="17927954"/>
          <a:ext cx="79756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15875</xdr:rowOff>
    </xdr:from>
    <xdr:to>
      <xdr:col>72</xdr:col>
      <xdr:colOff>38100</xdr:colOff>
      <xdr:row>104</xdr:row>
      <xdr:rowOff>117475</xdr:rowOff>
    </xdr:to>
    <xdr:sp macro="" textlink="">
      <xdr:nvSpPr>
        <xdr:cNvPr id="876" name="楕円 875">
          <a:extLst>
            <a:ext uri="{FF2B5EF4-FFF2-40B4-BE49-F238E27FC236}">
              <a16:creationId xmlns:a16="http://schemas.microsoft.com/office/drawing/2014/main" id="{6BA6464E-760A-4136-902F-72C683CBF0DB}"/>
            </a:ext>
          </a:extLst>
        </xdr:cNvPr>
        <xdr:cNvSpPr/>
      </xdr:nvSpPr>
      <xdr:spPr>
        <a:xfrm>
          <a:off x="12303760" y="178504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66675</xdr:rowOff>
    </xdr:from>
    <xdr:to>
      <xdr:col>76</xdr:col>
      <xdr:colOff>114300</xdr:colOff>
      <xdr:row>104</xdr:row>
      <xdr:rowOff>100964</xdr:rowOff>
    </xdr:to>
    <xdr:cxnSp macro="">
      <xdr:nvCxnSpPr>
        <xdr:cNvPr id="877" name="直線コネクタ 876">
          <a:extLst>
            <a:ext uri="{FF2B5EF4-FFF2-40B4-BE49-F238E27FC236}">
              <a16:creationId xmlns:a16="http://schemas.microsoft.com/office/drawing/2014/main" id="{91DEF2F8-F563-477A-9286-F9457F285344}"/>
            </a:ext>
          </a:extLst>
        </xdr:cNvPr>
        <xdr:cNvCxnSpPr/>
      </xdr:nvCxnSpPr>
      <xdr:spPr>
        <a:xfrm>
          <a:off x="12346940" y="17895570"/>
          <a:ext cx="79756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153036</xdr:rowOff>
    </xdr:from>
    <xdr:to>
      <xdr:col>67</xdr:col>
      <xdr:colOff>101600</xdr:colOff>
      <xdr:row>104</xdr:row>
      <xdr:rowOff>83186</xdr:rowOff>
    </xdr:to>
    <xdr:sp macro="" textlink="">
      <xdr:nvSpPr>
        <xdr:cNvPr id="878" name="楕円 877">
          <a:extLst>
            <a:ext uri="{FF2B5EF4-FFF2-40B4-BE49-F238E27FC236}">
              <a16:creationId xmlns:a16="http://schemas.microsoft.com/office/drawing/2014/main" id="{74352EEB-AE43-4DE1-B340-EF7A7BB54B53}"/>
            </a:ext>
          </a:extLst>
        </xdr:cNvPr>
        <xdr:cNvSpPr/>
      </xdr:nvSpPr>
      <xdr:spPr>
        <a:xfrm>
          <a:off x="11487150" y="1781238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32386</xdr:rowOff>
    </xdr:from>
    <xdr:to>
      <xdr:col>71</xdr:col>
      <xdr:colOff>177800</xdr:colOff>
      <xdr:row>104</xdr:row>
      <xdr:rowOff>66675</xdr:rowOff>
    </xdr:to>
    <xdr:cxnSp macro="">
      <xdr:nvCxnSpPr>
        <xdr:cNvPr id="879" name="直線コネクタ 878">
          <a:extLst>
            <a:ext uri="{FF2B5EF4-FFF2-40B4-BE49-F238E27FC236}">
              <a16:creationId xmlns:a16="http://schemas.microsoft.com/office/drawing/2014/main" id="{E59E0F2D-30CE-4A10-8919-19586FD1E307}"/>
            </a:ext>
          </a:extLst>
        </xdr:cNvPr>
        <xdr:cNvCxnSpPr/>
      </xdr:nvCxnSpPr>
      <xdr:spPr>
        <a:xfrm>
          <a:off x="11541760" y="17861281"/>
          <a:ext cx="80518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48277</xdr:rowOff>
    </xdr:from>
    <xdr:ext cx="405111" cy="259045"/>
    <xdr:sp macro="" textlink="">
      <xdr:nvSpPr>
        <xdr:cNvPr id="880" name="n_1aveValue【庁舎】&#10;有形固定資産減価償却率">
          <a:extLst>
            <a:ext uri="{FF2B5EF4-FFF2-40B4-BE49-F238E27FC236}">
              <a16:creationId xmlns:a16="http://schemas.microsoft.com/office/drawing/2014/main" id="{70D8B9FC-D603-4BA1-AE46-1F144FDCFEF8}"/>
            </a:ext>
          </a:extLst>
        </xdr:cNvPr>
        <xdr:cNvSpPr txBox="1"/>
      </xdr:nvSpPr>
      <xdr:spPr>
        <a:xfrm>
          <a:off x="13738234" y="1753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19702</xdr:rowOff>
    </xdr:from>
    <xdr:ext cx="405111" cy="259045"/>
    <xdr:sp macro="" textlink="">
      <xdr:nvSpPr>
        <xdr:cNvPr id="881" name="n_2aveValue【庁舎】&#10;有形固定資産減価償却率">
          <a:extLst>
            <a:ext uri="{FF2B5EF4-FFF2-40B4-BE49-F238E27FC236}">
              <a16:creationId xmlns:a16="http://schemas.microsoft.com/office/drawing/2014/main" id="{FDBDD531-99D0-4D65-9191-F764E9FB6D3E}"/>
            </a:ext>
          </a:extLst>
        </xdr:cNvPr>
        <xdr:cNvSpPr txBox="1"/>
      </xdr:nvSpPr>
      <xdr:spPr>
        <a:xfrm>
          <a:off x="12957184" y="1750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164482</xdr:rowOff>
    </xdr:from>
    <xdr:ext cx="405111" cy="259045"/>
    <xdr:sp macro="" textlink="">
      <xdr:nvSpPr>
        <xdr:cNvPr id="882" name="n_3aveValue【庁舎】&#10;有形固定資産減価償却率">
          <a:extLst>
            <a:ext uri="{FF2B5EF4-FFF2-40B4-BE49-F238E27FC236}">
              <a16:creationId xmlns:a16="http://schemas.microsoft.com/office/drawing/2014/main" id="{CAEC5B05-4A86-4C40-B66D-E842E07A0E23}"/>
            </a:ext>
          </a:extLst>
        </xdr:cNvPr>
        <xdr:cNvSpPr txBox="1"/>
      </xdr:nvSpPr>
      <xdr:spPr>
        <a:xfrm>
          <a:off x="12171054" y="1748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6366</xdr:rowOff>
    </xdr:from>
    <xdr:ext cx="405111" cy="259045"/>
    <xdr:sp macro="" textlink="">
      <xdr:nvSpPr>
        <xdr:cNvPr id="883" name="n_4aveValue【庁舎】&#10;有形固定資産減価償却率">
          <a:extLst>
            <a:ext uri="{FF2B5EF4-FFF2-40B4-BE49-F238E27FC236}">
              <a16:creationId xmlns:a16="http://schemas.microsoft.com/office/drawing/2014/main" id="{8DE02CBF-259F-4209-B159-0B15902DF823}"/>
            </a:ext>
          </a:extLst>
        </xdr:cNvPr>
        <xdr:cNvSpPr txBox="1"/>
      </xdr:nvSpPr>
      <xdr:spPr>
        <a:xfrm>
          <a:off x="11354444" y="17496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5732</xdr:rowOff>
    </xdr:from>
    <xdr:ext cx="405111" cy="259045"/>
    <xdr:sp macro="" textlink="">
      <xdr:nvSpPr>
        <xdr:cNvPr id="884" name="n_1mainValue【庁舎】&#10;有形固定資産減価償却率">
          <a:extLst>
            <a:ext uri="{FF2B5EF4-FFF2-40B4-BE49-F238E27FC236}">
              <a16:creationId xmlns:a16="http://schemas.microsoft.com/office/drawing/2014/main" id="{BBD87AB0-D4FA-46F9-885F-4718C1A6A1CE}"/>
            </a:ext>
          </a:extLst>
        </xdr:cNvPr>
        <xdr:cNvSpPr txBox="1"/>
      </xdr:nvSpPr>
      <xdr:spPr>
        <a:xfrm>
          <a:off x="13738234" y="1800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142891</xdr:rowOff>
    </xdr:from>
    <xdr:ext cx="405111" cy="259045"/>
    <xdr:sp macro="" textlink="">
      <xdr:nvSpPr>
        <xdr:cNvPr id="885" name="n_2mainValue【庁舎】&#10;有形固定資産減価償却率">
          <a:extLst>
            <a:ext uri="{FF2B5EF4-FFF2-40B4-BE49-F238E27FC236}">
              <a16:creationId xmlns:a16="http://schemas.microsoft.com/office/drawing/2014/main" id="{90310E78-76D0-4277-A9C7-F601BE44832A}"/>
            </a:ext>
          </a:extLst>
        </xdr:cNvPr>
        <xdr:cNvSpPr txBox="1"/>
      </xdr:nvSpPr>
      <xdr:spPr>
        <a:xfrm>
          <a:off x="12957184" y="17971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108602</xdr:rowOff>
    </xdr:from>
    <xdr:ext cx="405111" cy="259045"/>
    <xdr:sp macro="" textlink="">
      <xdr:nvSpPr>
        <xdr:cNvPr id="886" name="n_3mainValue【庁舎】&#10;有形固定資産減価償却率">
          <a:extLst>
            <a:ext uri="{FF2B5EF4-FFF2-40B4-BE49-F238E27FC236}">
              <a16:creationId xmlns:a16="http://schemas.microsoft.com/office/drawing/2014/main" id="{6F9F1551-8B10-427F-B41C-87CDC656AFBC}"/>
            </a:ext>
          </a:extLst>
        </xdr:cNvPr>
        <xdr:cNvSpPr txBox="1"/>
      </xdr:nvSpPr>
      <xdr:spPr>
        <a:xfrm>
          <a:off x="1217105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74313</xdr:rowOff>
    </xdr:from>
    <xdr:ext cx="405111" cy="259045"/>
    <xdr:sp macro="" textlink="">
      <xdr:nvSpPr>
        <xdr:cNvPr id="887" name="n_4mainValue【庁舎】&#10;有形固定資産減価償却率">
          <a:extLst>
            <a:ext uri="{FF2B5EF4-FFF2-40B4-BE49-F238E27FC236}">
              <a16:creationId xmlns:a16="http://schemas.microsoft.com/office/drawing/2014/main" id="{A6DE9AAC-93CA-4695-94C0-07CE5482614E}"/>
            </a:ext>
          </a:extLst>
        </xdr:cNvPr>
        <xdr:cNvSpPr txBox="1"/>
      </xdr:nvSpPr>
      <xdr:spPr>
        <a:xfrm>
          <a:off x="11354444" y="1790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a:extLst>
            <a:ext uri="{FF2B5EF4-FFF2-40B4-BE49-F238E27FC236}">
              <a16:creationId xmlns:a16="http://schemas.microsoft.com/office/drawing/2014/main" id="{261BA56F-B312-43C6-A0E7-4E86EB27792D}"/>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a:extLst>
            <a:ext uri="{FF2B5EF4-FFF2-40B4-BE49-F238E27FC236}">
              <a16:creationId xmlns:a16="http://schemas.microsoft.com/office/drawing/2014/main" id="{198F4C54-B89D-4787-9C03-3E561655E72E}"/>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a:extLst>
            <a:ext uri="{FF2B5EF4-FFF2-40B4-BE49-F238E27FC236}">
              <a16:creationId xmlns:a16="http://schemas.microsoft.com/office/drawing/2014/main" id="{D90AB235-99A1-4A67-AEB2-E87703ED41F9}"/>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a:extLst>
            <a:ext uri="{FF2B5EF4-FFF2-40B4-BE49-F238E27FC236}">
              <a16:creationId xmlns:a16="http://schemas.microsoft.com/office/drawing/2014/main" id="{59C5D7B2-E5EF-4B4C-915B-83655023D9F8}"/>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a:extLst>
            <a:ext uri="{FF2B5EF4-FFF2-40B4-BE49-F238E27FC236}">
              <a16:creationId xmlns:a16="http://schemas.microsoft.com/office/drawing/2014/main" id="{3FFA3A9E-683E-4A9E-8EC1-4944CFDE674C}"/>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a:extLst>
            <a:ext uri="{FF2B5EF4-FFF2-40B4-BE49-F238E27FC236}">
              <a16:creationId xmlns:a16="http://schemas.microsoft.com/office/drawing/2014/main" id="{9B9E0D80-02E6-4837-9D61-CA0D09DC3783}"/>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a:extLst>
            <a:ext uri="{FF2B5EF4-FFF2-40B4-BE49-F238E27FC236}">
              <a16:creationId xmlns:a16="http://schemas.microsoft.com/office/drawing/2014/main" id="{91A8D36E-120D-4C76-B85C-A5F9D7CBFD0C}"/>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a:extLst>
            <a:ext uri="{FF2B5EF4-FFF2-40B4-BE49-F238E27FC236}">
              <a16:creationId xmlns:a16="http://schemas.microsoft.com/office/drawing/2014/main" id="{13757E1E-1034-4AC8-A202-CD3EA8AF163D}"/>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a:extLst>
            <a:ext uri="{FF2B5EF4-FFF2-40B4-BE49-F238E27FC236}">
              <a16:creationId xmlns:a16="http://schemas.microsoft.com/office/drawing/2014/main" id="{8513C4D1-C0F6-45B3-B10E-2116075181C8}"/>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a:extLst>
            <a:ext uri="{FF2B5EF4-FFF2-40B4-BE49-F238E27FC236}">
              <a16:creationId xmlns:a16="http://schemas.microsoft.com/office/drawing/2014/main" id="{3310966A-7FFC-4E85-9CC2-FA919628EB4D}"/>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8" name="直線コネクタ 897">
          <a:extLst>
            <a:ext uri="{FF2B5EF4-FFF2-40B4-BE49-F238E27FC236}">
              <a16:creationId xmlns:a16="http://schemas.microsoft.com/office/drawing/2014/main" id="{9A8215CA-382F-47D1-A2E1-90FB58E556D6}"/>
            </a:ext>
          </a:extLst>
        </xdr:cNvPr>
        <xdr:cNvCxnSpPr/>
      </xdr:nvCxnSpPr>
      <xdr:spPr>
        <a:xfrm>
          <a:off x="16459200" y="1859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9" name="テキスト ボックス 898">
          <a:extLst>
            <a:ext uri="{FF2B5EF4-FFF2-40B4-BE49-F238E27FC236}">
              <a16:creationId xmlns:a16="http://schemas.microsoft.com/office/drawing/2014/main" id="{7E55866F-2D6B-451E-A97F-62D133B6A9F6}"/>
            </a:ext>
          </a:extLst>
        </xdr:cNvPr>
        <xdr:cNvSpPr txBox="1"/>
      </xdr:nvSpPr>
      <xdr:spPr>
        <a:xfrm>
          <a:off x="16047266"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0" name="直線コネクタ 899">
          <a:extLst>
            <a:ext uri="{FF2B5EF4-FFF2-40B4-BE49-F238E27FC236}">
              <a16:creationId xmlns:a16="http://schemas.microsoft.com/office/drawing/2014/main" id="{6652C33E-7641-4958-8B7D-756C004E76EA}"/>
            </a:ext>
          </a:extLst>
        </xdr:cNvPr>
        <xdr:cNvCxnSpPr/>
      </xdr:nvCxnSpPr>
      <xdr:spPr>
        <a:xfrm>
          <a:off x="16459200" y="1813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1" name="テキスト ボックス 900">
          <a:extLst>
            <a:ext uri="{FF2B5EF4-FFF2-40B4-BE49-F238E27FC236}">
              <a16:creationId xmlns:a16="http://schemas.microsoft.com/office/drawing/2014/main" id="{60C9D0A9-DD7F-407D-97C1-ED9A6A7E6018}"/>
            </a:ext>
          </a:extLst>
        </xdr:cNvPr>
        <xdr:cNvSpPr txBox="1"/>
      </xdr:nvSpPr>
      <xdr:spPr>
        <a:xfrm>
          <a:off x="16047266" y="1799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2" name="直線コネクタ 901">
          <a:extLst>
            <a:ext uri="{FF2B5EF4-FFF2-40B4-BE49-F238E27FC236}">
              <a16:creationId xmlns:a16="http://schemas.microsoft.com/office/drawing/2014/main" id="{1642F468-E547-44CA-B054-7BCE9108016F}"/>
            </a:ext>
          </a:extLst>
        </xdr:cNvPr>
        <xdr:cNvCxnSpPr/>
      </xdr:nvCxnSpPr>
      <xdr:spPr>
        <a:xfrm>
          <a:off x="16459200" y="176745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3" name="テキスト ボックス 902">
          <a:extLst>
            <a:ext uri="{FF2B5EF4-FFF2-40B4-BE49-F238E27FC236}">
              <a16:creationId xmlns:a16="http://schemas.microsoft.com/office/drawing/2014/main" id="{1B5D1EF5-9B0D-455C-B71B-DBD505E398CC}"/>
            </a:ext>
          </a:extLst>
        </xdr:cNvPr>
        <xdr:cNvSpPr txBox="1"/>
      </xdr:nvSpPr>
      <xdr:spPr>
        <a:xfrm>
          <a:off x="16047266" y="1753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4" name="直線コネクタ 903">
          <a:extLst>
            <a:ext uri="{FF2B5EF4-FFF2-40B4-BE49-F238E27FC236}">
              <a16:creationId xmlns:a16="http://schemas.microsoft.com/office/drawing/2014/main" id="{4A30A279-ABB3-4C80-B2D0-BFC49B8DA760}"/>
            </a:ext>
          </a:extLst>
        </xdr:cNvPr>
        <xdr:cNvCxnSpPr/>
      </xdr:nvCxnSpPr>
      <xdr:spPr>
        <a:xfrm>
          <a:off x="16459200" y="1722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5" name="テキスト ボックス 904">
          <a:extLst>
            <a:ext uri="{FF2B5EF4-FFF2-40B4-BE49-F238E27FC236}">
              <a16:creationId xmlns:a16="http://schemas.microsoft.com/office/drawing/2014/main" id="{8B7EF0E7-C0CC-47B9-A159-F4113C20E754}"/>
            </a:ext>
          </a:extLst>
        </xdr:cNvPr>
        <xdr:cNvSpPr txBox="1"/>
      </xdr:nvSpPr>
      <xdr:spPr>
        <a:xfrm>
          <a:off x="16047266" y="1707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a16="http://schemas.microsoft.com/office/drawing/2014/main" id="{2A2D995D-21C1-4186-9D33-FAFB52B5102A}"/>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a:extLst>
            <a:ext uri="{FF2B5EF4-FFF2-40B4-BE49-F238E27FC236}">
              <a16:creationId xmlns:a16="http://schemas.microsoft.com/office/drawing/2014/main" id="{53A164FA-2A9D-4270-A3AD-AC15DF13A44B}"/>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a:extLst>
            <a:ext uri="{FF2B5EF4-FFF2-40B4-BE49-F238E27FC236}">
              <a16:creationId xmlns:a16="http://schemas.microsoft.com/office/drawing/2014/main" id="{4D9A13E5-2369-4DCA-B54A-ACA96389B231}"/>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35052</xdr:rowOff>
    </xdr:from>
    <xdr:to>
      <xdr:col>116</xdr:col>
      <xdr:colOff>62864</xdr:colOff>
      <xdr:row>106</xdr:row>
      <xdr:rowOff>99061</xdr:rowOff>
    </xdr:to>
    <xdr:cxnSp macro="">
      <xdr:nvCxnSpPr>
        <xdr:cNvPr id="909" name="直線コネクタ 908">
          <a:extLst>
            <a:ext uri="{FF2B5EF4-FFF2-40B4-BE49-F238E27FC236}">
              <a16:creationId xmlns:a16="http://schemas.microsoft.com/office/drawing/2014/main" id="{F893DDEF-19A5-4591-9436-4FA49931AA36}"/>
            </a:ext>
          </a:extLst>
        </xdr:cNvPr>
        <xdr:cNvCxnSpPr/>
      </xdr:nvCxnSpPr>
      <xdr:spPr>
        <a:xfrm flipV="1">
          <a:off x="19947254" y="17180052"/>
          <a:ext cx="0" cy="1088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102888</xdr:rowOff>
    </xdr:from>
    <xdr:ext cx="469744" cy="259045"/>
    <xdr:sp macro="" textlink="">
      <xdr:nvSpPr>
        <xdr:cNvPr id="910" name="【庁舎】&#10;一人当たり面積最小値テキスト">
          <a:extLst>
            <a:ext uri="{FF2B5EF4-FFF2-40B4-BE49-F238E27FC236}">
              <a16:creationId xmlns:a16="http://schemas.microsoft.com/office/drawing/2014/main" id="{334ECEC1-162C-4C46-B59E-13C13087E84B}"/>
            </a:ext>
          </a:extLst>
        </xdr:cNvPr>
        <xdr:cNvSpPr txBox="1"/>
      </xdr:nvSpPr>
      <xdr:spPr>
        <a:xfrm>
          <a:off x="19985990" y="1827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99061</xdr:rowOff>
    </xdr:from>
    <xdr:to>
      <xdr:col>116</xdr:col>
      <xdr:colOff>152400</xdr:colOff>
      <xdr:row>106</xdr:row>
      <xdr:rowOff>99061</xdr:rowOff>
    </xdr:to>
    <xdr:cxnSp macro="">
      <xdr:nvCxnSpPr>
        <xdr:cNvPr id="911" name="直線コネクタ 910">
          <a:extLst>
            <a:ext uri="{FF2B5EF4-FFF2-40B4-BE49-F238E27FC236}">
              <a16:creationId xmlns:a16="http://schemas.microsoft.com/office/drawing/2014/main" id="{F1DA04E6-D849-4FF5-9AE8-15C680062D9F}"/>
            </a:ext>
          </a:extLst>
        </xdr:cNvPr>
        <xdr:cNvCxnSpPr/>
      </xdr:nvCxnSpPr>
      <xdr:spPr>
        <a:xfrm>
          <a:off x="19885660" y="182689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153179</xdr:rowOff>
    </xdr:from>
    <xdr:ext cx="469744" cy="259045"/>
    <xdr:sp macro="" textlink="">
      <xdr:nvSpPr>
        <xdr:cNvPr id="912" name="【庁舎】&#10;一人当たり面積最大値テキスト">
          <a:extLst>
            <a:ext uri="{FF2B5EF4-FFF2-40B4-BE49-F238E27FC236}">
              <a16:creationId xmlns:a16="http://schemas.microsoft.com/office/drawing/2014/main" id="{A730DA79-29A1-4FA6-9B33-3F93629D14A3}"/>
            </a:ext>
          </a:extLst>
        </xdr:cNvPr>
        <xdr:cNvSpPr txBox="1"/>
      </xdr:nvSpPr>
      <xdr:spPr>
        <a:xfrm>
          <a:off x="19985990" y="169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35052</xdr:rowOff>
    </xdr:from>
    <xdr:to>
      <xdr:col>116</xdr:col>
      <xdr:colOff>152400</xdr:colOff>
      <xdr:row>100</xdr:row>
      <xdr:rowOff>35052</xdr:rowOff>
    </xdr:to>
    <xdr:cxnSp macro="">
      <xdr:nvCxnSpPr>
        <xdr:cNvPr id="913" name="直線コネクタ 912">
          <a:extLst>
            <a:ext uri="{FF2B5EF4-FFF2-40B4-BE49-F238E27FC236}">
              <a16:creationId xmlns:a16="http://schemas.microsoft.com/office/drawing/2014/main" id="{99DF0088-AEC1-4034-B513-6C0EACC7FBC4}"/>
            </a:ext>
          </a:extLst>
        </xdr:cNvPr>
        <xdr:cNvCxnSpPr/>
      </xdr:nvCxnSpPr>
      <xdr:spPr>
        <a:xfrm>
          <a:off x="19885660" y="171800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75709</xdr:rowOff>
    </xdr:from>
    <xdr:ext cx="469744" cy="259045"/>
    <xdr:sp macro="" textlink="">
      <xdr:nvSpPr>
        <xdr:cNvPr id="914" name="【庁舎】&#10;一人当たり面積平均値テキスト">
          <a:extLst>
            <a:ext uri="{FF2B5EF4-FFF2-40B4-BE49-F238E27FC236}">
              <a16:creationId xmlns:a16="http://schemas.microsoft.com/office/drawing/2014/main" id="{18F1FD5D-D78C-4049-957B-FA950C6654DD}"/>
            </a:ext>
          </a:extLst>
        </xdr:cNvPr>
        <xdr:cNvSpPr txBox="1"/>
      </xdr:nvSpPr>
      <xdr:spPr>
        <a:xfrm>
          <a:off x="19985990" y="17735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52832</xdr:rowOff>
    </xdr:from>
    <xdr:to>
      <xdr:col>116</xdr:col>
      <xdr:colOff>114300</xdr:colOff>
      <xdr:row>104</xdr:row>
      <xdr:rowOff>154432</xdr:rowOff>
    </xdr:to>
    <xdr:sp macro="" textlink="">
      <xdr:nvSpPr>
        <xdr:cNvPr id="915" name="フローチャート: 判断 914">
          <a:extLst>
            <a:ext uri="{FF2B5EF4-FFF2-40B4-BE49-F238E27FC236}">
              <a16:creationId xmlns:a16="http://schemas.microsoft.com/office/drawing/2014/main" id="{95DFA8B5-B814-42B2-979A-1647BD97B3BB}"/>
            </a:ext>
          </a:extLst>
        </xdr:cNvPr>
        <xdr:cNvSpPr/>
      </xdr:nvSpPr>
      <xdr:spPr>
        <a:xfrm>
          <a:off x="19904710" y="1788744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43687</xdr:rowOff>
    </xdr:from>
    <xdr:to>
      <xdr:col>112</xdr:col>
      <xdr:colOff>38100</xdr:colOff>
      <xdr:row>104</xdr:row>
      <xdr:rowOff>145287</xdr:rowOff>
    </xdr:to>
    <xdr:sp macro="" textlink="">
      <xdr:nvSpPr>
        <xdr:cNvPr id="916" name="フローチャート: 判断 915">
          <a:extLst>
            <a:ext uri="{FF2B5EF4-FFF2-40B4-BE49-F238E27FC236}">
              <a16:creationId xmlns:a16="http://schemas.microsoft.com/office/drawing/2014/main" id="{08FAFA16-EE1F-48B9-A5A4-525A1CD090B7}"/>
            </a:ext>
          </a:extLst>
        </xdr:cNvPr>
        <xdr:cNvSpPr/>
      </xdr:nvSpPr>
      <xdr:spPr>
        <a:xfrm>
          <a:off x="19161760" y="178763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52832</xdr:rowOff>
    </xdr:from>
    <xdr:to>
      <xdr:col>107</xdr:col>
      <xdr:colOff>101600</xdr:colOff>
      <xdr:row>104</xdr:row>
      <xdr:rowOff>154432</xdr:rowOff>
    </xdr:to>
    <xdr:sp macro="" textlink="">
      <xdr:nvSpPr>
        <xdr:cNvPr id="917" name="フローチャート: 判断 916">
          <a:extLst>
            <a:ext uri="{FF2B5EF4-FFF2-40B4-BE49-F238E27FC236}">
              <a16:creationId xmlns:a16="http://schemas.microsoft.com/office/drawing/2014/main" id="{C580D1BF-6791-4579-8072-9A6B300BCB18}"/>
            </a:ext>
          </a:extLst>
        </xdr:cNvPr>
        <xdr:cNvSpPr/>
      </xdr:nvSpPr>
      <xdr:spPr>
        <a:xfrm>
          <a:off x="18345150" y="1788744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61976</xdr:rowOff>
    </xdr:from>
    <xdr:to>
      <xdr:col>102</xdr:col>
      <xdr:colOff>165100</xdr:colOff>
      <xdr:row>104</xdr:row>
      <xdr:rowOff>163576</xdr:rowOff>
    </xdr:to>
    <xdr:sp macro="" textlink="">
      <xdr:nvSpPr>
        <xdr:cNvPr id="918" name="フローチャート: 判断 917">
          <a:extLst>
            <a:ext uri="{FF2B5EF4-FFF2-40B4-BE49-F238E27FC236}">
              <a16:creationId xmlns:a16="http://schemas.microsoft.com/office/drawing/2014/main" id="{AE9AEFC4-1134-49F6-8DD3-2AA0D2966999}"/>
            </a:ext>
          </a:extLst>
        </xdr:cNvPr>
        <xdr:cNvSpPr/>
      </xdr:nvSpPr>
      <xdr:spPr>
        <a:xfrm>
          <a:off x="17547590" y="17888966"/>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66548</xdr:rowOff>
    </xdr:from>
    <xdr:to>
      <xdr:col>98</xdr:col>
      <xdr:colOff>38100</xdr:colOff>
      <xdr:row>104</xdr:row>
      <xdr:rowOff>168148</xdr:rowOff>
    </xdr:to>
    <xdr:sp macro="" textlink="">
      <xdr:nvSpPr>
        <xdr:cNvPr id="919" name="フローチャート: 判断 918">
          <a:extLst>
            <a:ext uri="{FF2B5EF4-FFF2-40B4-BE49-F238E27FC236}">
              <a16:creationId xmlns:a16="http://schemas.microsoft.com/office/drawing/2014/main" id="{A521437E-FB12-4899-B1B9-56F5E109AB89}"/>
            </a:ext>
          </a:extLst>
        </xdr:cNvPr>
        <xdr:cNvSpPr/>
      </xdr:nvSpPr>
      <xdr:spPr>
        <a:xfrm>
          <a:off x="16761460" y="17895443"/>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B117CBFD-B16E-4BAD-BC81-94F3E671E3FC}"/>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3067AED0-BA15-4827-AD19-CCA6DE7590E3}"/>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94044E7C-57E2-46F0-8DE6-5868704AE6E0}"/>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6D0E66D3-9E64-49A2-AA65-4244414F9124}"/>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A0CC2FD1-1775-42D1-B592-B303247D5A56}"/>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61976</xdr:rowOff>
    </xdr:from>
    <xdr:to>
      <xdr:col>116</xdr:col>
      <xdr:colOff>114300</xdr:colOff>
      <xdr:row>104</xdr:row>
      <xdr:rowOff>163576</xdr:rowOff>
    </xdr:to>
    <xdr:sp macro="" textlink="">
      <xdr:nvSpPr>
        <xdr:cNvPr id="925" name="楕円 924">
          <a:extLst>
            <a:ext uri="{FF2B5EF4-FFF2-40B4-BE49-F238E27FC236}">
              <a16:creationId xmlns:a16="http://schemas.microsoft.com/office/drawing/2014/main" id="{55F8D22E-05E9-4AF0-A451-6CD3E3EB82EA}"/>
            </a:ext>
          </a:extLst>
        </xdr:cNvPr>
        <xdr:cNvSpPr/>
      </xdr:nvSpPr>
      <xdr:spPr>
        <a:xfrm>
          <a:off x="19904710" y="17888966"/>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40403</xdr:rowOff>
    </xdr:from>
    <xdr:ext cx="469744" cy="259045"/>
    <xdr:sp macro="" textlink="">
      <xdr:nvSpPr>
        <xdr:cNvPr id="926" name="【庁舎】&#10;一人当たり面積該当値テキスト">
          <a:extLst>
            <a:ext uri="{FF2B5EF4-FFF2-40B4-BE49-F238E27FC236}">
              <a16:creationId xmlns:a16="http://schemas.microsoft.com/office/drawing/2014/main" id="{73BEF59E-61A2-49D1-94E7-AE9680FE0930}"/>
            </a:ext>
          </a:extLst>
        </xdr:cNvPr>
        <xdr:cNvSpPr txBox="1"/>
      </xdr:nvSpPr>
      <xdr:spPr>
        <a:xfrm>
          <a:off x="19985990" y="1787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71120</xdr:rowOff>
    </xdr:from>
    <xdr:to>
      <xdr:col>112</xdr:col>
      <xdr:colOff>38100</xdr:colOff>
      <xdr:row>105</xdr:row>
      <xdr:rowOff>1270</xdr:rowOff>
    </xdr:to>
    <xdr:sp macro="" textlink="">
      <xdr:nvSpPr>
        <xdr:cNvPr id="927" name="楕円 926">
          <a:extLst>
            <a:ext uri="{FF2B5EF4-FFF2-40B4-BE49-F238E27FC236}">
              <a16:creationId xmlns:a16="http://schemas.microsoft.com/office/drawing/2014/main" id="{F078E43B-6D26-43E3-A8B0-3D344D75AFFA}"/>
            </a:ext>
          </a:extLst>
        </xdr:cNvPr>
        <xdr:cNvSpPr/>
      </xdr:nvSpPr>
      <xdr:spPr>
        <a:xfrm>
          <a:off x="19161760" y="1790001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112776</xdr:rowOff>
    </xdr:from>
    <xdr:to>
      <xdr:col>116</xdr:col>
      <xdr:colOff>63500</xdr:colOff>
      <xdr:row>104</xdr:row>
      <xdr:rowOff>121920</xdr:rowOff>
    </xdr:to>
    <xdr:cxnSp macro="">
      <xdr:nvCxnSpPr>
        <xdr:cNvPr id="928" name="直線コネクタ 927">
          <a:extLst>
            <a:ext uri="{FF2B5EF4-FFF2-40B4-BE49-F238E27FC236}">
              <a16:creationId xmlns:a16="http://schemas.microsoft.com/office/drawing/2014/main" id="{731521C6-C49D-4112-9C75-137A40BA8958}"/>
            </a:ext>
          </a:extLst>
        </xdr:cNvPr>
        <xdr:cNvCxnSpPr/>
      </xdr:nvCxnSpPr>
      <xdr:spPr>
        <a:xfrm flipV="1">
          <a:off x="19204940" y="17943576"/>
          <a:ext cx="74295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75692</xdr:rowOff>
    </xdr:from>
    <xdr:to>
      <xdr:col>107</xdr:col>
      <xdr:colOff>101600</xdr:colOff>
      <xdr:row>105</xdr:row>
      <xdr:rowOff>5842</xdr:rowOff>
    </xdr:to>
    <xdr:sp macro="" textlink="">
      <xdr:nvSpPr>
        <xdr:cNvPr id="929" name="楕円 928">
          <a:extLst>
            <a:ext uri="{FF2B5EF4-FFF2-40B4-BE49-F238E27FC236}">
              <a16:creationId xmlns:a16="http://schemas.microsoft.com/office/drawing/2014/main" id="{E6CBAB8D-565C-4197-8C7C-3F1412FEFF4A}"/>
            </a:ext>
          </a:extLst>
        </xdr:cNvPr>
        <xdr:cNvSpPr/>
      </xdr:nvSpPr>
      <xdr:spPr>
        <a:xfrm>
          <a:off x="18345150" y="1790649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121920</xdr:rowOff>
    </xdr:from>
    <xdr:to>
      <xdr:col>111</xdr:col>
      <xdr:colOff>177800</xdr:colOff>
      <xdr:row>104</xdr:row>
      <xdr:rowOff>126492</xdr:rowOff>
    </xdr:to>
    <xdr:cxnSp macro="">
      <xdr:nvCxnSpPr>
        <xdr:cNvPr id="930" name="直線コネクタ 929">
          <a:extLst>
            <a:ext uri="{FF2B5EF4-FFF2-40B4-BE49-F238E27FC236}">
              <a16:creationId xmlns:a16="http://schemas.microsoft.com/office/drawing/2014/main" id="{28C4705B-FF53-4C11-8BFE-77ADD4F78142}"/>
            </a:ext>
          </a:extLst>
        </xdr:cNvPr>
        <xdr:cNvCxnSpPr/>
      </xdr:nvCxnSpPr>
      <xdr:spPr>
        <a:xfrm flipV="1">
          <a:off x="18399760" y="17954625"/>
          <a:ext cx="80518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75692</xdr:rowOff>
    </xdr:from>
    <xdr:to>
      <xdr:col>102</xdr:col>
      <xdr:colOff>165100</xdr:colOff>
      <xdr:row>105</xdr:row>
      <xdr:rowOff>5842</xdr:rowOff>
    </xdr:to>
    <xdr:sp macro="" textlink="">
      <xdr:nvSpPr>
        <xdr:cNvPr id="931" name="楕円 930">
          <a:extLst>
            <a:ext uri="{FF2B5EF4-FFF2-40B4-BE49-F238E27FC236}">
              <a16:creationId xmlns:a16="http://schemas.microsoft.com/office/drawing/2014/main" id="{5BED63C4-39BE-48C9-99AD-A83316F93507}"/>
            </a:ext>
          </a:extLst>
        </xdr:cNvPr>
        <xdr:cNvSpPr/>
      </xdr:nvSpPr>
      <xdr:spPr>
        <a:xfrm>
          <a:off x="17547590" y="17906492"/>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126492</xdr:rowOff>
    </xdr:from>
    <xdr:to>
      <xdr:col>107</xdr:col>
      <xdr:colOff>50800</xdr:colOff>
      <xdr:row>104</xdr:row>
      <xdr:rowOff>126492</xdr:rowOff>
    </xdr:to>
    <xdr:cxnSp macro="">
      <xdr:nvCxnSpPr>
        <xdr:cNvPr id="932" name="直線コネクタ 931">
          <a:extLst>
            <a:ext uri="{FF2B5EF4-FFF2-40B4-BE49-F238E27FC236}">
              <a16:creationId xmlns:a16="http://schemas.microsoft.com/office/drawing/2014/main" id="{DE617424-B308-4D02-A77D-CF34CDCFB56A}"/>
            </a:ext>
          </a:extLst>
        </xdr:cNvPr>
        <xdr:cNvCxnSpPr/>
      </xdr:nvCxnSpPr>
      <xdr:spPr>
        <a:xfrm>
          <a:off x="17602200" y="17961102"/>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80263</xdr:rowOff>
    </xdr:from>
    <xdr:to>
      <xdr:col>98</xdr:col>
      <xdr:colOff>38100</xdr:colOff>
      <xdr:row>105</xdr:row>
      <xdr:rowOff>10413</xdr:rowOff>
    </xdr:to>
    <xdr:sp macro="" textlink="">
      <xdr:nvSpPr>
        <xdr:cNvPr id="933" name="楕円 932">
          <a:extLst>
            <a:ext uri="{FF2B5EF4-FFF2-40B4-BE49-F238E27FC236}">
              <a16:creationId xmlns:a16="http://schemas.microsoft.com/office/drawing/2014/main" id="{36285305-9137-4AD9-877A-BF20D86BDF0D}"/>
            </a:ext>
          </a:extLst>
        </xdr:cNvPr>
        <xdr:cNvSpPr/>
      </xdr:nvSpPr>
      <xdr:spPr>
        <a:xfrm>
          <a:off x="16761460" y="1791296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126492</xdr:rowOff>
    </xdr:from>
    <xdr:to>
      <xdr:col>102</xdr:col>
      <xdr:colOff>114300</xdr:colOff>
      <xdr:row>104</xdr:row>
      <xdr:rowOff>131063</xdr:rowOff>
    </xdr:to>
    <xdr:cxnSp macro="">
      <xdr:nvCxnSpPr>
        <xdr:cNvPr id="934" name="直線コネクタ 933">
          <a:extLst>
            <a:ext uri="{FF2B5EF4-FFF2-40B4-BE49-F238E27FC236}">
              <a16:creationId xmlns:a16="http://schemas.microsoft.com/office/drawing/2014/main" id="{5E74817A-5AF4-4F59-A82A-6960521FDC98}"/>
            </a:ext>
          </a:extLst>
        </xdr:cNvPr>
        <xdr:cNvCxnSpPr/>
      </xdr:nvCxnSpPr>
      <xdr:spPr>
        <a:xfrm flipV="1">
          <a:off x="16804640" y="17961102"/>
          <a:ext cx="79756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161814</xdr:rowOff>
    </xdr:from>
    <xdr:ext cx="469744" cy="259045"/>
    <xdr:sp macro="" textlink="">
      <xdr:nvSpPr>
        <xdr:cNvPr id="935" name="n_1aveValue【庁舎】&#10;一人当たり面積">
          <a:extLst>
            <a:ext uri="{FF2B5EF4-FFF2-40B4-BE49-F238E27FC236}">
              <a16:creationId xmlns:a16="http://schemas.microsoft.com/office/drawing/2014/main" id="{2F696EE5-A783-4576-898C-4E6320CDBC90}"/>
            </a:ext>
          </a:extLst>
        </xdr:cNvPr>
        <xdr:cNvSpPr txBox="1"/>
      </xdr:nvSpPr>
      <xdr:spPr>
        <a:xfrm>
          <a:off x="18982132" y="1765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170959</xdr:rowOff>
    </xdr:from>
    <xdr:ext cx="469744" cy="259045"/>
    <xdr:sp macro="" textlink="">
      <xdr:nvSpPr>
        <xdr:cNvPr id="936" name="n_2aveValue【庁舎】&#10;一人当たり面積">
          <a:extLst>
            <a:ext uri="{FF2B5EF4-FFF2-40B4-BE49-F238E27FC236}">
              <a16:creationId xmlns:a16="http://schemas.microsoft.com/office/drawing/2014/main" id="{2BABC2E9-1EA1-4A3E-BAFC-62C5FDA88937}"/>
            </a:ext>
          </a:extLst>
        </xdr:cNvPr>
        <xdr:cNvSpPr txBox="1"/>
      </xdr:nvSpPr>
      <xdr:spPr>
        <a:xfrm>
          <a:off x="18182032" y="1766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8653</xdr:rowOff>
    </xdr:from>
    <xdr:ext cx="469744" cy="259045"/>
    <xdr:sp macro="" textlink="">
      <xdr:nvSpPr>
        <xdr:cNvPr id="937" name="n_3aveValue【庁舎】&#10;一人当たり面積">
          <a:extLst>
            <a:ext uri="{FF2B5EF4-FFF2-40B4-BE49-F238E27FC236}">
              <a16:creationId xmlns:a16="http://schemas.microsoft.com/office/drawing/2014/main" id="{C802C97A-4A1C-4128-ABB3-51DF8BAC751D}"/>
            </a:ext>
          </a:extLst>
        </xdr:cNvPr>
        <xdr:cNvSpPr txBox="1"/>
      </xdr:nvSpPr>
      <xdr:spPr>
        <a:xfrm>
          <a:off x="17384472" y="1766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13225</xdr:rowOff>
    </xdr:from>
    <xdr:ext cx="469744" cy="259045"/>
    <xdr:sp macro="" textlink="">
      <xdr:nvSpPr>
        <xdr:cNvPr id="938" name="n_4aveValue【庁舎】&#10;一人当たり面積">
          <a:extLst>
            <a:ext uri="{FF2B5EF4-FFF2-40B4-BE49-F238E27FC236}">
              <a16:creationId xmlns:a16="http://schemas.microsoft.com/office/drawing/2014/main" id="{07E1516F-8374-407C-95A7-56C411E66360}"/>
            </a:ext>
          </a:extLst>
        </xdr:cNvPr>
        <xdr:cNvSpPr txBox="1"/>
      </xdr:nvSpPr>
      <xdr:spPr>
        <a:xfrm>
          <a:off x="16588817" y="1767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163847</xdr:rowOff>
    </xdr:from>
    <xdr:ext cx="469744" cy="259045"/>
    <xdr:sp macro="" textlink="">
      <xdr:nvSpPr>
        <xdr:cNvPr id="939" name="n_1mainValue【庁舎】&#10;一人当たり面積">
          <a:extLst>
            <a:ext uri="{FF2B5EF4-FFF2-40B4-BE49-F238E27FC236}">
              <a16:creationId xmlns:a16="http://schemas.microsoft.com/office/drawing/2014/main" id="{6FFE0D34-6EEA-4AFE-8EC0-9556FA7DB04C}"/>
            </a:ext>
          </a:extLst>
        </xdr:cNvPr>
        <xdr:cNvSpPr txBox="1"/>
      </xdr:nvSpPr>
      <xdr:spPr>
        <a:xfrm>
          <a:off x="18982132" y="1799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168419</xdr:rowOff>
    </xdr:from>
    <xdr:ext cx="469744" cy="259045"/>
    <xdr:sp macro="" textlink="">
      <xdr:nvSpPr>
        <xdr:cNvPr id="940" name="n_2mainValue【庁舎】&#10;一人当たり面積">
          <a:extLst>
            <a:ext uri="{FF2B5EF4-FFF2-40B4-BE49-F238E27FC236}">
              <a16:creationId xmlns:a16="http://schemas.microsoft.com/office/drawing/2014/main" id="{1D0AF1E7-2AE9-48B5-9501-BD3E1F5B8E14}"/>
            </a:ext>
          </a:extLst>
        </xdr:cNvPr>
        <xdr:cNvSpPr txBox="1"/>
      </xdr:nvSpPr>
      <xdr:spPr>
        <a:xfrm>
          <a:off x="18182032" y="18003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168419</xdr:rowOff>
    </xdr:from>
    <xdr:ext cx="469744" cy="259045"/>
    <xdr:sp macro="" textlink="">
      <xdr:nvSpPr>
        <xdr:cNvPr id="941" name="n_3mainValue【庁舎】&#10;一人当たり面積">
          <a:extLst>
            <a:ext uri="{FF2B5EF4-FFF2-40B4-BE49-F238E27FC236}">
              <a16:creationId xmlns:a16="http://schemas.microsoft.com/office/drawing/2014/main" id="{038CD782-E56C-40D4-99FA-15837081BDE0}"/>
            </a:ext>
          </a:extLst>
        </xdr:cNvPr>
        <xdr:cNvSpPr txBox="1"/>
      </xdr:nvSpPr>
      <xdr:spPr>
        <a:xfrm>
          <a:off x="17384472" y="18003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1540</xdr:rowOff>
    </xdr:from>
    <xdr:ext cx="469744" cy="259045"/>
    <xdr:sp macro="" textlink="">
      <xdr:nvSpPr>
        <xdr:cNvPr id="942" name="n_4mainValue【庁舎】&#10;一人当たり面積">
          <a:extLst>
            <a:ext uri="{FF2B5EF4-FFF2-40B4-BE49-F238E27FC236}">
              <a16:creationId xmlns:a16="http://schemas.microsoft.com/office/drawing/2014/main" id="{4D122729-914E-4CFF-84E2-6012E17C7332}"/>
            </a:ext>
          </a:extLst>
        </xdr:cNvPr>
        <xdr:cNvSpPr txBox="1"/>
      </xdr:nvSpPr>
      <xdr:spPr>
        <a:xfrm>
          <a:off x="16588817" y="1800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a16="http://schemas.microsoft.com/office/drawing/2014/main" id="{E2B46838-FA21-4DA1-B31B-66317F946C2A}"/>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a16="http://schemas.microsoft.com/office/drawing/2014/main" id="{003359DF-4EFD-490F-8842-FD1380E65767}"/>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a16="http://schemas.microsoft.com/office/drawing/2014/main" id="{AC92251B-B704-4F91-BB7F-3AA86A83D98E}"/>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ほとんどの類型において、有形固定資産減価償却率は類似団体平均を下回っているものの、庁舎、一般廃棄物処理施設においては、類似団体平均を上回っている。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庁舎については、昭和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年に建設され、既に耐用年数である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年を超える庁舎があるためである。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なお、当該</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年度までに耐震改修を完了しており、その後、計画的な修繕を実施している。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一人当たり面積において、類似団体平均を下回った施設は、保健センター・保健所、消防施設、庁舎であった。</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岩手県盛岡市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280,286
278,323
886.47
134,029,650
131,148,887
1,031,954
67,507,083
139,898,819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引き続き類似団体を下回って</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年度と</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比較して</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0.02pt</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減の</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0.71</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となって</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「盛岡市総合計画実施計画」に掲げる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自治体経営</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の取組の中</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において、</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税収の確保に向けた取組を推進することとしており、具体的な取組として、①納付機会の拡大等による収納窓口の充実、②納税推進センターによる早期納付の勧奨、③口座振替の促進、④適宜適切な滞納整理の実施により、収納率の向上に努め</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ることにより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更なる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自主財源の確保を図ることとしている。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77107</xdr:rowOff>
    </xdr:from>
    <xdr:to>
      <xdr:col>23</xdr:col>
      <xdr:colOff>133350</xdr:colOff>
      <xdr:row>42</xdr:row>
      <xdr:rowOff>111578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7800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59872</xdr:rowOff>
    </xdr:from>
    <xdr:to>
      <xdr:col>19</xdr:col>
      <xdr:colOff>133350</xdr:colOff>
      <xdr:row>42</xdr:row>
      <xdr:rowOff>77107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607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42635</xdr:rowOff>
    </xdr:from>
    <xdr:to>
      <xdr:col>15</xdr:col>
      <xdr:colOff>82550</xdr:colOff>
      <xdr:row>42</xdr:row>
      <xdr:rowOff>59872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435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42635</xdr:rowOff>
    </xdr:from>
    <xdr:to>
      <xdr:col>11</xdr:col>
      <xdr:colOff>31750</xdr:colOff>
      <xdr:row>42</xdr:row>
      <xdr:rowOff>42635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2435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60778</xdr:rowOff>
    </xdr:from>
    <xdr:to>
      <xdr:col>23</xdr:col>
      <xdr:colOff>184150</xdr:colOff>
      <xdr:row>42</xdr:row>
      <xdr:rowOff>162378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32855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3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26307</xdr:rowOff>
    </xdr:from>
    <xdr:to>
      <xdr:col>19</xdr:col>
      <xdr:colOff>184150</xdr:colOff>
      <xdr:row>42</xdr:row>
      <xdr:rowOff>127907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112684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1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9072</xdr:rowOff>
    </xdr:from>
    <xdr:to>
      <xdr:col>15</xdr:col>
      <xdr:colOff>133350</xdr:colOff>
      <xdr:row>42</xdr:row>
      <xdr:rowOff>110672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95449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163285</xdr:rowOff>
    </xdr:from>
    <xdr:to>
      <xdr:col>11</xdr:col>
      <xdr:colOff>82550</xdr:colOff>
      <xdr:row>42</xdr:row>
      <xdr:rowOff>93435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78212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163285</xdr:rowOff>
    </xdr:from>
    <xdr:to>
      <xdr:col>7</xdr:col>
      <xdr:colOff>31750</xdr:colOff>
      <xdr:row>42</xdr:row>
      <xdr:rowOff>93435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78212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経常収支比率は対前年度比</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0.3pt</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96.1</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％となり、依然として類似団体平均を上回っている。定員適正化計画に基づく人件費の抑制や市債の新規発行額の抑制を行っているものの、公債費については充当する経常一般財源が</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123</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を超え依然として高い水準にあること、少子高齢化による扶助費の増加が経常収支比率を押し上げている。扶助費の増については、今後も継続すると見込まれており、従来から取り組んでいる事務事業の見直し</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などをより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一層進めることにより経常経費の削減を図</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ることとしている</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30226</xdr:rowOff>
    </xdr:from>
    <xdr:to>
      <xdr:col>23</xdr:col>
      <xdr:colOff>133350</xdr:colOff>
      <xdr:row>67</xdr:row>
      <xdr:rowOff>60706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17226"/>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32783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60706</xdr:rowOff>
    </xdr:from>
    <xdr:to>
      <xdr:col>24</xdr:col>
      <xdr:colOff>12700</xdr:colOff>
      <xdr:row>67</xdr:row>
      <xdr:rowOff>60706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116603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6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30226</xdr:rowOff>
    </xdr:from>
    <xdr:to>
      <xdr:col>24</xdr:col>
      <xdr:colOff>12700</xdr:colOff>
      <xdr:row>60</xdr:row>
      <xdr:rowOff>30226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1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14986</xdr:rowOff>
    </xdr:from>
    <xdr:to>
      <xdr:col>23</xdr:col>
      <xdr:colOff>133350</xdr:colOff>
      <xdr:row>66</xdr:row>
      <xdr:rowOff>29464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330686"/>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2557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75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164846</xdr:rowOff>
    </xdr:from>
    <xdr:to>
      <xdr:col>19</xdr:col>
      <xdr:colOff>133350</xdr:colOff>
      <xdr:row>66</xdr:row>
      <xdr:rowOff>29464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137646"/>
          <a:ext cx="8890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164846</xdr:rowOff>
    </xdr:from>
    <xdr:to>
      <xdr:col>15</xdr:col>
      <xdr:colOff>82550</xdr:colOff>
      <xdr:row>66</xdr:row>
      <xdr:rowOff>10160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137646"/>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61739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9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10160</xdr:rowOff>
    </xdr:from>
    <xdr:to>
      <xdr:col>11</xdr:col>
      <xdr:colOff>31750</xdr:colOff>
      <xdr:row>66</xdr:row>
      <xdr:rowOff>24638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32586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83329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8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88155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8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135636</xdr:rowOff>
    </xdr:from>
    <xdr:to>
      <xdr:col>23</xdr:col>
      <xdr:colOff>184150</xdr:colOff>
      <xdr:row>66</xdr:row>
      <xdr:rowOff>65786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27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107713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251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150114</xdr:rowOff>
    </xdr:from>
    <xdr:to>
      <xdr:col>19</xdr:col>
      <xdr:colOff>184150</xdr:colOff>
      <xdr:row>66</xdr:row>
      <xdr:rowOff>80264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29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65041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380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114046</xdr:rowOff>
    </xdr:from>
    <xdr:to>
      <xdr:col>15</xdr:col>
      <xdr:colOff>133350</xdr:colOff>
      <xdr:row>65</xdr:row>
      <xdr:rowOff>44196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0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28973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130810</xdr:rowOff>
    </xdr:from>
    <xdr:to>
      <xdr:col>11</xdr:col>
      <xdr:colOff>82550</xdr:colOff>
      <xdr:row>66</xdr:row>
      <xdr:rowOff>60960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45737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145288</xdr:rowOff>
    </xdr:from>
    <xdr:to>
      <xdr:col>7</xdr:col>
      <xdr:colOff>31750</xdr:colOff>
      <xdr:row>66</xdr:row>
      <xdr:rowOff>75438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28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60215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37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人件費については、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退職手当の減などにより、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対前年度比</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となっ</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。物件費は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新型コロナウイルスワクチン接種事業や</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感染症予防事業の減などにより</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対前年度比</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11.3</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％減となった。合わせる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と一人当たり対前年度比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7,837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、類似団体平均を下回っている状況にある。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引き続き、定員適正化計画及び事務事業の見直し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など</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人件費及び物件費の抑制に努めることと</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151695</xdr:rowOff>
    </xdr:from>
    <xdr:to>
      <xdr:col>23</xdr:col>
      <xdr:colOff>133350</xdr:colOff>
      <xdr:row>88</xdr:row>
      <xdr:rowOff>38829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696245"/>
          <a:ext cx="0" cy="1430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10906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09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38829</xdr:rowOff>
    </xdr:from>
    <xdr:to>
      <xdr:col>24</xdr:col>
      <xdr:colOff>12700</xdr:colOff>
      <xdr:row>88</xdr:row>
      <xdr:rowOff>38829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2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66622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3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151695</xdr:rowOff>
    </xdr:from>
    <xdr:to>
      <xdr:col>24</xdr:col>
      <xdr:colOff>12700</xdr:colOff>
      <xdr:row>79</xdr:row>
      <xdr:rowOff>151695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69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104983</xdr:rowOff>
    </xdr:from>
    <xdr:to>
      <xdr:col>23</xdr:col>
      <xdr:colOff>133350</xdr:colOff>
      <xdr:row>83</xdr:row>
      <xdr:rowOff>91123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163883"/>
          <a:ext cx="838200" cy="15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57200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87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85123</xdr:rowOff>
    </xdr:from>
    <xdr:to>
      <xdr:col>23</xdr:col>
      <xdr:colOff>184150</xdr:colOff>
      <xdr:row>84</xdr:row>
      <xdr:rowOff>15273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79400</xdr:rowOff>
    </xdr:from>
    <xdr:to>
      <xdr:col>19</xdr:col>
      <xdr:colOff>133350</xdr:colOff>
      <xdr:row>83</xdr:row>
      <xdr:rowOff>91123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309750"/>
          <a:ext cx="889000" cy="1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164009</xdr:rowOff>
    </xdr:from>
    <xdr:to>
      <xdr:col>19</xdr:col>
      <xdr:colOff>184150</xdr:colOff>
      <xdr:row>84</xdr:row>
      <xdr:rowOff>94159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78936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480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90008</xdr:rowOff>
    </xdr:from>
    <xdr:to>
      <xdr:col>15</xdr:col>
      <xdr:colOff>82550</xdr:colOff>
      <xdr:row>83</xdr:row>
      <xdr:rowOff>79400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77458"/>
          <a:ext cx="889000" cy="33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70224</xdr:rowOff>
    </xdr:from>
    <xdr:to>
      <xdr:col>15</xdr:col>
      <xdr:colOff>133350</xdr:colOff>
      <xdr:row>84</xdr:row>
      <xdr:rowOff>374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156601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115774</xdr:rowOff>
    </xdr:from>
    <xdr:to>
      <xdr:col>11</xdr:col>
      <xdr:colOff>31750</xdr:colOff>
      <xdr:row>81</xdr:row>
      <xdr:rowOff>90008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31774"/>
          <a:ext cx="889000" cy="14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80787</xdr:rowOff>
    </xdr:from>
    <xdr:to>
      <xdr:col>11</xdr:col>
      <xdr:colOff>82550</xdr:colOff>
      <xdr:row>83</xdr:row>
      <xdr:rowOff>10937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167164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88655</xdr:rowOff>
    </xdr:from>
    <xdr:to>
      <xdr:col>7</xdr:col>
      <xdr:colOff>31750</xdr:colOff>
      <xdr:row>82</xdr:row>
      <xdr:rowOff>18805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3582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54183</xdr:rowOff>
    </xdr:from>
    <xdr:to>
      <xdr:col>23</xdr:col>
      <xdr:colOff>184150</xdr:colOff>
      <xdr:row>82</xdr:row>
      <xdr:rowOff>155783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1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70710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58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40323</xdr:rowOff>
    </xdr:from>
    <xdr:to>
      <xdr:col>19</xdr:col>
      <xdr:colOff>184150</xdr:colOff>
      <xdr:row>83</xdr:row>
      <xdr:rowOff>141923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7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152100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0395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28600</xdr:rowOff>
    </xdr:from>
    <xdr:to>
      <xdr:col>15</xdr:col>
      <xdr:colOff>133350</xdr:colOff>
      <xdr:row>83</xdr:row>
      <xdr:rowOff>130200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25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140377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027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39208</xdr:rowOff>
    </xdr:from>
    <xdr:to>
      <xdr:col>11</xdr:col>
      <xdr:colOff>82550</xdr:colOff>
      <xdr:row>81</xdr:row>
      <xdr:rowOff>140808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2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150985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9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64974</xdr:rowOff>
    </xdr:from>
    <xdr:to>
      <xdr:col>7</xdr:col>
      <xdr:colOff>31750</xdr:colOff>
      <xdr:row>80</xdr:row>
      <xdr:rowOff>166574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78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5301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549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定員管理計画に基づく人件費の抑制を図り、前年度に比べて </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0.1pt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減少した。ラスパイレス指数は職員の増や給与改定に伴う人件費の増により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100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を上回った平成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年度を除き、</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100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を下回っている。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依然として類似団体平均を下回っており、今後もより一層の給与の適正化に努めることと</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93839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7478"/>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65916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93839</xdr:rowOff>
    </xdr:from>
    <xdr:to>
      <xdr:col>81</xdr:col>
      <xdr:colOff>133350</xdr:colOff>
      <xdr:row>88</xdr:row>
      <xdr:rowOff>93839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8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122766</xdr:rowOff>
    </xdr:from>
    <xdr:to>
      <xdr:col>81</xdr:col>
      <xdr:colOff>44450</xdr:colOff>
      <xdr:row>84</xdr:row>
      <xdr:rowOff>136172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524566"/>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136172</xdr:rowOff>
    </xdr:from>
    <xdr:to>
      <xdr:col>77</xdr:col>
      <xdr:colOff>44450</xdr:colOff>
      <xdr:row>85</xdr:row>
      <xdr:rowOff>31750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537972"/>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120949</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9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85372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60500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161166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85372</xdr:rowOff>
    </xdr:from>
    <xdr:to>
      <xdr:col>68</xdr:col>
      <xdr:colOff>152400</xdr:colOff>
      <xdr:row>85</xdr:row>
      <xdr:rowOff>112184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658622"/>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29932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88493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85372</xdr:rowOff>
    </xdr:from>
    <xdr:to>
      <xdr:col>77</xdr:col>
      <xdr:colOff>95250</xdr:colOff>
      <xdr:row>85</xdr:row>
      <xdr:rowOff>15522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25699</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25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34572</xdr:rowOff>
    </xdr:from>
    <xdr:to>
      <xdr:col>68</xdr:col>
      <xdr:colOff>203200</xdr:colOff>
      <xdr:row>85</xdr:row>
      <xdr:rowOff>136172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146349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37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年度までの定員適正化計画及び平成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年度から令和２年度までの定員管理計画の実行により類似団体平均に比べ職員数は少ない状況である。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令和３年～７年度の定員管理計画において、職員数については、令和２年４月１日現在の職員数（</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2,215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人）を基本とし、行政需要の変化などに伴う事務量の増減を十分精査した上で、毎年度、定めていくこととしている。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165735</xdr:rowOff>
    </xdr:from>
    <xdr:to>
      <xdr:col>81</xdr:col>
      <xdr:colOff>44450</xdr:colOff>
      <xdr:row>67</xdr:row>
      <xdr:rowOff>160444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38385"/>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132521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160444</xdr:rowOff>
    </xdr:from>
    <xdr:to>
      <xdr:col>81</xdr:col>
      <xdr:colOff>133350</xdr:colOff>
      <xdr:row>67</xdr:row>
      <xdr:rowOff>160444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4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80662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165735</xdr:rowOff>
    </xdr:from>
    <xdr:to>
      <xdr:col>81</xdr:col>
      <xdr:colOff>133350</xdr:colOff>
      <xdr:row>57</xdr:row>
      <xdr:rowOff>165735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150071</xdr:rowOff>
    </xdr:from>
    <xdr:to>
      <xdr:col>81</xdr:col>
      <xdr:colOff>44450</xdr:colOff>
      <xdr:row>61</xdr:row>
      <xdr:rowOff>22860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37071"/>
          <a:ext cx="8382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64787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101812</xdr:rowOff>
    </xdr:from>
    <xdr:to>
      <xdr:col>77</xdr:col>
      <xdr:colOff>44450</xdr:colOff>
      <xdr:row>60</xdr:row>
      <xdr:rowOff>150071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88812"/>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154957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1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89746</xdr:rowOff>
    </xdr:from>
    <xdr:to>
      <xdr:col>72</xdr:col>
      <xdr:colOff>203200</xdr:colOff>
      <xdr:row>60</xdr:row>
      <xdr:rowOff>101812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76746"/>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134848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85725</xdr:rowOff>
    </xdr:from>
    <xdr:to>
      <xdr:col>68</xdr:col>
      <xdr:colOff>152400</xdr:colOff>
      <xdr:row>60</xdr:row>
      <xdr:rowOff>89746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72725"/>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118762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98654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160037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99271</xdr:rowOff>
    </xdr:from>
    <xdr:to>
      <xdr:col>77</xdr:col>
      <xdr:colOff>95250</xdr:colOff>
      <xdr:row>61</xdr:row>
      <xdr:rowOff>29421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39598</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55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51012</xdr:rowOff>
    </xdr:from>
    <xdr:to>
      <xdr:col>73</xdr:col>
      <xdr:colOff>44450</xdr:colOff>
      <xdr:row>60</xdr:row>
      <xdr:rowOff>152612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162789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06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38946</xdr:rowOff>
    </xdr:from>
    <xdr:to>
      <xdr:col>68</xdr:col>
      <xdr:colOff>203200</xdr:colOff>
      <xdr:row>60</xdr:row>
      <xdr:rowOff>140546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150723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34925</xdr:rowOff>
    </xdr:from>
    <xdr:to>
      <xdr:col>64</xdr:col>
      <xdr:colOff>152400</xdr:colOff>
      <xdr:row>60</xdr:row>
      <xdr:rowOff>136525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146702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9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年度は、大規模改修等の元利償還開始に伴う元利償還金の増加が公債費の減少を上回ったことから、実質的な負担額が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し、実質公債費比率は前年度に比べて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0.1pt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上昇</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元利償還金充当一般財源が依然として高い水準にある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ことから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、類似団体平均を上回っている。総合計画実施計画に掲げる自治体経営の取組において、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を上回らないよう目標値を設定している。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76623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05880"/>
          <a:ext cx="0" cy="1214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30904</xdr:rowOff>
    </xdr:from>
    <xdr:to>
      <xdr:col>81</xdr:col>
      <xdr:colOff>44450</xdr:colOff>
      <xdr:row>43</xdr:row>
      <xdr:rowOff>38946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403254"/>
          <a:ext cx="8382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6773</xdr:rowOff>
    </xdr:from>
    <xdr:to>
      <xdr:col>77</xdr:col>
      <xdr:colOff>44450</xdr:colOff>
      <xdr:row>43</xdr:row>
      <xdr:rowOff>30904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37912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162137</xdr:rowOff>
    </xdr:from>
    <xdr:to>
      <xdr:col>72</xdr:col>
      <xdr:colOff>203200</xdr:colOff>
      <xdr:row>43</xdr:row>
      <xdr:rowOff>6773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36303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146050</xdr:rowOff>
    </xdr:from>
    <xdr:to>
      <xdr:col>68</xdr:col>
      <xdr:colOff>152400</xdr:colOff>
      <xdr:row>42</xdr:row>
      <xdr:rowOff>162137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34695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48700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72831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159596</xdr:rowOff>
    </xdr:from>
    <xdr:to>
      <xdr:col>81</xdr:col>
      <xdr:colOff>95250</xdr:colOff>
      <xdr:row>43</xdr:row>
      <xdr:rowOff>89746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131673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33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151554</xdr:rowOff>
    </xdr:from>
    <xdr:to>
      <xdr:col>77</xdr:col>
      <xdr:colOff>95250</xdr:colOff>
      <xdr:row>43</xdr:row>
      <xdr:rowOff>81704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66481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438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127423</xdr:rowOff>
    </xdr:from>
    <xdr:to>
      <xdr:col>73</xdr:col>
      <xdr:colOff>44450</xdr:colOff>
      <xdr:row>43</xdr:row>
      <xdr:rowOff>57573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42350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41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111337</xdr:rowOff>
    </xdr:from>
    <xdr:to>
      <xdr:col>68</xdr:col>
      <xdr:colOff>203200</xdr:colOff>
      <xdr:row>43</xdr:row>
      <xdr:rowOff>41487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26264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3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95250</xdr:rowOff>
    </xdr:from>
    <xdr:to>
      <xdr:col>64</xdr:col>
      <xdr:colOff>152400</xdr:colOff>
      <xdr:row>43</xdr:row>
      <xdr:rowOff>25400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10177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令和５年度においては、過去に発行した合併特例債や臨時財政対策債の償還がピークを越えたことなどから、</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地方債残高が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するとともに、財政調整基金等の減少や基準財政需要額</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算入</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見込額の減少により、分子となる将来負担額から充当可能財源を除いた額が増加</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するとともに</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分母となる標準財政規模から地方交付税措置分を差し引いた額も前年度と比較して増加したものの、分子の増加率が分母の増加率を上回ったため、将来負担比率が前年度に比べ</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4.4pt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総合計画実施計画に掲げる自治体経営の取組において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令和５年度の実績</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値</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である</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75.6%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を上回らない財政運営を行うこととして目標値を設定している。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156921</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477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128998</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0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156921</xdr:rowOff>
    </xdr:from>
    <xdr:to>
      <xdr:col>81</xdr:col>
      <xdr:colOff>133350</xdr:colOff>
      <xdr:row>22</xdr:row>
      <xdr:rowOff>156921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2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52222</xdr:rowOff>
    </xdr:from>
    <xdr:to>
      <xdr:col>81</xdr:col>
      <xdr:colOff>44450</xdr:colOff>
      <xdr:row>18</xdr:row>
      <xdr:rowOff>94691</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179800" y="3138322"/>
          <a:ext cx="838200" cy="4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10126</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410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94336</xdr:rowOff>
    </xdr:from>
    <xdr:to>
      <xdr:col>77</xdr:col>
      <xdr:colOff>44450</xdr:colOff>
      <xdr:row>18</xdr:row>
      <xdr:rowOff>52222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290800" y="3008986"/>
          <a:ext cx="889000" cy="12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4216</xdr:rowOff>
    </xdr:from>
    <xdr:to>
      <xdr:col>77</xdr:col>
      <xdr:colOff>95250</xdr:colOff>
      <xdr:row>15</xdr:row>
      <xdr:rowOff>105816</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115993</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344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94336</xdr:rowOff>
    </xdr:from>
    <xdr:to>
      <xdr:col>72</xdr:col>
      <xdr:colOff>203200</xdr:colOff>
      <xdr:row>17</xdr:row>
      <xdr:rowOff>110744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3008986"/>
          <a:ext cx="889000" cy="1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54407</xdr:rowOff>
    </xdr:from>
    <xdr:to>
      <xdr:col>73</xdr:col>
      <xdr:colOff>44450</xdr:colOff>
      <xdr:row>15</xdr:row>
      <xdr:rowOff>156007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110744</xdr:rowOff>
    </xdr:from>
    <xdr:to>
      <xdr:col>68</xdr:col>
      <xdr:colOff>152400</xdr:colOff>
      <xdr:row>17</xdr:row>
      <xdr:rowOff>144526</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302539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132588</xdr:rowOff>
    </xdr:from>
    <xdr:to>
      <xdr:col>68</xdr:col>
      <xdr:colOff>203200</xdr:colOff>
      <xdr:row>16</xdr:row>
      <xdr:rowOff>62738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72915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155753</xdr:rowOff>
    </xdr:from>
    <xdr:to>
      <xdr:col>64</xdr:col>
      <xdr:colOff>152400</xdr:colOff>
      <xdr:row>16</xdr:row>
      <xdr:rowOff>85903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96080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43891</xdr:rowOff>
    </xdr:from>
    <xdr:to>
      <xdr:col>81</xdr:col>
      <xdr:colOff>95250</xdr:colOff>
      <xdr:row>18</xdr:row>
      <xdr:rowOff>145491</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312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15968</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310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1422</xdr:rowOff>
    </xdr:from>
    <xdr:to>
      <xdr:col>77</xdr:col>
      <xdr:colOff>95250</xdr:colOff>
      <xdr:row>18</xdr:row>
      <xdr:rowOff>103022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308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87799</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3173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43536</xdr:rowOff>
    </xdr:from>
    <xdr:to>
      <xdr:col>73</xdr:col>
      <xdr:colOff>44450</xdr:colOff>
      <xdr:row>17</xdr:row>
      <xdr:rowOff>145136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95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129913</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304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59944</xdr:rowOff>
    </xdr:from>
    <xdr:to>
      <xdr:col>68</xdr:col>
      <xdr:colOff>203200</xdr:colOff>
      <xdr:row>17</xdr:row>
      <xdr:rowOff>161544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97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146321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306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93726</xdr:rowOff>
    </xdr:from>
    <xdr:to>
      <xdr:col>64</xdr:col>
      <xdr:colOff>152400</xdr:colOff>
      <xdr:row>18</xdr:row>
      <xdr:rowOff>23876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300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8653</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09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岩手県盛岡市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280,286
278,323
886.47
134,029,650
131,148,887
1,031,954
67,507,083
139,898,819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人件費に係る経常収支比率は類似団体平均より低い傾向が続いている。令和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年度は、職員給を中心に対前年度比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0.7pt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引き続き、定員適正化計画及び事務事業の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見直しになど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より人件費の抑制に努めることとする。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1270</xdr:rowOff>
    </xdr:from>
    <xdr:to>
      <xdr:col>24</xdr:col>
      <xdr:colOff>25400</xdr:colOff>
      <xdr:row>35</xdr:row>
      <xdr:rowOff>54610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020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149860</xdr:rowOff>
    </xdr:from>
    <xdr:to>
      <xdr:col>19</xdr:col>
      <xdr:colOff>187325</xdr:colOff>
      <xdr:row>35</xdr:row>
      <xdr:rowOff>54610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791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149860</xdr:rowOff>
    </xdr:from>
    <xdr:to>
      <xdr:col>15</xdr:col>
      <xdr:colOff>98425</xdr:colOff>
      <xdr:row>35</xdr:row>
      <xdr:rowOff>115570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791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46990</xdr:rowOff>
    </xdr:from>
    <xdr:to>
      <xdr:col>11</xdr:col>
      <xdr:colOff>9525</xdr:colOff>
      <xdr:row>35</xdr:row>
      <xdr:rowOff>115570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477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90187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121920</xdr:rowOff>
    </xdr:from>
    <xdr:to>
      <xdr:col>24</xdr:col>
      <xdr:colOff>76200</xdr:colOff>
      <xdr:row>35</xdr:row>
      <xdr:rowOff>52070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138447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3810</xdr:rowOff>
    </xdr:from>
    <xdr:to>
      <xdr:col>20</xdr:col>
      <xdr:colOff>38100</xdr:colOff>
      <xdr:row>35</xdr:row>
      <xdr:rowOff>105410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115587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7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99060</xdr:rowOff>
    </xdr:from>
    <xdr:to>
      <xdr:col>15</xdr:col>
      <xdr:colOff>149225</xdr:colOff>
      <xdr:row>35</xdr:row>
      <xdr:rowOff>29210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39387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64770</xdr:rowOff>
    </xdr:from>
    <xdr:to>
      <xdr:col>11</xdr:col>
      <xdr:colOff>60325</xdr:colOff>
      <xdr:row>35</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167640</xdr:rowOff>
    </xdr:from>
    <xdr:to>
      <xdr:col>6</xdr:col>
      <xdr:colOff>171450</xdr:colOff>
      <xdr:row>35</xdr:row>
      <xdr:rowOff>97790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107967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物件費に係る経常収支比率は、類似団体平均に近い割合で推移している。令和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老人福祉センター管理運営委託事業</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等により充当する経常一般財源が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となり、対前年度比</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0.3pt</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行政評価を活用した事務事業の徹底した見直しを推進し、物件費の抑制に努めることとする。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663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100330</xdr:rowOff>
    </xdr:from>
    <xdr:to>
      <xdr:col>82</xdr:col>
      <xdr:colOff>107950</xdr:colOff>
      <xdr:row>17</xdr:row>
      <xdr:rowOff>123190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0149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59707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7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39370</xdr:rowOff>
    </xdr:from>
    <xdr:to>
      <xdr:col>78</xdr:col>
      <xdr:colOff>69850</xdr:colOff>
      <xdr:row>17</xdr:row>
      <xdr:rowOff>123190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540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5097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39370</xdr:rowOff>
    </xdr:from>
    <xdr:to>
      <xdr:col>73</xdr:col>
      <xdr:colOff>180975</xdr:colOff>
      <xdr:row>17</xdr:row>
      <xdr:rowOff>77470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954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77470</xdr:rowOff>
    </xdr:from>
    <xdr:to>
      <xdr:col>69</xdr:col>
      <xdr:colOff>92075</xdr:colOff>
      <xdr:row>17</xdr:row>
      <xdr:rowOff>115570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92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26670</xdr:rowOff>
    </xdr:from>
    <xdr:to>
      <xdr:col>69</xdr:col>
      <xdr:colOff>142875</xdr:colOff>
      <xdr:row>17</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138447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161307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3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49530</xdr:rowOff>
    </xdr:from>
    <xdr:to>
      <xdr:col>82</xdr:col>
      <xdr:colOff>158750</xdr:colOff>
      <xdr:row>17</xdr:row>
      <xdr:rowOff>151130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66057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0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72390</xdr:rowOff>
    </xdr:from>
    <xdr:to>
      <xdr:col>78</xdr:col>
      <xdr:colOff>120650</xdr:colOff>
      <xdr:row>18</xdr:row>
      <xdr:rowOff>2540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158767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7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160020</xdr:rowOff>
    </xdr:from>
    <xdr:to>
      <xdr:col>74</xdr:col>
      <xdr:colOff>31750</xdr:colOff>
      <xdr:row>17</xdr:row>
      <xdr:rowOff>90170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74947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26670</xdr:rowOff>
    </xdr:from>
    <xdr:to>
      <xdr:col>69</xdr:col>
      <xdr:colOff>142875</xdr:colOff>
      <xdr:row>17</xdr:row>
      <xdr:rowOff>128270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113047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151147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扶助費に係る経常収支比率は、類似団体平均に近い割合で推移している。令和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、認定こども園等運営費給付事業の増などにより充当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する経常一般財源が増となり、対前年度比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0.9pt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増となった。障がい給付認定審査等を通じた公正なサービス提供等により、年々増加傾向にある扶助費の急激な上昇傾向を抑制するよう努める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こととする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24043"/>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78015</xdr:rowOff>
    </xdr:from>
    <xdr:to>
      <xdr:col>24</xdr:col>
      <xdr:colOff>25400</xdr:colOff>
      <xdr:row>57</xdr:row>
      <xdr:rowOff>4535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679215"/>
          <a:ext cx="8382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108149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09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45357</xdr:rowOff>
    </xdr:from>
    <xdr:to>
      <xdr:col>19</xdr:col>
      <xdr:colOff>187325</xdr:colOff>
      <xdr:row>56</xdr:row>
      <xdr:rowOff>78015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6465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45357</xdr:rowOff>
    </xdr:from>
    <xdr:to>
      <xdr:col>15</xdr:col>
      <xdr:colOff>98425</xdr:colOff>
      <xdr:row>56</xdr:row>
      <xdr:rowOff>56243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6465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155122</xdr:rowOff>
    </xdr:from>
    <xdr:to>
      <xdr:col>15</xdr:col>
      <xdr:colOff>149225</xdr:colOff>
      <xdr:row>56</xdr:row>
      <xdr:rowOff>85272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95449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56243</xdr:rowOff>
    </xdr:from>
    <xdr:to>
      <xdr:col>11</xdr:col>
      <xdr:colOff>9525</xdr:colOff>
      <xdr:row>57</xdr:row>
      <xdr:rowOff>37193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657443"/>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141712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27215</xdr:rowOff>
    </xdr:from>
    <xdr:to>
      <xdr:col>20</xdr:col>
      <xdr:colOff>38100</xdr:colOff>
      <xdr:row>56</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138992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166007</xdr:rowOff>
    </xdr:from>
    <xdr:to>
      <xdr:col>15</xdr:col>
      <xdr:colOff>149225</xdr:colOff>
      <xdr:row>56</xdr:row>
      <xdr:rowOff>96157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5443</xdr:rowOff>
    </xdr:from>
    <xdr:to>
      <xdr:col>11</xdr:col>
      <xdr:colOff>60325</xdr:colOff>
      <xdr:row>56</xdr:row>
      <xdr:rowOff>107043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72770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0.2pt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ったが、依然として類似団体と比較すると低い水準である。今後、国保療養費、後期高齢者医療費、介護給付費等の増が見込まれるため、医療費及び介護給付費の適正化を推進することにより、急激な上昇傾向を抑制するよう努めることとす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94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xdr:rowOff>
    </xdr:from>
    <xdr:to>
      <xdr:col>82</xdr:col>
      <xdr:colOff>107950</xdr:colOff>
      <xdr:row>58</xdr:row>
      <xdr:rowOff>38100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956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35577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79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158750</xdr:rowOff>
    </xdr:from>
    <xdr:to>
      <xdr:col>78</xdr:col>
      <xdr:colOff>69850</xdr:colOff>
      <xdr:row>58</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931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158750</xdr:rowOff>
    </xdr:from>
    <xdr:to>
      <xdr:col>73</xdr:col>
      <xdr:colOff>180975</xdr:colOff>
      <xdr:row>58</xdr:row>
      <xdr:rowOff>63500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931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107950</xdr:rowOff>
    </xdr:from>
    <xdr:to>
      <xdr:col>69</xdr:col>
      <xdr:colOff>92075</xdr:colOff>
      <xdr:row>58</xdr:row>
      <xdr:rowOff>63500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8806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3827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133350</xdr:rowOff>
    </xdr:from>
    <xdr:to>
      <xdr:col>78</xdr:col>
      <xdr:colOff>120650</xdr:colOff>
      <xdr:row>58</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107950</xdr:rowOff>
    </xdr:from>
    <xdr:to>
      <xdr:col>74</xdr:col>
      <xdr:colOff>31750</xdr:colOff>
      <xdr:row>58</xdr:row>
      <xdr:rowOff>38100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48277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12700</xdr:rowOff>
    </xdr:from>
    <xdr:to>
      <xdr:col>69</xdr:col>
      <xdr:colOff>142875</xdr:colOff>
      <xdr:row>58</xdr:row>
      <xdr:rowOff>114300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124477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57150</xdr:rowOff>
    </xdr:from>
    <xdr:to>
      <xdr:col>65</xdr:col>
      <xdr:colOff>53975</xdr:colOff>
      <xdr:row>57</xdr:row>
      <xdr:rowOff>158750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168927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補助費等に係る経常収支比率は類似団体平均より高い傾向が続いており、一部事務組合及び企業会計への負担金が大半を占めている。令和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年度は、公共交通利用促進対策事業の増等により、対前年度比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0.3pt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増となった。依然として類似団体と比較して高い水準となっているため、引き続き適正な額の精査に努めることとする。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33274</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9112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119651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3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33274</xdr:rowOff>
    </xdr:from>
    <xdr:to>
      <xdr:col>82</xdr:col>
      <xdr:colOff>196850</xdr:colOff>
      <xdr:row>33</xdr:row>
      <xdr:rowOff>33274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9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26416</xdr:rowOff>
    </xdr:from>
    <xdr:to>
      <xdr:col>82</xdr:col>
      <xdr:colOff>107950</xdr:colOff>
      <xdr:row>38</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54151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31005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860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115570</xdr:rowOff>
    </xdr:from>
    <xdr:to>
      <xdr:col>78</xdr:col>
      <xdr:colOff>69850</xdr:colOff>
      <xdr:row>38</xdr:row>
      <xdr:rowOff>26416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45922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xdr:rowOff>
    </xdr:from>
    <xdr:to>
      <xdr:col>78</xdr:col>
      <xdr:colOff>120650</xdr:colOff>
      <xdr:row>35</xdr:row>
      <xdr:rowOff>106934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117111</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77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115570</xdr:rowOff>
    </xdr:from>
    <xdr:to>
      <xdr:col>73</xdr:col>
      <xdr:colOff>180975</xdr:colOff>
      <xdr:row>37</xdr:row>
      <xdr:rowOff>161290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459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149352</xdr:rowOff>
    </xdr:from>
    <xdr:to>
      <xdr:col>74</xdr:col>
      <xdr:colOff>31750</xdr:colOff>
      <xdr:row>35</xdr:row>
      <xdr:rowOff>79502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89679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161290</xdr:rowOff>
    </xdr:from>
    <xdr:to>
      <xdr:col>69</xdr:col>
      <xdr:colOff>92075</xdr:colOff>
      <xdr:row>37</xdr:row>
      <xdr:rowOff>161290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504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14478</xdr:rowOff>
    </xdr:from>
    <xdr:to>
      <xdr:col>69</xdr:col>
      <xdr:colOff>142875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126255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xdr:rowOff>
    </xdr:from>
    <xdr:to>
      <xdr:col>82</xdr:col>
      <xdr:colOff>158750</xdr:colOff>
      <xdr:row>38</xdr:row>
      <xdr:rowOff>104648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146575</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147066</xdr:rowOff>
    </xdr:from>
    <xdr:to>
      <xdr:col>78</xdr:col>
      <xdr:colOff>120650</xdr:colOff>
      <xdr:row>38</xdr:row>
      <xdr:rowOff>77215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61993</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64770</xdr:rowOff>
    </xdr:from>
    <xdr:to>
      <xdr:col>74</xdr:col>
      <xdr:colOff>31750</xdr:colOff>
      <xdr:row>37</xdr:row>
      <xdr:rowOff>166370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151147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110490</xdr:rowOff>
    </xdr:from>
    <xdr:to>
      <xdr:col>69</xdr:col>
      <xdr:colOff>142875</xdr:colOff>
      <xdr:row>38</xdr:row>
      <xdr:rowOff>40640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110490</xdr:rowOff>
    </xdr:from>
    <xdr:to>
      <xdr:col>65</xdr:col>
      <xdr:colOff>53975</xdr:colOff>
      <xdr:row>38</xdr:row>
      <xdr:rowOff>40640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25417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200" baseline="0">
              <a:solidFill>
                <a:schemeClr val="dk1"/>
              </a:solidFill>
              <a:effectLst/>
              <a:latin typeface="+mn-lt"/>
              <a:ea typeface="+mn-ea"/>
              <a:cs typeface="+mn-cs"/>
            </a:rPr>
            <a:t>   </a:t>
          </a:r>
          <a:r>
            <a:rPr kumimoji="1" lang="ja-JP" altLang="en-US" sz="1200" baseline="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類似団体と比較すると高い状況にあるが、平成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年度から二次６年間にわたる行財政構造改革に集中的に取り組んできたことから、公債費は、横ばいで推移していたが、令和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年度において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は、過去に発行した合併特例債や臨時財政対策債の償還がピークを越えたことなどから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0.7pt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となったものである。今後も、「盛岡市総合計画実施計画」に掲げる自治体経営の取組において、市債の新規発行額を予算総額の８％以内（臨時財政対策債を除く</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）かつ元金償還額以内とし、将来の公債費の縮減を図るよう努める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こととする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70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140987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119380</xdr:rowOff>
    </xdr:from>
    <xdr:to>
      <xdr:col>24</xdr:col>
      <xdr:colOff>25400</xdr:colOff>
      <xdr:row>79</xdr:row>
      <xdr:rowOff>1270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4924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50816</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111761</xdr:rowOff>
    </xdr:from>
    <xdr:to>
      <xdr:col>19</xdr:col>
      <xdr:colOff>187325</xdr:colOff>
      <xdr:row>79</xdr:row>
      <xdr:rowOff>1270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48486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111761</xdr:rowOff>
    </xdr:from>
    <xdr:to>
      <xdr:col>15</xdr:col>
      <xdr:colOff>98425</xdr:colOff>
      <xdr:row>78</xdr:row>
      <xdr:rowOff>142239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4848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123207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142239</xdr:rowOff>
    </xdr:from>
    <xdr:to>
      <xdr:col>11</xdr:col>
      <xdr:colOff>9525</xdr:colOff>
      <xdr:row>78</xdr:row>
      <xdr:rowOff>165100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5153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72389</xdr:rowOff>
    </xdr:from>
    <xdr:to>
      <xdr:col>11</xdr:col>
      <xdr:colOff>60325</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12716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68580</xdr:rowOff>
    </xdr:from>
    <xdr:to>
      <xdr:col>24</xdr:col>
      <xdr:colOff>76200</xdr:colOff>
      <xdr:row>78</xdr:row>
      <xdr:rowOff>170180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40657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121920</xdr:rowOff>
    </xdr:from>
    <xdr:to>
      <xdr:col>20</xdr:col>
      <xdr:colOff>38100</xdr:colOff>
      <xdr:row>79</xdr:row>
      <xdr:rowOff>52070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36847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60961</xdr:rowOff>
    </xdr:from>
    <xdr:to>
      <xdr:col>15</xdr:col>
      <xdr:colOff>149225</xdr:colOff>
      <xdr:row>78</xdr:row>
      <xdr:rowOff>162561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147338</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91439</xdr:rowOff>
    </xdr:from>
    <xdr:to>
      <xdr:col>11</xdr:col>
      <xdr:colOff>60325</xdr:colOff>
      <xdr:row>79</xdr:row>
      <xdr:rowOff>21589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6366</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114300</xdr:rowOff>
    </xdr:from>
    <xdr:to>
      <xdr:col>6</xdr:col>
      <xdr:colOff>171450</xdr:colOff>
      <xdr:row>79</xdr:row>
      <xdr:rowOff>44450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29227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公債費以外の経費に係る経常収支比率は、類似団体平均と比べて補助費等は高くなっているものの、人件費が低くなっていることから、類似団体平均に近い割合で推移している。令和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0.4pt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増となった。定員適正化計画に基づく人件費の削減や、一部事務組合及び企業会計への負担金や年々増加傾向にある扶助費の急激な上昇傾向を抑制するよう努めることとする。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16511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25680"/>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73661</xdr:rowOff>
    </xdr:from>
    <xdr:to>
      <xdr:col>82</xdr:col>
      <xdr:colOff>107950</xdr:colOff>
      <xdr:row>76</xdr:row>
      <xdr:rowOff>104139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10386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39387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2898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149860</xdr:rowOff>
    </xdr:from>
    <xdr:to>
      <xdr:col>78</xdr:col>
      <xdr:colOff>69850</xdr:colOff>
      <xdr:row>76</xdr:row>
      <xdr:rowOff>73661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837160"/>
          <a:ext cx="889000" cy="266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149860</xdr:rowOff>
    </xdr:from>
    <xdr:to>
      <xdr:col>73</xdr:col>
      <xdr:colOff>180975</xdr:colOff>
      <xdr:row>76</xdr:row>
      <xdr:rowOff>73661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837160"/>
          <a:ext cx="889000" cy="266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60960</xdr:rowOff>
    </xdr:from>
    <xdr:to>
      <xdr:col>74</xdr:col>
      <xdr:colOff>31750</xdr:colOff>
      <xdr:row>74</xdr:row>
      <xdr:rowOff>162560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7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73661</xdr:rowOff>
    </xdr:from>
    <xdr:to>
      <xdr:col>69</xdr:col>
      <xdr:colOff>92075</xdr:colOff>
      <xdr:row>76</xdr:row>
      <xdr:rowOff>73661</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31038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58437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25416</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22861</xdr:rowOff>
    </xdr:from>
    <xdr:to>
      <xdr:col>78</xdr:col>
      <xdr:colOff>120650</xdr:colOff>
      <xdr:row>76</xdr:row>
      <xdr:rowOff>124461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109238</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139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99060</xdr:rowOff>
    </xdr:from>
    <xdr:to>
      <xdr:col>74</xdr:col>
      <xdr:colOff>31750</xdr:colOff>
      <xdr:row>75</xdr:row>
      <xdr:rowOff>29210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13987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87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22861</xdr:rowOff>
    </xdr:from>
    <xdr:to>
      <xdr:col>69</xdr:col>
      <xdr:colOff>142875</xdr:colOff>
      <xdr:row>76</xdr:row>
      <xdr:rowOff>124461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109238</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22861</xdr:rowOff>
    </xdr:from>
    <xdr:to>
      <xdr:col>65</xdr:col>
      <xdr:colOff>53975</xdr:colOff>
      <xdr:row>76</xdr:row>
      <xdr:rowOff>124461</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109238</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岩手県盛岡市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54915</xdr:rowOff>
    </xdr:from>
    <xdr:to>
      <xdr:col>29</xdr:col>
      <xdr:colOff>127000</xdr:colOff>
      <xdr:row>19</xdr:row>
      <xdr:rowOff>154965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59940"/>
          <a:ext cx="0" cy="13002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127042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3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154965</xdr:rowOff>
    </xdr:from>
    <xdr:to>
      <xdr:col>30</xdr:col>
      <xdr:colOff>25400</xdr:colOff>
      <xdr:row>19</xdr:row>
      <xdr:rowOff>154965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60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141292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54915</xdr:rowOff>
    </xdr:from>
    <xdr:to>
      <xdr:col>30</xdr:col>
      <xdr:colOff>25400</xdr:colOff>
      <xdr:row>12</xdr:row>
      <xdr:rowOff>54915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59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114084</xdr:rowOff>
    </xdr:from>
    <xdr:to>
      <xdr:col>29</xdr:col>
      <xdr:colOff>127000</xdr:colOff>
      <xdr:row>17</xdr:row>
      <xdr:rowOff>1461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04909"/>
          <a:ext cx="647700" cy="588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98861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89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74219</xdr:rowOff>
    </xdr:from>
    <xdr:to>
      <xdr:col>29</xdr:col>
      <xdr:colOff>177800</xdr:colOff>
      <xdr:row>17</xdr:row>
      <xdr:rowOff>4369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1461</xdr:rowOff>
    </xdr:from>
    <xdr:to>
      <xdr:col>26</xdr:col>
      <xdr:colOff>50800</xdr:colOff>
      <xdr:row>17</xdr:row>
      <xdr:rowOff>58877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63736"/>
          <a:ext cx="698500" cy="574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128968</xdr:rowOff>
    </xdr:from>
    <xdr:to>
      <xdr:col>26</xdr:col>
      <xdr:colOff>101600</xdr:colOff>
      <xdr:row>17</xdr:row>
      <xdr:rowOff>59118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43895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06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58877</xdr:rowOff>
    </xdr:from>
    <xdr:to>
      <xdr:col>22</xdr:col>
      <xdr:colOff>114300</xdr:colOff>
      <xdr:row>17</xdr:row>
      <xdr:rowOff>70879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21152"/>
          <a:ext cx="698500" cy="12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151714</xdr:rowOff>
    </xdr:from>
    <xdr:to>
      <xdr:col>22</xdr:col>
      <xdr:colOff>165100</xdr:colOff>
      <xdr:row>17</xdr:row>
      <xdr:rowOff>81864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92041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70879</xdr:rowOff>
    </xdr:from>
    <xdr:to>
      <xdr:col>18</xdr:col>
      <xdr:colOff>177800</xdr:colOff>
      <xdr:row>17</xdr:row>
      <xdr:rowOff>122580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33154"/>
          <a:ext cx="698500" cy="517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5334</xdr:rowOff>
    </xdr:from>
    <xdr:to>
      <xdr:col>19</xdr:col>
      <xdr:colOff>38100</xdr:colOff>
      <xdr:row>17</xdr:row>
      <xdr:rowOff>106934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117111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61493</xdr:rowOff>
    </xdr:from>
    <xdr:to>
      <xdr:col>15</xdr:col>
      <xdr:colOff>101600</xdr:colOff>
      <xdr:row>17</xdr:row>
      <xdr:rowOff>163093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1820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63284</xdr:rowOff>
    </xdr:from>
    <xdr:to>
      <xdr:col>29</xdr:col>
      <xdr:colOff>177800</xdr:colOff>
      <xdr:row>16</xdr:row>
      <xdr:rowOff>164884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54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79811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99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122111</xdr:rowOff>
    </xdr:from>
    <xdr:to>
      <xdr:col>26</xdr:col>
      <xdr:colOff>101600</xdr:colOff>
      <xdr:row>17</xdr:row>
      <xdr:rowOff>52261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12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62438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81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8077</xdr:rowOff>
    </xdr:from>
    <xdr:to>
      <xdr:col>22</xdr:col>
      <xdr:colOff>165100</xdr:colOff>
      <xdr:row>17</xdr:row>
      <xdr:rowOff>109677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70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94454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5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20079</xdr:rowOff>
    </xdr:from>
    <xdr:to>
      <xdr:col>19</xdr:col>
      <xdr:colOff>38100</xdr:colOff>
      <xdr:row>17</xdr:row>
      <xdr:rowOff>121679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82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106456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6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71780</xdr:rowOff>
    </xdr:from>
    <xdr:to>
      <xdr:col>15</xdr:col>
      <xdr:colOff>101600</xdr:colOff>
      <xdr:row>18</xdr:row>
      <xdr:rowOff>1930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34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158157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20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182245</xdr:rowOff>
    </xdr:from>
    <xdr:to>
      <xdr:col>29</xdr:col>
      <xdr:colOff>127000</xdr:colOff>
      <xdr:row>37</xdr:row>
      <xdr:rowOff>230556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6795"/>
          <a:ext cx="0" cy="1248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202633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230556</xdr:rowOff>
    </xdr:from>
    <xdr:to>
      <xdr:col>30</xdr:col>
      <xdr:colOff>25400</xdr:colOff>
      <xdr:row>37</xdr:row>
      <xdr:rowOff>230556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55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97172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5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182245</xdr:rowOff>
    </xdr:from>
    <xdr:to>
      <xdr:col>30</xdr:col>
      <xdr:colOff>25400</xdr:colOff>
      <xdr:row>33</xdr:row>
      <xdr:rowOff>182245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6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56743</xdr:rowOff>
    </xdr:from>
    <xdr:to>
      <xdr:col>29</xdr:col>
      <xdr:colOff>127000</xdr:colOff>
      <xdr:row>34</xdr:row>
      <xdr:rowOff>91529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324193"/>
          <a:ext cx="647700" cy="347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78033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8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105956</xdr:rowOff>
    </xdr:from>
    <xdr:to>
      <xdr:col>29</xdr:col>
      <xdr:colOff>177800</xdr:colOff>
      <xdr:row>35</xdr:row>
      <xdr:rowOff>207556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56743</xdr:rowOff>
    </xdr:from>
    <xdr:to>
      <xdr:col>26</xdr:col>
      <xdr:colOff>50800</xdr:colOff>
      <xdr:row>34</xdr:row>
      <xdr:rowOff>128638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324193"/>
          <a:ext cx="698500" cy="71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105308</xdr:rowOff>
    </xdr:from>
    <xdr:to>
      <xdr:col>26</xdr:col>
      <xdr:colOff>101600</xdr:colOff>
      <xdr:row>35</xdr:row>
      <xdr:rowOff>206908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191685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2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128638</xdr:rowOff>
    </xdr:from>
    <xdr:to>
      <xdr:col>22</xdr:col>
      <xdr:colOff>114300</xdr:colOff>
      <xdr:row>34</xdr:row>
      <xdr:rowOff>173101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396088"/>
          <a:ext cx="698500" cy="444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122796</xdr:rowOff>
    </xdr:from>
    <xdr:to>
      <xdr:col>22</xdr:col>
      <xdr:colOff>165100</xdr:colOff>
      <xdr:row>35</xdr:row>
      <xdr:rowOff>224396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209173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1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173101</xdr:rowOff>
    </xdr:from>
    <xdr:to>
      <xdr:col>18</xdr:col>
      <xdr:colOff>177800</xdr:colOff>
      <xdr:row>34</xdr:row>
      <xdr:rowOff>195618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440551"/>
          <a:ext cx="698500" cy="22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129578</xdr:rowOff>
    </xdr:from>
    <xdr:to>
      <xdr:col>19</xdr:col>
      <xdr:colOff>38100</xdr:colOff>
      <xdr:row>35</xdr:row>
      <xdr:rowOff>231178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215955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117463</xdr:rowOff>
    </xdr:from>
    <xdr:to>
      <xdr:col>15</xdr:col>
      <xdr:colOff>101600</xdr:colOff>
      <xdr:row>35</xdr:row>
      <xdr:rowOff>219063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203840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1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40729</xdr:rowOff>
    </xdr:from>
    <xdr:to>
      <xdr:col>29</xdr:col>
      <xdr:colOff>177800</xdr:colOff>
      <xdr:row>34</xdr:row>
      <xdr:rowOff>142329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308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228706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153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5943</xdr:rowOff>
    </xdr:from>
    <xdr:to>
      <xdr:col>26</xdr:col>
      <xdr:colOff>101600</xdr:colOff>
      <xdr:row>34</xdr:row>
      <xdr:rowOff>107543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273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117720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042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77838</xdr:rowOff>
    </xdr:from>
    <xdr:to>
      <xdr:col>22</xdr:col>
      <xdr:colOff>165100</xdr:colOff>
      <xdr:row>34</xdr:row>
      <xdr:rowOff>179438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3452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189615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114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122301</xdr:rowOff>
    </xdr:from>
    <xdr:to>
      <xdr:col>19</xdr:col>
      <xdr:colOff>38100</xdr:colOff>
      <xdr:row>34</xdr:row>
      <xdr:rowOff>223901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389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234078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158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144818</xdr:rowOff>
    </xdr:from>
    <xdr:to>
      <xdr:col>15</xdr:col>
      <xdr:colOff>101600</xdr:colOff>
      <xdr:row>34</xdr:row>
      <xdr:rowOff>246418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412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256595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181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岩手県盛岡市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280,286
278,323
886.47
134,029,650
131,148,887
1,031,954
67,507,083
139,898,819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144196</xdr:rowOff>
    </xdr:from>
    <xdr:to>
      <xdr:col>24</xdr:col>
      <xdr:colOff>62865</xdr:colOff>
      <xdr:row>39</xdr:row>
      <xdr:rowOff>138519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87696"/>
          <a:ext cx="1270" cy="153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142346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138519</xdr:rowOff>
    </xdr:from>
    <xdr:to>
      <xdr:col>24</xdr:col>
      <xdr:colOff>152400</xdr:colOff>
      <xdr:row>39</xdr:row>
      <xdr:rowOff>138519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90873</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144196</xdr:rowOff>
    </xdr:from>
    <xdr:to>
      <xdr:col>24</xdr:col>
      <xdr:colOff>152400</xdr:colOff>
      <xdr:row>30</xdr:row>
      <xdr:rowOff>144196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87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26353</xdr:rowOff>
    </xdr:from>
    <xdr:to>
      <xdr:col>24</xdr:col>
      <xdr:colOff>63500</xdr:colOff>
      <xdr:row>38</xdr:row>
      <xdr:rowOff>41707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541453"/>
          <a:ext cx="838200" cy="1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38015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38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15138</xdr:rowOff>
    </xdr:from>
    <xdr:to>
      <xdr:col>24</xdr:col>
      <xdr:colOff>114300</xdr:colOff>
      <xdr:row>36</xdr:row>
      <xdr:rowOff>116738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26353</xdr:rowOff>
    </xdr:from>
    <xdr:to>
      <xdr:col>19</xdr:col>
      <xdr:colOff>177800</xdr:colOff>
      <xdr:row>38</xdr:row>
      <xdr:rowOff>62662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41453"/>
          <a:ext cx="889000" cy="3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162395</xdr:rowOff>
    </xdr:from>
    <xdr:to>
      <xdr:col>20</xdr:col>
      <xdr:colOff>38100</xdr:colOff>
      <xdr:row>36</xdr:row>
      <xdr:rowOff>92545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109072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3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30658</xdr:rowOff>
    </xdr:from>
    <xdr:to>
      <xdr:col>15</xdr:col>
      <xdr:colOff>50800</xdr:colOff>
      <xdr:row>38</xdr:row>
      <xdr:rowOff>62662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54575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14872</xdr:rowOff>
    </xdr:from>
    <xdr:to>
      <xdr:col>15</xdr:col>
      <xdr:colOff>101600</xdr:colOff>
      <xdr:row>36</xdr:row>
      <xdr:rowOff>116472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132999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6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30658</xdr:rowOff>
    </xdr:from>
    <xdr:to>
      <xdr:col>10</xdr:col>
      <xdr:colOff>114300</xdr:colOff>
      <xdr:row>38</xdr:row>
      <xdr:rowOff>162293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45758"/>
          <a:ext cx="889000" cy="13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40703</xdr:rowOff>
    </xdr:from>
    <xdr:to>
      <xdr:col>10</xdr:col>
      <xdr:colOff>165100</xdr:colOff>
      <xdr:row>36</xdr:row>
      <xdr:rowOff>142303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1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158830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8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28969</xdr:rowOff>
    </xdr:from>
    <xdr:to>
      <xdr:col>6</xdr:col>
      <xdr:colOff>38100</xdr:colOff>
      <xdr:row>37</xdr:row>
      <xdr:rowOff>130569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147096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4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162357</xdr:rowOff>
    </xdr:from>
    <xdr:to>
      <xdr:col>24</xdr:col>
      <xdr:colOff>114300</xdr:colOff>
      <xdr:row>38</xdr:row>
      <xdr:rowOff>92507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0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140784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8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147003</xdr:rowOff>
    </xdr:from>
    <xdr:to>
      <xdr:col>20</xdr:col>
      <xdr:colOff>38100</xdr:colOff>
      <xdr:row>38</xdr:row>
      <xdr:rowOff>77153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9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68280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8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11862</xdr:rowOff>
    </xdr:from>
    <xdr:to>
      <xdr:col>15</xdr:col>
      <xdr:colOff>101600</xdr:colOff>
      <xdr:row>38</xdr:row>
      <xdr:rowOff>113462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2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104589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1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151308</xdr:rowOff>
    </xdr:from>
    <xdr:to>
      <xdr:col>10</xdr:col>
      <xdr:colOff>165100</xdr:colOff>
      <xdr:row>38</xdr:row>
      <xdr:rowOff>81458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9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72585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8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111493</xdr:rowOff>
    </xdr:from>
    <xdr:to>
      <xdr:col>6</xdr:col>
      <xdr:colOff>38100</xdr:colOff>
      <xdr:row>39</xdr:row>
      <xdr:rowOff>41643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2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32770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1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140222</xdr:rowOff>
    </xdr:from>
    <xdr:to>
      <xdr:col>24</xdr:col>
      <xdr:colOff>62865</xdr:colOff>
      <xdr:row>58</xdr:row>
      <xdr:rowOff>114260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12722"/>
          <a:ext cx="1270" cy="134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118087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114260</xdr:rowOff>
    </xdr:from>
    <xdr:to>
      <xdr:col>24</xdr:col>
      <xdr:colOff>152400</xdr:colOff>
      <xdr:row>58</xdr:row>
      <xdr:rowOff>114260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5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86899</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140222</xdr:rowOff>
    </xdr:from>
    <xdr:to>
      <xdr:col>24</xdr:col>
      <xdr:colOff>152400</xdr:colOff>
      <xdr:row>50</xdr:row>
      <xdr:rowOff>140222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142541</xdr:rowOff>
    </xdr:from>
    <xdr:to>
      <xdr:col>24</xdr:col>
      <xdr:colOff>63500</xdr:colOff>
      <xdr:row>56</xdr:row>
      <xdr:rowOff>21547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400841"/>
          <a:ext cx="838200" cy="22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73372</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31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50495</xdr:rowOff>
    </xdr:from>
    <xdr:to>
      <xdr:col>24</xdr:col>
      <xdr:colOff>114300</xdr:colOff>
      <xdr:row>55</xdr:row>
      <xdr:rowOff>152095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8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142541</xdr:rowOff>
    </xdr:from>
    <xdr:to>
      <xdr:col>19</xdr:col>
      <xdr:colOff>177800</xdr:colOff>
      <xdr:row>54</xdr:row>
      <xdr:rowOff>153384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400841"/>
          <a:ext cx="889000" cy="1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51638</xdr:rowOff>
    </xdr:from>
    <xdr:to>
      <xdr:col>20</xdr:col>
      <xdr:colOff>38100</xdr:colOff>
      <xdr:row>54</xdr:row>
      <xdr:rowOff>153238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169765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08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153384</xdr:rowOff>
    </xdr:from>
    <xdr:to>
      <xdr:col>15</xdr:col>
      <xdr:colOff>50800</xdr:colOff>
      <xdr:row>57</xdr:row>
      <xdr:rowOff>146264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411684"/>
          <a:ext cx="889000" cy="50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19732</xdr:rowOff>
    </xdr:from>
    <xdr:to>
      <xdr:col>15</xdr:col>
      <xdr:colOff>101600</xdr:colOff>
      <xdr:row>55</xdr:row>
      <xdr:rowOff>121332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112459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4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146264</xdr:rowOff>
    </xdr:from>
    <xdr:to>
      <xdr:col>10</xdr:col>
      <xdr:colOff>114300</xdr:colOff>
      <xdr:row>58</xdr:row>
      <xdr:rowOff>33630</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18914"/>
          <a:ext cx="889000" cy="5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81389</xdr:rowOff>
    </xdr:from>
    <xdr:to>
      <xdr:col>10</xdr:col>
      <xdr:colOff>165100</xdr:colOff>
      <xdr:row>57</xdr:row>
      <xdr:rowOff>11539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28066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45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11699</xdr:rowOff>
    </xdr:from>
    <xdr:to>
      <xdr:col>6</xdr:col>
      <xdr:colOff>38100</xdr:colOff>
      <xdr:row>57</xdr:row>
      <xdr:rowOff>113299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129826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5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142197</xdr:rowOff>
    </xdr:from>
    <xdr:to>
      <xdr:col>24</xdr:col>
      <xdr:colOff>114300</xdr:colOff>
      <xdr:row>56</xdr:row>
      <xdr:rowOff>72347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57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120624</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55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91741</xdr:rowOff>
    </xdr:from>
    <xdr:to>
      <xdr:col>20</xdr:col>
      <xdr:colOff>38100</xdr:colOff>
      <xdr:row>55</xdr:row>
      <xdr:rowOff>21891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35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13018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44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102584</xdr:rowOff>
    </xdr:from>
    <xdr:to>
      <xdr:col>15</xdr:col>
      <xdr:colOff>101600</xdr:colOff>
      <xdr:row>55</xdr:row>
      <xdr:rowOff>32734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36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49261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13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95464</xdr:rowOff>
    </xdr:from>
    <xdr:to>
      <xdr:col>10</xdr:col>
      <xdr:colOff>165100</xdr:colOff>
      <xdr:row>58</xdr:row>
      <xdr:rowOff>25614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6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16741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6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154280</xdr:rowOff>
    </xdr:from>
    <xdr:to>
      <xdr:col>6</xdr:col>
      <xdr:colOff>38100</xdr:colOff>
      <xdr:row>58</xdr:row>
      <xdr:rowOff>84430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2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75557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1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90871</xdr:rowOff>
    </xdr:from>
    <xdr:to>
      <xdr:col>24</xdr:col>
      <xdr:colOff>62865</xdr:colOff>
      <xdr:row>78</xdr:row>
      <xdr:rowOff>112999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2371"/>
          <a:ext cx="1270" cy="139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116826</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89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112999</xdr:rowOff>
    </xdr:from>
    <xdr:to>
      <xdr:col>24</xdr:col>
      <xdr:colOff>152400</xdr:colOff>
      <xdr:row>78</xdr:row>
      <xdr:rowOff>112999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8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37548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90871</xdr:rowOff>
    </xdr:from>
    <xdr:to>
      <xdr:col>24</xdr:col>
      <xdr:colOff>152400</xdr:colOff>
      <xdr:row>70</xdr:row>
      <xdr:rowOff>90871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127264</xdr:rowOff>
    </xdr:from>
    <xdr:to>
      <xdr:col>24</xdr:col>
      <xdr:colOff>63500</xdr:colOff>
      <xdr:row>75</xdr:row>
      <xdr:rowOff>164023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2814564"/>
          <a:ext cx="838200" cy="20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138467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97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160040</xdr:rowOff>
    </xdr:from>
    <xdr:to>
      <xdr:col>24</xdr:col>
      <xdr:colOff>114300</xdr:colOff>
      <xdr:row>76</xdr:row>
      <xdr:rowOff>90190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1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47803</xdr:rowOff>
    </xdr:from>
    <xdr:to>
      <xdr:col>19</xdr:col>
      <xdr:colOff>177800</xdr:colOff>
      <xdr:row>74</xdr:row>
      <xdr:rowOff>127264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735103"/>
          <a:ext cx="889000" cy="7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152360</xdr:rowOff>
    </xdr:from>
    <xdr:to>
      <xdr:col>20</xdr:col>
      <xdr:colOff>38100</xdr:colOff>
      <xdr:row>76</xdr:row>
      <xdr:rowOff>82510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1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73637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0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47803</xdr:rowOff>
    </xdr:from>
    <xdr:to>
      <xdr:col>15</xdr:col>
      <xdr:colOff>50800</xdr:colOff>
      <xdr:row>74</xdr:row>
      <xdr:rowOff>115651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735103"/>
          <a:ext cx="889000" cy="6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138735</xdr:rowOff>
    </xdr:from>
    <xdr:to>
      <xdr:col>15</xdr:col>
      <xdr:colOff>101600</xdr:colOff>
      <xdr:row>76</xdr:row>
      <xdr:rowOff>68886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97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60011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9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115651</xdr:rowOff>
    </xdr:from>
    <xdr:to>
      <xdr:col>10</xdr:col>
      <xdr:colOff>114300</xdr:colOff>
      <xdr:row>76</xdr:row>
      <xdr:rowOff>52558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802951"/>
          <a:ext cx="889000" cy="27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154370</xdr:rowOff>
    </xdr:from>
    <xdr:to>
      <xdr:col>10</xdr:col>
      <xdr:colOff>165100</xdr:colOff>
      <xdr:row>76</xdr:row>
      <xdr:rowOff>84520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75647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0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56987</xdr:rowOff>
    </xdr:from>
    <xdr:to>
      <xdr:col>6</xdr:col>
      <xdr:colOff>38100</xdr:colOff>
      <xdr:row>76</xdr:row>
      <xdr:rowOff>158587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8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149714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79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113223</xdr:rowOff>
    </xdr:from>
    <xdr:to>
      <xdr:col>24</xdr:col>
      <xdr:colOff>114300</xdr:colOff>
      <xdr:row>76</xdr:row>
      <xdr:rowOff>43374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97197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136100</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823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76464</xdr:rowOff>
    </xdr:from>
    <xdr:to>
      <xdr:col>20</xdr:col>
      <xdr:colOff>38100</xdr:colOff>
      <xdr:row>75</xdr:row>
      <xdr:rowOff>6614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76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23141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53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168453</xdr:rowOff>
    </xdr:from>
    <xdr:to>
      <xdr:col>15</xdr:col>
      <xdr:colOff>101600</xdr:colOff>
      <xdr:row>74</xdr:row>
      <xdr:rowOff>98603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68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72</xdr:row>
      <xdr:rowOff>115130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459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64851</xdr:rowOff>
    </xdr:from>
    <xdr:to>
      <xdr:col>10</xdr:col>
      <xdr:colOff>165100</xdr:colOff>
      <xdr:row>74</xdr:row>
      <xdr:rowOff>166451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75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11528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527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1758</xdr:rowOff>
    </xdr:from>
    <xdr:to>
      <xdr:col>6</xdr:col>
      <xdr:colOff>38100</xdr:colOff>
      <xdr:row>76</xdr:row>
      <xdr:rowOff>103358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03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119885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807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2257</xdr:rowOff>
    </xdr:from>
    <xdr:to>
      <xdr:col>24</xdr:col>
      <xdr:colOff>62865</xdr:colOff>
      <xdr:row>99</xdr:row>
      <xdr:rowOff>58024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04207"/>
          <a:ext cx="1270" cy="142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61851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58024</xdr:rowOff>
    </xdr:from>
    <xdr:to>
      <xdr:col>24</xdr:col>
      <xdr:colOff>152400</xdr:colOff>
      <xdr:row>99</xdr:row>
      <xdr:rowOff>58024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120384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2257</xdr:rowOff>
    </xdr:from>
    <xdr:to>
      <xdr:col>24</xdr:col>
      <xdr:colOff>152400</xdr:colOff>
      <xdr:row>91</xdr:row>
      <xdr:rowOff>2257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70413</xdr:rowOff>
    </xdr:from>
    <xdr:to>
      <xdr:col>24</xdr:col>
      <xdr:colOff>63500</xdr:colOff>
      <xdr:row>96</xdr:row>
      <xdr:rowOff>107893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29613"/>
          <a:ext cx="838200" cy="3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28207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15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5330</xdr:rowOff>
    </xdr:from>
    <xdr:to>
      <xdr:col>24</xdr:col>
      <xdr:colOff>114300</xdr:colOff>
      <xdr:row>96</xdr:row>
      <xdr:rowOff>106930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57045</xdr:rowOff>
    </xdr:from>
    <xdr:to>
      <xdr:col>19</xdr:col>
      <xdr:colOff>177800</xdr:colOff>
      <xdr:row>96</xdr:row>
      <xdr:rowOff>107893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516245"/>
          <a:ext cx="889000" cy="5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90805</xdr:rowOff>
    </xdr:from>
    <xdr:to>
      <xdr:col>20</xdr:col>
      <xdr:colOff>38100</xdr:colOff>
      <xdr:row>97</xdr:row>
      <xdr:rowOff>20955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12082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64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57045</xdr:rowOff>
    </xdr:from>
    <xdr:to>
      <xdr:col>15</xdr:col>
      <xdr:colOff>50800</xdr:colOff>
      <xdr:row>97</xdr:row>
      <xdr:rowOff>129587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516245"/>
          <a:ext cx="889000" cy="24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153550</xdr:rowOff>
    </xdr:from>
    <xdr:to>
      <xdr:col>15</xdr:col>
      <xdr:colOff>101600</xdr:colOff>
      <xdr:row>96</xdr:row>
      <xdr:rowOff>83700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100227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129587</xdr:rowOff>
    </xdr:from>
    <xdr:to>
      <xdr:col>10</xdr:col>
      <xdr:colOff>114300</xdr:colOff>
      <xdr:row>98</xdr:row>
      <xdr:rowOff>16506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60237"/>
          <a:ext cx="889000" cy="5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85939</xdr:rowOff>
    </xdr:from>
    <xdr:to>
      <xdr:col>10</xdr:col>
      <xdr:colOff>165100</xdr:colOff>
      <xdr:row>98</xdr:row>
      <xdr:rowOff>16089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7216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131899</xdr:rowOff>
    </xdr:from>
    <xdr:to>
      <xdr:col>6</xdr:col>
      <xdr:colOff>38100</xdr:colOff>
      <xdr:row>98</xdr:row>
      <xdr:rowOff>62049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78576</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53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19613</xdr:rowOff>
    </xdr:from>
    <xdr:to>
      <xdr:col>24</xdr:col>
      <xdr:colOff>114300</xdr:colOff>
      <xdr:row>96</xdr:row>
      <xdr:rowOff>121213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7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169490</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457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57093</xdr:rowOff>
    </xdr:from>
    <xdr:to>
      <xdr:col>20</xdr:col>
      <xdr:colOff>38100</xdr:colOff>
      <xdr:row>96</xdr:row>
      <xdr:rowOff>158693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1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3770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291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6245</xdr:rowOff>
    </xdr:from>
    <xdr:to>
      <xdr:col>15</xdr:col>
      <xdr:colOff>101600</xdr:colOff>
      <xdr:row>96</xdr:row>
      <xdr:rowOff>107845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46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98972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558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78787</xdr:rowOff>
    </xdr:from>
    <xdr:to>
      <xdr:col>10</xdr:col>
      <xdr:colOff>165100</xdr:colOff>
      <xdr:row>98</xdr:row>
      <xdr:rowOff>8937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70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25464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484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137156</xdr:rowOff>
    </xdr:from>
    <xdr:to>
      <xdr:col>6</xdr:col>
      <xdr:colOff>38100</xdr:colOff>
      <xdr:row>98</xdr:row>
      <xdr:rowOff>67306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6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58433</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860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36242</xdr:rowOff>
    </xdr:from>
    <xdr:to>
      <xdr:col>54</xdr:col>
      <xdr:colOff>189865</xdr:colOff>
      <xdr:row>38</xdr:row>
      <xdr:rowOff>46910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65542"/>
          <a:ext cx="1270" cy="69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50737</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46910</xdr:rowOff>
    </xdr:from>
    <xdr:to>
      <xdr:col>55</xdr:col>
      <xdr:colOff>88900</xdr:colOff>
      <xdr:row>38</xdr:row>
      <xdr:rowOff>46910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62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154369</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6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36242</xdr:rowOff>
    </xdr:from>
    <xdr:to>
      <xdr:col>55</xdr:col>
      <xdr:colOff>88900</xdr:colOff>
      <xdr:row>34</xdr:row>
      <xdr:rowOff>36242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6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29830</xdr:rowOff>
    </xdr:from>
    <xdr:to>
      <xdr:col>55</xdr:col>
      <xdr:colOff>0</xdr:colOff>
      <xdr:row>36</xdr:row>
      <xdr:rowOff>35992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202030"/>
          <a:ext cx="838200" cy="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116922</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289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138495</xdr:rowOff>
    </xdr:from>
    <xdr:to>
      <xdr:col>55</xdr:col>
      <xdr:colOff>50800</xdr:colOff>
      <xdr:row>37</xdr:row>
      <xdr:rowOff>68645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29830</xdr:rowOff>
    </xdr:from>
    <xdr:to>
      <xdr:col>50</xdr:col>
      <xdr:colOff>114300</xdr:colOff>
      <xdr:row>36</xdr:row>
      <xdr:rowOff>46453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202030"/>
          <a:ext cx="889000" cy="1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98686</xdr:rowOff>
    </xdr:from>
    <xdr:to>
      <xdr:col>50</xdr:col>
      <xdr:colOff>165100</xdr:colOff>
      <xdr:row>37</xdr:row>
      <xdr:rowOff>28836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19963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36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156987</xdr:rowOff>
    </xdr:from>
    <xdr:to>
      <xdr:col>45</xdr:col>
      <xdr:colOff>177800</xdr:colOff>
      <xdr:row>36</xdr:row>
      <xdr:rowOff>46453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129037"/>
          <a:ext cx="889000" cy="108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137853</xdr:rowOff>
    </xdr:from>
    <xdr:to>
      <xdr:col>46</xdr:col>
      <xdr:colOff>38100</xdr:colOff>
      <xdr:row>37</xdr:row>
      <xdr:rowOff>68003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59130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40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156987</xdr:rowOff>
    </xdr:from>
    <xdr:to>
      <xdr:col>41</xdr:col>
      <xdr:colOff>50800</xdr:colOff>
      <xdr:row>36</xdr:row>
      <xdr:rowOff>152360</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129037"/>
          <a:ext cx="889000" cy="119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81062</xdr:rowOff>
    </xdr:from>
    <xdr:to>
      <xdr:col>41</xdr:col>
      <xdr:colOff>101600</xdr:colOff>
      <xdr:row>31</xdr:row>
      <xdr:rowOff>11212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2339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31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47948</xdr:rowOff>
    </xdr:from>
    <xdr:to>
      <xdr:col>36</xdr:col>
      <xdr:colOff>165100</xdr:colOff>
      <xdr:row>37</xdr:row>
      <xdr:rowOff>149548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140675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48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156642</xdr:rowOff>
    </xdr:from>
    <xdr:to>
      <xdr:col>55</xdr:col>
      <xdr:colOff>50800</xdr:colOff>
      <xdr:row>36</xdr:row>
      <xdr:rowOff>86792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15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8069</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00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150480</xdr:rowOff>
    </xdr:from>
    <xdr:to>
      <xdr:col>50</xdr:col>
      <xdr:colOff>165100</xdr:colOff>
      <xdr:row>36</xdr:row>
      <xdr:rowOff>80630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15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97157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92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167103</xdr:rowOff>
    </xdr:from>
    <xdr:to>
      <xdr:col>46</xdr:col>
      <xdr:colOff>38100</xdr:colOff>
      <xdr:row>36</xdr:row>
      <xdr:rowOff>97253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16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113780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94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106187</xdr:rowOff>
    </xdr:from>
    <xdr:to>
      <xdr:col>41</xdr:col>
      <xdr:colOff>101600</xdr:colOff>
      <xdr:row>30</xdr:row>
      <xdr:rowOff>36337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07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52864</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4853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101560</xdr:rowOff>
    </xdr:from>
    <xdr:to>
      <xdr:col>36</xdr:col>
      <xdr:colOff>165100</xdr:colOff>
      <xdr:row>37</xdr:row>
      <xdr:rowOff>31710</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27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48237</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04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75725</xdr:rowOff>
    </xdr:from>
    <xdr:to>
      <xdr:col>54</xdr:col>
      <xdr:colOff>189865</xdr:colOff>
      <xdr:row>59</xdr:row>
      <xdr:rowOff>69814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8225"/>
          <a:ext cx="1270" cy="153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73641</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69814</xdr:rowOff>
    </xdr:from>
    <xdr:to>
      <xdr:col>55</xdr:col>
      <xdr:colOff>88900</xdr:colOff>
      <xdr:row>59</xdr:row>
      <xdr:rowOff>69814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8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22402</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75725</xdr:rowOff>
    </xdr:from>
    <xdr:to>
      <xdr:col>55</xdr:col>
      <xdr:colOff>88900</xdr:colOff>
      <xdr:row>50</xdr:row>
      <xdr:rowOff>75725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83889</xdr:rowOff>
    </xdr:from>
    <xdr:to>
      <xdr:col>55</xdr:col>
      <xdr:colOff>0</xdr:colOff>
      <xdr:row>55</xdr:row>
      <xdr:rowOff>130687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342189"/>
          <a:ext cx="838200" cy="21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77336</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67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98909</xdr:rowOff>
    </xdr:from>
    <xdr:to>
      <xdr:col>55</xdr:col>
      <xdr:colOff>50800</xdr:colOff>
      <xdr:row>57</xdr:row>
      <xdr:rowOff>29059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83889</xdr:rowOff>
    </xdr:from>
    <xdr:to>
      <xdr:col>50</xdr:col>
      <xdr:colOff>114300</xdr:colOff>
      <xdr:row>55</xdr:row>
      <xdr:rowOff>85718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342189"/>
          <a:ext cx="889000" cy="17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114274</xdr:rowOff>
    </xdr:from>
    <xdr:to>
      <xdr:col>50</xdr:col>
      <xdr:colOff>165100</xdr:colOff>
      <xdr:row>57</xdr:row>
      <xdr:rowOff>44424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35551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80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85718</xdr:rowOff>
    </xdr:from>
    <xdr:to>
      <xdr:col>45</xdr:col>
      <xdr:colOff>177800</xdr:colOff>
      <xdr:row>55</xdr:row>
      <xdr:rowOff>136647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515468"/>
          <a:ext cx="889000" cy="5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103514</xdr:rowOff>
    </xdr:from>
    <xdr:to>
      <xdr:col>46</xdr:col>
      <xdr:colOff>38100</xdr:colOff>
      <xdr:row>57</xdr:row>
      <xdr:rowOff>33664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24791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9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136647</xdr:rowOff>
    </xdr:from>
    <xdr:to>
      <xdr:col>41</xdr:col>
      <xdr:colOff>50800</xdr:colOff>
      <xdr:row>55</xdr:row>
      <xdr:rowOff>138508</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566397"/>
          <a:ext cx="889000" cy="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36795</xdr:rowOff>
    </xdr:from>
    <xdr:to>
      <xdr:col>41</xdr:col>
      <xdr:colOff>101600</xdr:colOff>
      <xdr:row>56</xdr:row>
      <xdr:rowOff>138395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129522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73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42380</xdr:rowOff>
    </xdr:from>
    <xdr:to>
      <xdr:col>36</xdr:col>
      <xdr:colOff>165100</xdr:colOff>
      <xdr:row>56</xdr:row>
      <xdr:rowOff>143980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135107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7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79887</xdr:rowOff>
    </xdr:from>
    <xdr:to>
      <xdr:col>55</xdr:col>
      <xdr:colOff>50800</xdr:colOff>
      <xdr:row>56</xdr:row>
      <xdr:rowOff>10037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50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102764</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36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33089</xdr:rowOff>
    </xdr:from>
    <xdr:to>
      <xdr:col>50</xdr:col>
      <xdr:colOff>165100</xdr:colOff>
      <xdr:row>54</xdr:row>
      <xdr:rowOff>134689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29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151216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06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34918</xdr:rowOff>
    </xdr:from>
    <xdr:to>
      <xdr:col>46</xdr:col>
      <xdr:colOff>38100</xdr:colOff>
      <xdr:row>55</xdr:row>
      <xdr:rowOff>136518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46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153045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23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85847</xdr:rowOff>
    </xdr:from>
    <xdr:to>
      <xdr:col>41</xdr:col>
      <xdr:colOff>101600</xdr:colOff>
      <xdr:row>56</xdr:row>
      <xdr:rowOff>15997</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51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32524</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29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87708</xdr:rowOff>
    </xdr:from>
    <xdr:to>
      <xdr:col>36</xdr:col>
      <xdr:colOff>165100</xdr:colOff>
      <xdr:row>56</xdr:row>
      <xdr:rowOff>17858</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51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34385</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29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62547</xdr:rowOff>
    </xdr:from>
    <xdr:to>
      <xdr:col>54</xdr:col>
      <xdr:colOff>189865</xdr:colOff>
      <xdr:row>78</xdr:row>
      <xdr:rowOff>135060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64047"/>
          <a:ext cx="1270" cy="144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138887</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135060</xdr:rowOff>
    </xdr:from>
    <xdr:to>
      <xdr:col>55</xdr:col>
      <xdr:colOff>88900</xdr:colOff>
      <xdr:row>78</xdr:row>
      <xdr:rowOff>135060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9224</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62547</xdr:rowOff>
    </xdr:from>
    <xdr:to>
      <xdr:col>55</xdr:col>
      <xdr:colOff>88900</xdr:colOff>
      <xdr:row>70</xdr:row>
      <xdr:rowOff>62547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154010</xdr:rowOff>
    </xdr:from>
    <xdr:to>
      <xdr:col>55</xdr:col>
      <xdr:colOff>0</xdr:colOff>
      <xdr:row>77</xdr:row>
      <xdr:rowOff>98803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2841310"/>
          <a:ext cx="838200" cy="45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39037</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069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154010</xdr:rowOff>
    </xdr:from>
    <xdr:to>
      <xdr:col>50</xdr:col>
      <xdr:colOff>114300</xdr:colOff>
      <xdr:row>76</xdr:row>
      <xdr:rowOff>62753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2841310"/>
          <a:ext cx="889000" cy="25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147490</xdr:rowOff>
    </xdr:from>
    <xdr:to>
      <xdr:col>50</xdr:col>
      <xdr:colOff>165100</xdr:colOff>
      <xdr:row>77</xdr:row>
      <xdr:rowOff>77640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68767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27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62753</xdr:rowOff>
    </xdr:from>
    <xdr:to>
      <xdr:col>45</xdr:col>
      <xdr:colOff>177800</xdr:colOff>
      <xdr:row>77</xdr:row>
      <xdr:rowOff>46865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3092953"/>
          <a:ext cx="889000" cy="15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134117</xdr:rowOff>
    </xdr:from>
    <xdr:to>
      <xdr:col>46</xdr:col>
      <xdr:colOff>38100</xdr:colOff>
      <xdr:row>77</xdr:row>
      <xdr:rowOff>64267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55394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25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46865</xdr:rowOff>
    </xdr:from>
    <xdr:to>
      <xdr:col>41</xdr:col>
      <xdr:colOff>50800</xdr:colOff>
      <xdr:row>78</xdr:row>
      <xdr:rowOff>17833</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3248515"/>
          <a:ext cx="889000" cy="14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116241</xdr:rowOff>
    </xdr:from>
    <xdr:to>
      <xdr:col>41</xdr:col>
      <xdr:colOff>101600</xdr:colOff>
      <xdr:row>77</xdr:row>
      <xdr:rowOff>46391</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62917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143033</xdr:rowOff>
    </xdr:from>
    <xdr:to>
      <xdr:col>36</xdr:col>
      <xdr:colOff>165100</xdr:colOff>
      <xdr:row>77</xdr:row>
      <xdr:rowOff>73183</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89709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48003</xdr:rowOff>
    </xdr:from>
    <xdr:to>
      <xdr:col>55</xdr:col>
      <xdr:colOff>50800</xdr:colOff>
      <xdr:row>77</xdr:row>
      <xdr:rowOff>149603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24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26430</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228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103210</xdr:rowOff>
    </xdr:from>
    <xdr:to>
      <xdr:col>50</xdr:col>
      <xdr:colOff>165100</xdr:colOff>
      <xdr:row>75</xdr:row>
      <xdr:rowOff>33360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279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49887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256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11953</xdr:rowOff>
    </xdr:from>
    <xdr:to>
      <xdr:col>46</xdr:col>
      <xdr:colOff>38100</xdr:colOff>
      <xdr:row>76</xdr:row>
      <xdr:rowOff>113553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04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130081</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281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167515</xdr:rowOff>
    </xdr:from>
    <xdr:to>
      <xdr:col>41</xdr:col>
      <xdr:colOff>101600</xdr:colOff>
      <xdr:row>77</xdr:row>
      <xdr:rowOff>97665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19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88792</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329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138483</xdr:rowOff>
    </xdr:from>
    <xdr:to>
      <xdr:col>36</xdr:col>
      <xdr:colOff>165100</xdr:colOff>
      <xdr:row>78</xdr:row>
      <xdr:rowOff>68633</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34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59760</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432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123050</xdr:rowOff>
    </xdr:from>
    <xdr:to>
      <xdr:col>54</xdr:col>
      <xdr:colOff>189865</xdr:colOff>
      <xdr:row>98</xdr:row>
      <xdr:rowOff>42450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725000"/>
          <a:ext cx="1270" cy="11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46277</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42450</xdr:rowOff>
    </xdr:from>
    <xdr:to>
      <xdr:col>55</xdr:col>
      <xdr:colOff>88900</xdr:colOff>
      <xdr:row>98</xdr:row>
      <xdr:rowOff>42450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69727</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5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123050</xdr:rowOff>
    </xdr:from>
    <xdr:to>
      <xdr:col>55</xdr:col>
      <xdr:colOff>88900</xdr:colOff>
      <xdr:row>91</xdr:row>
      <xdr:rowOff>123050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7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44431</xdr:rowOff>
    </xdr:from>
    <xdr:to>
      <xdr:col>55</xdr:col>
      <xdr:colOff>0</xdr:colOff>
      <xdr:row>95</xdr:row>
      <xdr:rowOff>90912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332181"/>
          <a:ext cx="838200" cy="4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110856</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398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132429</xdr:rowOff>
    </xdr:from>
    <xdr:to>
      <xdr:col>55</xdr:col>
      <xdr:colOff>50800</xdr:colOff>
      <xdr:row>96</xdr:row>
      <xdr:rowOff>62579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90912</xdr:rowOff>
    </xdr:from>
    <xdr:to>
      <xdr:col>50</xdr:col>
      <xdr:colOff>114300</xdr:colOff>
      <xdr:row>95</xdr:row>
      <xdr:rowOff>123089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378662"/>
          <a:ext cx="889000" cy="3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4451</xdr:rowOff>
    </xdr:from>
    <xdr:to>
      <xdr:col>50</xdr:col>
      <xdr:colOff>165100</xdr:colOff>
      <xdr:row>96</xdr:row>
      <xdr:rowOff>106051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97178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5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99371</xdr:rowOff>
    </xdr:from>
    <xdr:to>
      <xdr:col>45</xdr:col>
      <xdr:colOff>177800</xdr:colOff>
      <xdr:row>95</xdr:row>
      <xdr:rowOff>123089</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6387121"/>
          <a:ext cx="889000" cy="2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18835</xdr:rowOff>
    </xdr:from>
    <xdr:to>
      <xdr:col>46</xdr:col>
      <xdr:colOff>38100</xdr:colOff>
      <xdr:row>96</xdr:row>
      <xdr:rowOff>120435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111562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64243</xdr:rowOff>
    </xdr:from>
    <xdr:to>
      <xdr:col>41</xdr:col>
      <xdr:colOff>50800</xdr:colOff>
      <xdr:row>95</xdr:row>
      <xdr:rowOff>99371</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6180543"/>
          <a:ext cx="889000" cy="20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153708</xdr:rowOff>
    </xdr:from>
    <xdr:to>
      <xdr:col>41</xdr:col>
      <xdr:colOff>101600</xdr:colOff>
      <xdr:row>96</xdr:row>
      <xdr:rowOff>83858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74985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136125</xdr:rowOff>
    </xdr:from>
    <xdr:to>
      <xdr:col>36</xdr:col>
      <xdr:colOff>165100</xdr:colOff>
      <xdr:row>96</xdr:row>
      <xdr:rowOff>66275</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57402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51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165081</xdr:rowOff>
    </xdr:from>
    <xdr:to>
      <xdr:col>55</xdr:col>
      <xdr:colOff>50800</xdr:colOff>
      <xdr:row>95</xdr:row>
      <xdr:rowOff>95231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28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16508</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13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40112</xdr:rowOff>
    </xdr:from>
    <xdr:to>
      <xdr:col>50</xdr:col>
      <xdr:colOff>165100</xdr:colOff>
      <xdr:row>95</xdr:row>
      <xdr:rowOff>141712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32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158239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10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72289</xdr:rowOff>
    </xdr:from>
    <xdr:to>
      <xdr:col>46</xdr:col>
      <xdr:colOff>38100</xdr:colOff>
      <xdr:row>96</xdr:row>
      <xdr:rowOff>2439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36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18966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135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48571</xdr:rowOff>
    </xdr:from>
    <xdr:to>
      <xdr:col>41</xdr:col>
      <xdr:colOff>101600</xdr:colOff>
      <xdr:row>95</xdr:row>
      <xdr:rowOff>150171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33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166698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111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13443</xdr:rowOff>
    </xdr:from>
    <xdr:to>
      <xdr:col>36</xdr:col>
      <xdr:colOff>165100</xdr:colOff>
      <xdr:row>94</xdr:row>
      <xdr:rowOff>115043</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12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131570</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590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129337</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444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76014</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1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129337</xdr:rowOff>
    </xdr:from>
    <xdr:to>
      <xdr:col>86</xdr:col>
      <xdr:colOff>25400</xdr:colOff>
      <xdr:row>31</xdr:row>
      <xdr:rowOff>129337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44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25400</xdr:rowOff>
    </xdr:from>
    <xdr:to>
      <xdr:col>85</xdr:col>
      <xdr:colOff>127000</xdr:colOff>
      <xdr:row>39</xdr:row>
      <xdr:rowOff>25476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711950"/>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103700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47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80823</xdr:rowOff>
    </xdr:from>
    <xdr:to>
      <xdr:col>85</xdr:col>
      <xdr:colOff>177800</xdr:colOff>
      <xdr:row>39</xdr:row>
      <xdr:rowOff>10973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25400</xdr:rowOff>
    </xdr:from>
    <xdr:to>
      <xdr:col>81</xdr:col>
      <xdr:colOff>50800</xdr:colOff>
      <xdr:row>39</xdr:row>
      <xdr:rowOff>37287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711950"/>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106273</xdr:rowOff>
    </xdr:from>
    <xdr:to>
      <xdr:col>81</xdr:col>
      <xdr:colOff>101600</xdr:colOff>
      <xdr:row>39</xdr:row>
      <xdr:rowOff>36423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2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52951</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2017" y="6396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37287</xdr:rowOff>
    </xdr:from>
    <xdr:to>
      <xdr:col>76</xdr:col>
      <xdr:colOff>114300</xdr:colOff>
      <xdr:row>39</xdr:row>
      <xdr:rowOff>37516</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3703300" y="6723837"/>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62535</xdr:rowOff>
    </xdr:from>
    <xdr:to>
      <xdr:col>76</xdr:col>
      <xdr:colOff>165100</xdr:colOff>
      <xdr:row>38</xdr:row>
      <xdr:rowOff>164135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5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9212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35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37516</xdr:rowOff>
    </xdr:from>
    <xdr:to>
      <xdr:col>71</xdr:col>
      <xdr:colOff>177800</xdr:colOff>
      <xdr:row>39</xdr:row>
      <xdr:rowOff>42011</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6724066"/>
          <a:ext cx="889000" cy="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108102</xdr:rowOff>
    </xdr:from>
    <xdr:to>
      <xdr:col>72</xdr:col>
      <xdr:colOff>38100</xdr:colOff>
      <xdr:row>38</xdr:row>
      <xdr:rowOff>38252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54779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2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140030</xdr:rowOff>
    </xdr:from>
    <xdr:to>
      <xdr:col>67</xdr:col>
      <xdr:colOff>101600</xdr:colOff>
      <xdr:row>38</xdr:row>
      <xdr:rowOff>70180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86707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25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146126</xdr:rowOff>
    </xdr:from>
    <xdr:to>
      <xdr:col>85</xdr:col>
      <xdr:colOff>177800</xdr:colOff>
      <xdr:row>39</xdr:row>
      <xdr:rowOff>76276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6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61053</xdr:rowOff>
    </xdr:from>
    <xdr:ext cx="378565"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76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146050</xdr:rowOff>
    </xdr:from>
    <xdr:to>
      <xdr:col>81</xdr:col>
      <xdr:colOff>101600</xdr:colOff>
      <xdr:row>39</xdr:row>
      <xdr:rowOff>76200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67327</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2017" y="6753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157937</xdr:rowOff>
    </xdr:from>
    <xdr:to>
      <xdr:col>76</xdr:col>
      <xdr:colOff>165100</xdr:colOff>
      <xdr:row>39</xdr:row>
      <xdr:rowOff>88087</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7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79214</xdr:rowOff>
    </xdr:from>
    <xdr:ext cx="313932"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35333" y="67657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158166</xdr:rowOff>
    </xdr:from>
    <xdr:to>
      <xdr:col>72</xdr:col>
      <xdr:colOff>38100</xdr:colOff>
      <xdr:row>39</xdr:row>
      <xdr:rowOff>88316</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7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79443</xdr:rowOff>
    </xdr:from>
    <xdr:ext cx="313932"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46333" y="67659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162661</xdr:rowOff>
    </xdr:from>
    <xdr:to>
      <xdr:col>67</xdr:col>
      <xdr:colOff>101600</xdr:colOff>
      <xdr:row>39</xdr:row>
      <xdr:rowOff>92811</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7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83938</xdr:rowOff>
    </xdr:from>
    <xdr:ext cx="313932"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57333" y="67704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142129</xdr:rowOff>
    </xdr:from>
    <xdr:to>
      <xdr:col>85</xdr:col>
      <xdr:colOff>126364</xdr:colOff>
      <xdr:row>78</xdr:row>
      <xdr:rowOff>98067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43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101894</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98067</xdr:rowOff>
    </xdr:from>
    <xdr:to>
      <xdr:col>86</xdr:col>
      <xdr:colOff>25400</xdr:colOff>
      <xdr:row>78</xdr:row>
      <xdr:rowOff>98067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88806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142129</xdr:rowOff>
    </xdr:from>
    <xdr:to>
      <xdr:col>86</xdr:col>
      <xdr:colOff>25400</xdr:colOff>
      <xdr:row>70</xdr:row>
      <xdr:rowOff>142129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4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155787</xdr:rowOff>
    </xdr:from>
    <xdr:to>
      <xdr:col>85</xdr:col>
      <xdr:colOff>127000</xdr:colOff>
      <xdr:row>74</xdr:row>
      <xdr:rowOff>1283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2671637"/>
          <a:ext cx="838200" cy="1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138651</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825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160224</xdr:rowOff>
    </xdr:from>
    <xdr:to>
      <xdr:col>85</xdr:col>
      <xdr:colOff>177800</xdr:colOff>
      <xdr:row>75</xdr:row>
      <xdr:rowOff>90374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155787</xdr:rowOff>
    </xdr:from>
    <xdr:to>
      <xdr:col>81</xdr:col>
      <xdr:colOff>50800</xdr:colOff>
      <xdr:row>73</xdr:row>
      <xdr:rowOff>159874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2671637"/>
          <a:ext cx="889000" cy="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157337</xdr:rowOff>
    </xdr:from>
    <xdr:to>
      <xdr:col>81</xdr:col>
      <xdr:colOff>101600</xdr:colOff>
      <xdr:row>75</xdr:row>
      <xdr:rowOff>87487</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78614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93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159874</xdr:rowOff>
    </xdr:from>
    <xdr:to>
      <xdr:col>76</xdr:col>
      <xdr:colOff>114300</xdr:colOff>
      <xdr:row>74</xdr:row>
      <xdr:rowOff>50660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2675724"/>
          <a:ext cx="889000" cy="6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161652</xdr:rowOff>
    </xdr:from>
    <xdr:to>
      <xdr:col>76</xdr:col>
      <xdr:colOff>165100</xdr:colOff>
      <xdr:row>75</xdr:row>
      <xdr:rowOff>91802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82929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94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50660</xdr:rowOff>
    </xdr:from>
    <xdr:to>
      <xdr:col>71</xdr:col>
      <xdr:colOff>177800</xdr:colOff>
      <xdr:row>74</xdr:row>
      <xdr:rowOff>58575</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2737960"/>
          <a:ext cx="889000" cy="7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10861</xdr:rowOff>
    </xdr:from>
    <xdr:to>
      <xdr:col>72</xdr:col>
      <xdr:colOff>38100</xdr:colOff>
      <xdr:row>75</xdr:row>
      <xdr:rowOff>112461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103588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9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162881</xdr:rowOff>
    </xdr:from>
    <xdr:to>
      <xdr:col>67</xdr:col>
      <xdr:colOff>101600</xdr:colOff>
      <xdr:row>75</xdr:row>
      <xdr:rowOff>93031</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84158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94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121933</xdr:rowOff>
    </xdr:from>
    <xdr:to>
      <xdr:col>85</xdr:col>
      <xdr:colOff>177800</xdr:colOff>
      <xdr:row>74</xdr:row>
      <xdr:rowOff>52083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63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144810</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48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104987</xdr:rowOff>
    </xdr:from>
    <xdr:to>
      <xdr:col>81</xdr:col>
      <xdr:colOff>101600</xdr:colOff>
      <xdr:row>74</xdr:row>
      <xdr:rowOff>35137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62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51664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39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109074</xdr:rowOff>
    </xdr:from>
    <xdr:to>
      <xdr:col>76</xdr:col>
      <xdr:colOff>165100</xdr:colOff>
      <xdr:row>74</xdr:row>
      <xdr:rowOff>39224</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62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55751</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40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171310</xdr:rowOff>
    </xdr:from>
    <xdr:to>
      <xdr:col>72</xdr:col>
      <xdr:colOff>38100</xdr:colOff>
      <xdr:row>74</xdr:row>
      <xdr:rowOff>101460</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6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117987</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46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7775</xdr:rowOff>
    </xdr:from>
    <xdr:to>
      <xdr:col>67</xdr:col>
      <xdr:colOff>101600</xdr:colOff>
      <xdr:row>74</xdr:row>
      <xdr:rowOff>109375</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69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125902</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47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143717</xdr:rowOff>
    </xdr:from>
    <xdr:to>
      <xdr:col>85</xdr:col>
      <xdr:colOff>126364</xdr:colOff>
      <xdr:row>99</xdr:row>
      <xdr:rowOff>36111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574217"/>
          <a:ext cx="1269" cy="143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39938</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36111</xdr:rowOff>
    </xdr:from>
    <xdr:to>
      <xdr:col>86</xdr:col>
      <xdr:colOff>25400</xdr:colOff>
      <xdr:row>99</xdr:row>
      <xdr:rowOff>36111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0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90394</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34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143717</xdr:rowOff>
    </xdr:from>
    <xdr:to>
      <xdr:col>86</xdr:col>
      <xdr:colOff>25400</xdr:colOff>
      <xdr:row>90</xdr:row>
      <xdr:rowOff>143717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57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40945</xdr:rowOff>
    </xdr:from>
    <xdr:to>
      <xdr:col>85</xdr:col>
      <xdr:colOff>127000</xdr:colOff>
      <xdr:row>97</xdr:row>
      <xdr:rowOff>163474</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6671595"/>
          <a:ext cx="838200" cy="12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167846</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627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17969</xdr:rowOff>
    </xdr:from>
    <xdr:to>
      <xdr:col>85</xdr:col>
      <xdr:colOff>177800</xdr:colOff>
      <xdr:row>97</xdr:row>
      <xdr:rowOff>119569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64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164943</xdr:rowOff>
    </xdr:from>
    <xdr:to>
      <xdr:col>81</xdr:col>
      <xdr:colOff>50800</xdr:colOff>
      <xdr:row>97</xdr:row>
      <xdr:rowOff>163474</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4592300" y="16624143"/>
          <a:ext cx="889000" cy="169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154019</xdr:rowOff>
    </xdr:from>
    <xdr:to>
      <xdr:col>81</xdr:col>
      <xdr:colOff>101600</xdr:colOff>
      <xdr:row>97</xdr:row>
      <xdr:rowOff>84169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61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100696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38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164943</xdr:rowOff>
    </xdr:from>
    <xdr:to>
      <xdr:col>76</xdr:col>
      <xdr:colOff>114300</xdr:colOff>
      <xdr:row>97</xdr:row>
      <xdr:rowOff>56392</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624143"/>
          <a:ext cx="889000" cy="6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147520</xdr:rowOff>
    </xdr:from>
    <xdr:to>
      <xdr:col>76</xdr:col>
      <xdr:colOff>165100</xdr:colOff>
      <xdr:row>97</xdr:row>
      <xdr:rowOff>77670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6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68797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69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56392</xdr:rowOff>
    </xdr:from>
    <xdr:to>
      <xdr:col>71</xdr:col>
      <xdr:colOff>177800</xdr:colOff>
      <xdr:row>98</xdr:row>
      <xdr:rowOff>104496</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2814300" y="16687042"/>
          <a:ext cx="889000" cy="21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143013</xdr:rowOff>
    </xdr:from>
    <xdr:to>
      <xdr:col>72</xdr:col>
      <xdr:colOff>38100</xdr:colOff>
      <xdr:row>98</xdr:row>
      <xdr:rowOff>73163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7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64290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686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21365</xdr:rowOff>
    </xdr:from>
    <xdr:to>
      <xdr:col>67</xdr:col>
      <xdr:colOff>101600</xdr:colOff>
      <xdr:row>98</xdr:row>
      <xdr:rowOff>122965</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82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139492</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598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161595</xdr:rowOff>
    </xdr:from>
    <xdr:to>
      <xdr:col>85</xdr:col>
      <xdr:colOff>177800</xdr:colOff>
      <xdr:row>97</xdr:row>
      <xdr:rowOff>91745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6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13022</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47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112674</xdr:rowOff>
    </xdr:from>
    <xdr:to>
      <xdr:col>81</xdr:col>
      <xdr:colOff>101600</xdr:colOff>
      <xdr:row>98</xdr:row>
      <xdr:rowOff>42824</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74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33951</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46428" y="16836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114143</xdr:rowOff>
    </xdr:from>
    <xdr:to>
      <xdr:col>76</xdr:col>
      <xdr:colOff>165100</xdr:colOff>
      <xdr:row>97</xdr:row>
      <xdr:rowOff>44293</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5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60820</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634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5592</xdr:rowOff>
    </xdr:from>
    <xdr:to>
      <xdr:col>72</xdr:col>
      <xdr:colOff>38100</xdr:colOff>
      <xdr:row>97</xdr:row>
      <xdr:rowOff>107192</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63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123719</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36111" y="1641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53696</xdr:rowOff>
    </xdr:from>
    <xdr:to>
      <xdr:col>67</xdr:col>
      <xdr:colOff>101600</xdr:colOff>
      <xdr:row>98</xdr:row>
      <xdr:rowOff>155296</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85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146423</xdr:rowOff>
    </xdr:from>
    <xdr:ext cx="469744"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79428" y="1694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114173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60850</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114173</xdr:rowOff>
    </xdr:from>
    <xdr:to>
      <xdr:col>116</xdr:col>
      <xdr:colOff>152400</xdr:colOff>
      <xdr:row>31</xdr:row>
      <xdr:rowOff>114173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76454</xdr:rowOff>
    </xdr:from>
    <xdr:to>
      <xdr:col>116</xdr:col>
      <xdr:colOff>63500</xdr:colOff>
      <xdr:row>38</xdr:row>
      <xdr:rowOff>95314</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1323300" y="6420104"/>
          <a:ext cx="838200" cy="19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3763</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175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152336</xdr:rowOff>
    </xdr:from>
    <xdr:to>
      <xdr:col>116</xdr:col>
      <xdr:colOff>114300</xdr:colOff>
      <xdr:row>37</xdr:row>
      <xdr:rowOff>82486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95314</xdr:rowOff>
    </xdr:from>
    <xdr:to>
      <xdr:col>111</xdr:col>
      <xdr:colOff>177800</xdr:colOff>
      <xdr:row>38</xdr:row>
      <xdr:rowOff>109410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20434300" y="6610414"/>
          <a:ext cx="889000" cy="1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139383</xdr:rowOff>
    </xdr:from>
    <xdr:to>
      <xdr:col>112</xdr:col>
      <xdr:colOff>38100</xdr:colOff>
      <xdr:row>37</xdr:row>
      <xdr:rowOff>69533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86060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08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7112</xdr:rowOff>
    </xdr:from>
    <xdr:to>
      <xdr:col>107</xdr:col>
      <xdr:colOff>50800</xdr:colOff>
      <xdr:row>38</xdr:row>
      <xdr:rowOff>109410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6522212"/>
          <a:ext cx="889000" cy="10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141859</xdr:rowOff>
    </xdr:from>
    <xdr:to>
      <xdr:col>107</xdr:col>
      <xdr:colOff>101600</xdr:colOff>
      <xdr:row>37</xdr:row>
      <xdr:rowOff>72009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88536</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7112</xdr:rowOff>
    </xdr:from>
    <xdr:to>
      <xdr:col>102</xdr:col>
      <xdr:colOff>114300</xdr:colOff>
      <xdr:row>38</xdr:row>
      <xdr:rowOff>14542</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flipV="1">
          <a:off x="18656300" y="6522212"/>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142430</xdr:rowOff>
    </xdr:from>
    <xdr:to>
      <xdr:col>102</xdr:col>
      <xdr:colOff>165100</xdr:colOff>
      <xdr:row>37</xdr:row>
      <xdr:rowOff>72580</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89107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08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117284</xdr:rowOff>
    </xdr:from>
    <xdr:to>
      <xdr:col>98</xdr:col>
      <xdr:colOff>38100</xdr:colOff>
      <xdr:row>37</xdr:row>
      <xdr:rowOff>47434</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63961</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06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25654</xdr:rowOff>
    </xdr:from>
    <xdr:to>
      <xdr:col>116</xdr:col>
      <xdr:colOff>114300</xdr:colOff>
      <xdr:row>37</xdr:row>
      <xdr:rowOff>127254</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36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4081</xdr:rowOff>
    </xdr:from>
    <xdr:ext cx="469744"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34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44514</xdr:rowOff>
    </xdr:from>
    <xdr:to>
      <xdr:col>112</xdr:col>
      <xdr:colOff>38100</xdr:colOff>
      <xdr:row>38</xdr:row>
      <xdr:rowOff>146114</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55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137241</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34017" y="6652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58610</xdr:rowOff>
    </xdr:from>
    <xdr:to>
      <xdr:col>107</xdr:col>
      <xdr:colOff>101600</xdr:colOff>
      <xdr:row>38</xdr:row>
      <xdr:rowOff>160210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57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151337</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245017" y="6666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127762</xdr:rowOff>
    </xdr:from>
    <xdr:to>
      <xdr:col>102</xdr:col>
      <xdr:colOff>165100</xdr:colOff>
      <xdr:row>38</xdr:row>
      <xdr:rowOff>57912</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47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49039</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10428" y="6564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135191</xdr:rowOff>
    </xdr:from>
    <xdr:to>
      <xdr:col>98</xdr:col>
      <xdr:colOff>38100</xdr:colOff>
      <xdr:row>38</xdr:row>
      <xdr:rowOff>65342</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4788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56469</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21428" y="6571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37973</xdr:rowOff>
    </xdr:from>
    <xdr:to>
      <xdr:col>116</xdr:col>
      <xdr:colOff>62864</xdr:colOff>
      <xdr:row>59</xdr:row>
      <xdr:rowOff>44259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781923"/>
          <a:ext cx="1269" cy="137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313932"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156100</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37973</xdr:rowOff>
    </xdr:from>
    <xdr:to>
      <xdr:col>116</xdr:col>
      <xdr:colOff>152400</xdr:colOff>
      <xdr:row>51</xdr:row>
      <xdr:rowOff>37973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78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20980</xdr:rowOff>
    </xdr:from>
    <xdr:to>
      <xdr:col>116</xdr:col>
      <xdr:colOff>63500</xdr:colOff>
      <xdr:row>59</xdr:row>
      <xdr:rowOff>21399</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1323300" y="10136530"/>
          <a:ext cx="8382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45197</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817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22320</xdr:rowOff>
    </xdr:from>
    <xdr:to>
      <xdr:col>116</xdr:col>
      <xdr:colOff>114300</xdr:colOff>
      <xdr:row>58</xdr:row>
      <xdr:rowOff>123920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21399</xdr:rowOff>
    </xdr:from>
    <xdr:to>
      <xdr:col>111</xdr:col>
      <xdr:colOff>177800</xdr:colOff>
      <xdr:row>59</xdr:row>
      <xdr:rowOff>21685</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20434300" y="10136949"/>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21768</xdr:rowOff>
    </xdr:from>
    <xdr:to>
      <xdr:col>112</xdr:col>
      <xdr:colOff>38100</xdr:colOff>
      <xdr:row>58</xdr:row>
      <xdr:rowOff>123368</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139895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18332</xdr:rowOff>
    </xdr:from>
    <xdr:to>
      <xdr:col>107</xdr:col>
      <xdr:colOff>50800</xdr:colOff>
      <xdr:row>59</xdr:row>
      <xdr:rowOff>21685</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10133882"/>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9481</xdr:rowOff>
    </xdr:from>
    <xdr:to>
      <xdr:col>107</xdr:col>
      <xdr:colOff>101600</xdr:colOff>
      <xdr:row>58</xdr:row>
      <xdr:rowOff>111081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127608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18332</xdr:rowOff>
    </xdr:from>
    <xdr:to>
      <xdr:col>102</xdr:col>
      <xdr:colOff>114300</xdr:colOff>
      <xdr:row>59</xdr:row>
      <xdr:rowOff>21457</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18656300" y="10133882"/>
          <a:ext cx="889000" cy="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160547</xdr:rowOff>
    </xdr:from>
    <xdr:to>
      <xdr:col>102</xdr:col>
      <xdr:colOff>165100</xdr:colOff>
      <xdr:row>58</xdr:row>
      <xdr:rowOff>90697</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107224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44285</xdr:rowOff>
    </xdr:from>
    <xdr:to>
      <xdr:col>98</xdr:col>
      <xdr:colOff>38100</xdr:colOff>
      <xdr:row>58</xdr:row>
      <xdr:rowOff>145885</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162412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141630</xdr:rowOff>
    </xdr:from>
    <xdr:to>
      <xdr:col>116</xdr:col>
      <xdr:colOff>114300</xdr:colOff>
      <xdr:row>59</xdr:row>
      <xdr:rowOff>71780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100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56557</xdr:rowOff>
    </xdr:from>
    <xdr:ext cx="469744"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10000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142049</xdr:rowOff>
    </xdr:from>
    <xdr:to>
      <xdr:col>112</xdr:col>
      <xdr:colOff>38100</xdr:colOff>
      <xdr:row>59</xdr:row>
      <xdr:rowOff>72199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1008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63326</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88428" y="1017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142335</xdr:rowOff>
    </xdr:from>
    <xdr:to>
      <xdr:col>107</xdr:col>
      <xdr:colOff>101600</xdr:colOff>
      <xdr:row>59</xdr:row>
      <xdr:rowOff>72485</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1008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63612</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99428" y="1017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138982</xdr:rowOff>
    </xdr:from>
    <xdr:to>
      <xdr:col>102</xdr:col>
      <xdr:colOff>165100</xdr:colOff>
      <xdr:row>59</xdr:row>
      <xdr:rowOff>69132</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1008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60259</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10428" y="10175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142107</xdr:rowOff>
    </xdr:from>
    <xdr:to>
      <xdr:col>98</xdr:col>
      <xdr:colOff>38100</xdr:colOff>
      <xdr:row>59</xdr:row>
      <xdr:rowOff>72257</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1008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63384</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21428" y="1017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43117</xdr:rowOff>
    </xdr:from>
    <xdr:to>
      <xdr:col>116</xdr:col>
      <xdr:colOff>62864</xdr:colOff>
      <xdr:row>78</xdr:row>
      <xdr:rowOff>68035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216067"/>
          <a:ext cx="1269" cy="122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71862</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4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68035</xdr:rowOff>
    </xdr:from>
    <xdr:to>
      <xdr:col>116</xdr:col>
      <xdr:colOff>152400</xdr:colOff>
      <xdr:row>78</xdr:row>
      <xdr:rowOff>68035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44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161244</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19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43117</xdr:rowOff>
    </xdr:from>
    <xdr:to>
      <xdr:col>116</xdr:col>
      <xdr:colOff>152400</xdr:colOff>
      <xdr:row>71</xdr:row>
      <xdr:rowOff>43117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21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94476</xdr:rowOff>
    </xdr:from>
    <xdr:to>
      <xdr:col>116</xdr:col>
      <xdr:colOff>63500</xdr:colOff>
      <xdr:row>75</xdr:row>
      <xdr:rowOff>133452</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2953226"/>
          <a:ext cx="838200" cy="3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149306</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665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126429</xdr:rowOff>
    </xdr:from>
    <xdr:to>
      <xdr:col>116</xdr:col>
      <xdr:colOff>114300</xdr:colOff>
      <xdr:row>75</xdr:row>
      <xdr:rowOff>56579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133452</xdr:rowOff>
    </xdr:from>
    <xdr:to>
      <xdr:col>111</xdr:col>
      <xdr:colOff>177800</xdr:colOff>
      <xdr:row>75</xdr:row>
      <xdr:rowOff>168618</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2992202"/>
          <a:ext cx="889000" cy="3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132732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168618</xdr:rowOff>
    </xdr:from>
    <xdr:to>
      <xdr:col>107</xdr:col>
      <xdr:colOff>50800</xdr:colOff>
      <xdr:row>76</xdr:row>
      <xdr:rowOff>10922</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9545300" y="13027368"/>
          <a:ext cx="889000" cy="1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47142</xdr:rowOff>
    </xdr:from>
    <xdr:to>
      <xdr:col>107</xdr:col>
      <xdr:colOff>101600</xdr:colOff>
      <xdr:row>75</xdr:row>
      <xdr:rowOff>148741</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165269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10922</xdr:rowOff>
    </xdr:from>
    <xdr:to>
      <xdr:col>102</xdr:col>
      <xdr:colOff>114300</xdr:colOff>
      <xdr:row>76</xdr:row>
      <xdr:rowOff>51270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3041122"/>
          <a:ext cx="889000" cy="4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63830</xdr:rowOff>
    </xdr:from>
    <xdr:to>
      <xdr:col>102</xdr:col>
      <xdr:colOff>165100</xdr:colOff>
      <xdr:row>75</xdr:row>
      <xdr:rowOff>165430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10507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69050</xdr:rowOff>
    </xdr:from>
    <xdr:to>
      <xdr:col>98</xdr:col>
      <xdr:colOff>38100</xdr:colOff>
      <xdr:row>75</xdr:row>
      <xdr:rowOff>170650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15727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43676</xdr:rowOff>
    </xdr:from>
    <xdr:to>
      <xdr:col>116</xdr:col>
      <xdr:colOff>114300</xdr:colOff>
      <xdr:row>75</xdr:row>
      <xdr:rowOff>145276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90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22103</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88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82652</xdr:rowOff>
    </xdr:from>
    <xdr:to>
      <xdr:col>112</xdr:col>
      <xdr:colOff>38100</xdr:colOff>
      <xdr:row>76</xdr:row>
      <xdr:rowOff>12802</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294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3929</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303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117818</xdr:rowOff>
    </xdr:from>
    <xdr:to>
      <xdr:col>107</xdr:col>
      <xdr:colOff>101600</xdr:colOff>
      <xdr:row>76</xdr:row>
      <xdr:rowOff>47968</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297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39095</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306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131572</xdr:rowOff>
    </xdr:from>
    <xdr:to>
      <xdr:col>102</xdr:col>
      <xdr:colOff>165100</xdr:colOff>
      <xdr:row>76</xdr:row>
      <xdr:rowOff>61722</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299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52849</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308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470</xdr:rowOff>
    </xdr:from>
    <xdr:to>
      <xdr:col>98</xdr:col>
      <xdr:colOff>38100</xdr:colOff>
      <xdr:row>76</xdr:row>
      <xdr:rowOff>102070</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303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93197</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31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人件費は、職員給の増などにより住民一人当たり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54,572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円となり、引き続き類似団体平均を下回っている。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維持補修費は、道路除排雪事業の減などにより住民一人当たり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5,359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円となったものの、類似団体平均を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若干</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補助費等は、公共交通利用促進対策</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事業の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などにより対前年度比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566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53,027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円となり、類似団体と比較したコストが依然として高い状況となっている。　</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普通建設事業費は、盛岡学校給食センター建設事業や盛岡南公園野球場整備事業の減などがあ</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、対前年度比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13,366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60,052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ったものの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、類似団体平均を上回っている。今後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においても</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施設の老朽化や集約化に対応するため、</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施設の長寿命化等のための更新整備の増が見込まれることから、公共施設等総合管理計画に基づき計画的に適正な規模での実施に努めることとする。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積立金は、公共施設等整備基金積立金の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などにより、前年度比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3,752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12,274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円となり、類似団体平均を</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回って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岩手県盛岡市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280,286
278,323
886.47
134,029,650
131,148,887
1,031,954
67,507,083
139,898,819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37</xdr:row>
      <xdr:rowOff>167132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170959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167132</xdr:rowOff>
    </xdr:from>
    <xdr:to>
      <xdr:col>24</xdr:col>
      <xdr:colOff>152400</xdr:colOff>
      <xdr:row>37</xdr:row>
      <xdr:rowOff>167132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118364</xdr:rowOff>
    </xdr:from>
    <xdr:to>
      <xdr:col>24</xdr:col>
      <xdr:colOff>63500</xdr:colOff>
      <xdr:row>33</xdr:row>
      <xdr:rowOff>142748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76214"/>
          <a:ext cx="8382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6367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7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142748</xdr:rowOff>
    </xdr:from>
    <xdr:to>
      <xdr:col>19</xdr:col>
      <xdr:colOff>177800</xdr:colOff>
      <xdr:row>34</xdr:row>
      <xdr:rowOff>17780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00598"/>
          <a:ext cx="8890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42418</xdr:rowOff>
    </xdr:from>
    <xdr:to>
      <xdr:col>20</xdr:col>
      <xdr:colOff>38100</xdr:colOff>
      <xdr:row>35</xdr:row>
      <xdr:rowOff>144018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135145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5588</xdr:rowOff>
    </xdr:from>
    <xdr:to>
      <xdr:col>15</xdr:col>
      <xdr:colOff>50800</xdr:colOff>
      <xdr:row>34</xdr:row>
      <xdr:rowOff>17780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834888"/>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56134</xdr:rowOff>
    </xdr:from>
    <xdr:to>
      <xdr:col>15</xdr:col>
      <xdr:colOff>101600</xdr:colOff>
      <xdr:row>35</xdr:row>
      <xdr:rowOff>157734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148861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132080</xdr:rowOff>
    </xdr:from>
    <xdr:to>
      <xdr:col>10</xdr:col>
      <xdr:colOff>114300</xdr:colOff>
      <xdr:row>34</xdr:row>
      <xdr:rowOff>5588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789930"/>
          <a:ext cx="8890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58420</xdr:rowOff>
    </xdr:from>
    <xdr:to>
      <xdr:col>10</xdr:col>
      <xdr:colOff>165100</xdr:colOff>
      <xdr:row>35</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151147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21082</xdr:rowOff>
    </xdr:from>
    <xdr:to>
      <xdr:col>6</xdr:col>
      <xdr:colOff>38100</xdr:colOff>
      <xdr:row>35</xdr:row>
      <xdr:rowOff>122682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113809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67564</xdr:rowOff>
    </xdr:from>
    <xdr:to>
      <xdr:col>24</xdr:col>
      <xdr:colOff>114300</xdr:colOff>
      <xdr:row>33</xdr:row>
      <xdr:rowOff>169164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2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90441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76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91948</xdr:rowOff>
    </xdr:from>
    <xdr:to>
      <xdr:col>20</xdr:col>
      <xdr:colOff>38100</xdr:colOff>
      <xdr:row>34</xdr:row>
      <xdr:rowOff>22098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4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38625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2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138430</xdr:rowOff>
    </xdr:from>
    <xdr:to>
      <xdr:col>15</xdr:col>
      <xdr:colOff>101600</xdr:colOff>
      <xdr:row>34</xdr:row>
      <xdr:rowOff>68580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85107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7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126238</xdr:rowOff>
    </xdr:from>
    <xdr:to>
      <xdr:col>10</xdr:col>
      <xdr:colOff>165100</xdr:colOff>
      <xdr:row>34</xdr:row>
      <xdr:rowOff>56388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8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72915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5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81280</xdr:rowOff>
    </xdr:from>
    <xdr:to>
      <xdr:col>6</xdr:col>
      <xdr:colOff>38100</xdr:colOff>
      <xdr:row>34</xdr:row>
      <xdr:rowOff>11430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27957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1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115074</xdr:rowOff>
    </xdr:from>
    <xdr:to>
      <xdr:col>24</xdr:col>
      <xdr:colOff>62865</xdr:colOff>
      <xdr:row>59</xdr:row>
      <xdr:rowOff>121094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373374"/>
          <a:ext cx="1270" cy="86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124921</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4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121094</xdr:rowOff>
    </xdr:from>
    <xdr:to>
      <xdr:col>24</xdr:col>
      <xdr:colOff>152400</xdr:colOff>
      <xdr:row>59</xdr:row>
      <xdr:rowOff>121094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3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61751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14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115074</xdr:rowOff>
    </xdr:from>
    <xdr:to>
      <xdr:col>24</xdr:col>
      <xdr:colOff>152400</xdr:colOff>
      <xdr:row>54</xdr:row>
      <xdr:rowOff>115074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3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37173</xdr:rowOff>
    </xdr:from>
    <xdr:to>
      <xdr:col>24</xdr:col>
      <xdr:colOff>63500</xdr:colOff>
      <xdr:row>58</xdr:row>
      <xdr:rowOff>91757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81273"/>
          <a:ext cx="838200" cy="5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146969</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9196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168542</xdr:rowOff>
    </xdr:from>
    <xdr:to>
      <xdr:col>24</xdr:col>
      <xdr:colOff>114300</xdr:colOff>
      <xdr:row>58</xdr:row>
      <xdr:rowOff>98692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91757</xdr:rowOff>
    </xdr:from>
    <xdr:to>
      <xdr:col>19</xdr:col>
      <xdr:colOff>177800</xdr:colOff>
      <xdr:row>58</xdr:row>
      <xdr:rowOff>96507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035857"/>
          <a:ext cx="889000" cy="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145872</xdr:rowOff>
    </xdr:from>
    <xdr:to>
      <xdr:col>20</xdr:col>
      <xdr:colOff>38100</xdr:colOff>
      <xdr:row>58</xdr:row>
      <xdr:rowOff>76022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92549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52565</xdr:rowOff>
    </xdr:from>
    <xdr:to>
      <xdr:col>15</xdr:col>
      <xdr:colOff>50800</xdr:colOff>
      <xdr:row>58</xdr:row>
      <xdr:rowOff>96507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796515"/>
          <a:ext cx="889000" cy="124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146786</xdr:rowOff>
    </xdr:from>
    <xdr:to>
      <xdr:col>15</xdr:col>
      <xdr:colOff>101600</xdr:colOff>
      <xdr:row>58</xdr:row>
      <xdr:rowOff>76936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93463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52565</xdr:rowOff>
    </xdr:from>
    <xdr:to>
      <xdr:col>10</xdr:col>
      <xdr:colOff>114300</xdr:colOff>
      <xdr:row>59</xdr:row>
      <xdr:rowOff>21768</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796515"/>
          <a:ext cx="889000" cy="134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124523</xdr:rowOff>
    </xdr:from>
    <xdr:to>
      <xdr:col>10</xdr:col>
      <xdr:colOff>165100</xdr:colOff>
      <xdr:row>51</xdr:row>
      <xdr:rowOff>54673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71200</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847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62750</xdr:rowOff>
    </xdr:from>
    <xdr:to>
      <xdr:col>6</xdr:col>
      <xdr:colOff>38100</xdr:colOff>
      <xdr:row>58</xdr:row>
      <xdr:rowOff>164350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0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9427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78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157823</xdr:rowOff>
    </xdr:from>
    <xdr:to>
      <xdr:col>24</xdr:col>
      <xdr:colOff>114300</xdr:colOff>
      <xdr:row>58</xdr:row>
      <xdr:rowOff>87973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3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9250</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8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40957</xdr:rowOff>
    </xdr:from>
    <xdr:to>
      <xdr:col>20</xdr:col>
      <xdr:colOff>38100</xdr:colOff>
      <xdr:row>58</xdr:row>
      <xdr:rowOff>142557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8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133684</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07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45707</xdr:rowOff>
    </xdr:from>
    <xdr:to>
      <xdr:col>15</xdr:col>
      <xdr:colOff>101600</xdr:colOff>
      <xdr:row>58</xdr:row>
      <xdr:rowOff>147307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8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138434</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8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1765</xdr:rowOff>
    </xdr:from>
    <xdr:to>
      <xdr:col>10</xdr:col>
      <xdr:colOff>165100</xdr:colOff>
      <xdr:row>51</xdr:row>
      <xdr:rowOff>103365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74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94492</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83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142418</xdr:rowOff>
    </xdr:from>
    <xdr:to>
      <xdr:col>6</xdr:col>
      <xdr:colOff>38100</xdr:colOff>
      <xdr:row>59</xdr:row>
      <xdr:rowOff>72568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08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63695</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17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89390</xdr:rowOff>
    </xdr:from>
    <xdr:to>
      <xdr:col>24</xdr:col>
      <xdr:colOff>62865</xdr:colOff>
      <xdr:row>78</xdr:row>
      <xdr:rowOff>156680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090890"/>
          <a:ext cx="1270" cy="1438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160507</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3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156680</xdr:rowOff>
    </xdr:from>
    <xdr:to>
      <xdr:col>24</xdr:col>
      <xdr:colOff>152400</xdr:colOff>
      <xdr:row>78</xdr:row>
      <xdr:rowOff>156680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36067</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6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89390</xdr:rowOff>
    </xdr:from>
    <xdr:to>
      <xdr:col>24</xdr:col>
      <xdr:colOff>152400</xdr:colOff>
      <xdr:row>70</xdr:row>
      <xdr:rowOff>89390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0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55026</xdr:rowOff>
    </xdr:from>
    <xdr:to>
      <xdr:col>24</xdr:col>
      <xdr:colOff>63500</xdr:colOff>
      <xdr:row>76</xdr:row>
      <xdr:rowOff>88393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085226"/>
          <a:ext cx="838200" cy="3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134619</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21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111742</xdr:rowOff>
    </xdr:from>
    <xdr:to>
      <xdr:col>24</xdr:col>
      <xdr:colOff>114300</xdr:colOff>
      <xdr:row>76</xdr:row>
      <xdr:rowOff>41892</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83483</xdr:rowOff>
    </xdr:from>
    <xdr:to>
      <xdr:col>19</xdr:col>
      <xdr:colOff>177800</xdr:colOff>
      <xdr:row>76</xdr:row>
      <xdr:rowOff>88393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113683"/>
          <a:ext cx="889000" cy="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32334</xdr:rowOff>
    </xdr:from>
    <xdr:to>
      <xdr:col>20</xdr:col>
      <xdr:colOff>38100</xdr:colOff>
      <xdr:row>76</xdr:row>
      <xdr:rowOff>133934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150462</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37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83483</xdr:rowOff>
    </xdr:from>
    <xdr:to>
      <xdr:col>15</xdr:col>
      <xdr:colOff>50800</xdr:colOff>
      <xdr:row>77</xdr:row>
      <xdr:rowOff>132759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113683"/>
          <a:ext cx="889000" cy="22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142018</xdr:rowOff>
    </xdr:from>
    <xdr:to>
      <xdr:col>15</xdr:col>
      <xdr:colOff>101600</xdr:colOff>
      <xdr:row>76</xdr:row>
      <xdr:rowOff>72168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77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132759</xdr:rowOff>
    </xdr:from>
    <xdr:to>
      <xdr:col>10</xdr:col>
      <xdr:colOff>114300</xdr:colOff>
      <xdr:row>78</xdr:row>
      <xdr:rowOff>33638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334409"/>
          <a:ext cx="889000" cy="7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33176</xdr:rowOff>
    </xdr:from>
    <xdr:to>
      <xdr:col>10</xdr:col>
      <xdr:colOff>165100</xdr:colOff>
      <xdr:row>77</xdr:row>
      <xdr:rowOff>134776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151303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01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90171</xdr:rowOff>
    </xdr:from>
    <xdr:to>
      <xdr:col>6</xdr:col>
      <xdr:colOff>38100</xdr:colOff>
      <xdr:row>78</xdr:row>
      <xdr:rowOff>20321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36848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06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4226</xdr:rowOff>
    </xdr:from>
    <xdr:to>
      <xdr:col>24</xdr:col>
      <xdr:colOff>114300</xdr:colOff>
      <xdr:row>76</xdr:row>
      <xdr:rowOff>105826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03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154103</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012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37593</xdr:rowOff>
    </xdr:from>
    <xdr:to>
      <xdr:col>20</xdr:col>
      <xdr:colOff>38100</xdr:colOff>
      <xdr:row>76</xdr:row>
      <xdr:rowOff>139193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06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130320</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160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32683</xdr:rowOff>
    </xdr:from>
    <xdr:to>
      <xdr:col>15</xdr:col>
      <xdr:colOff>101600</xdr:colOff>
      <xdr:row>76</xdr:row>
      <xdr:rowOff>134283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6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125410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155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81959</xdr:rowOff>
    </xdr:from>
    <xdr:to>
      <xdr:col>10</xdr:col>
      <xdr:colOff>165100</xdr:colOff>
      <xdr:row>78</xdr:row>
      <xdr:rowOff>12109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8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3236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37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154288</xdr:rowOff>
    </xdr:from>
    <xdr:to>
      <xdr:col>6</xdr:col>
      <xdr:colOff>38100</xdr:colOff>
      <xdr:row>78</xdr:row>
      <xdr:rowOff>84438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35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75565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44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85694</xdr:rowOff>
    </xdr:from>
    <xdr:to>
      <xdr:col>24</xdr:col>
      <xdr:colOff>62865</xdr:colOff>
      <xdr:row>98</xdr:row>
      <xdr:rowOff>55918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87644"/>
          <a:ext cx="1270" cy="117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59745</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55918</xdr:rowOff>
    </xdr:from>
    <xdr:to>
      <xdr:col>24</xdr:col>
      <xdr:colOff>152400</xdr:colOff>
      <xdr:row>98</xdr:row>
      <xdr:rowOff>55918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32371</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85694</xdr:rowOff>
    </xdr:from>
    <xdr:to>
      <xdr:col>24</xdr:col>
      <xdr:colOff>152400</xdr:colOff>
      <xdr:row>91</xdr:row>
      <xdr:rowOff>85694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52584</xdr:rowOff>
    </xdr:from>
    <xdr:to>
      <xdr:col>24</xdr:col>
      <xdr:colOff>63500</xdr:colOff>
      <xdr:row>96</xdr:row>
      <xdr:rowOff>127870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511784"/>
          <a:ext cx="838200" cy="7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70375</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529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5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30011</xdr:rowOff>
    </xdr:from>
    <xdr:to>
      <xdr:col>19</xdr:col>
      <xdr:colOff>177800</xdr:colOff>
      <xdr:row>96</xdr:row>
      <xdr:rowOff>52584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489211"/>
          <a:ext cx="889000" cy="2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133192</xdr:rowOff>
    </xdr:from>
    <xdr:to>
      <xdr:col>20</xdr:col>
      <xdr:colOff>38100</xdr:colOff>
      <xdr:row>96</xdr:row>
      <xdr:rowOff>63342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79869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30011</xdr:rowOff>
    </xdr:from>
    <xdr:to>
      <xdr:col>15</xdr:col>
      <xdr:colOff>50800</xdr:colOff>
      <xdr:row>97</xdr:row>
      <xdr:rowOff>142596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489211"/>
          <a:ext cx="889000" cy="28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xdr:rowOff>
    </xdr:from>
    <xdr:to>
      <xdr:col>15</xdr:col>
      <xdr:colOff>101600</xdr:colOff>
      <xdr:row>96</xdr:row>
      <xdr:rowOff>102622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93749</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55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142596</xdr:rowOff>
    </xdr:from>
    <xdr:to>
      <xdr:col>10</xdr:col>
      <xdr:colOff>114300</xdr:colOff>
      <xdr:row>98</xdr:row>
      <xdr:rowOff>2597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773246"/>
          <a:ext cx="889000" cy="31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38379</xdr:rowOff>
    </xdr:from>
    <xdr:to>
      <xdr:col>10</xdr:col>
      <xdr:colOff>165100</xdr:colOff>
      <xdr:row>97</xdr:row>
      <xdr:rowOff>139979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6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156506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44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51657</xdr:rowOff>
    </xdr:from>
    <xdr:to>
      <xdr:col>6</xdr:col>
      <xdr:colOff>38100</xdr:colOff>
      <xdr:row>97</xdr:row>
      <xdr:rowOff>153257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169784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5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77070</xdr:rowOff>
    </xdr:from>
    <xdr:to>
      <xdr:col>24</xdr:col>
      <xdr:colOff>114300</xdr:colOff>
      <xdr:row>97</xdr:row>
      <xdr:rowOff>7220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53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99947</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38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1784</xdr:rowOff>
    </xdr:from>
    <xdr:to>
      <xdr:col>20</xdr:col>
      <xdr:colOff>38100</xdr:colOff>
      <xdr:row>96</xdr:row>
      <xdr:rowOff>103384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46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94511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55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150661</xdr:rowOff>
    </xdr:from>
    <xdr:to>
      <xdr:col>15</xdr:col>
      <xdr:colOff>101600</xdr:colOff>
      <xdr:row>96</xdr:row>
      <xdr:rowOff>80811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43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97338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21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91796</xdr:rowOff>
    </xdr:from>
    <xdr:to>
      <xdr:col>10</xdr:col>
      <xdr:colOff>165100</xdr:colOff>
      <xdr:row>98</xdr:row>
      <xdr:rowOff>21946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2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13073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81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123247</xdr:rowOff>
    </xdr:from>
    <xdr:to>
      <xdr:col>6</xdr:col>
      <xdr:colOff>38100</xdr:colOff>
      <xdr:row>98</xdr:row>
      <xdr:rowOff>53397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5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44524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84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03215"/>
          <a:ext cx="127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34942</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116078</xdr:rowOff>
    </xdr:from>
    <xdr:to>
      <xdr:col>55</xdr:col>
      <xdr:colOff>0</xdr:colOff>
      <xdr:row>37</xdr:row>
      <xdr:rowOff>143510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45972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101490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73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116078</xdr:rowOff>
    </xdr:from>
    <xdr:to>
      <xdr:col>50</xdr:col>
      <xdr:colOff>114300</xdr:colOff>
      <xdr:row>37</xdr:row>
      <xdr:rowOff>125603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459728"/>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72517</xdr:rowOff>
    </xdr:from>
    <xdr:to>
      <xdr:col>50</xdr:col>
      <xdr:colOff>165100</xdr:colOff>
      <xdr:row>38</xdr:row>
      <xdr:rowOff>2667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165244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508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153416</xdr:rowOff>
    </xdr:from>
    <xdr:to>
      <xdr:col>45</xdr:col>
      <xdr:colOff>177800</xdr:colOff>
      <xdr:row>37</xdr:row>
      <xdr:rowOff>125603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325616"/>
          <a:ext cx="889000" cy="14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136271</xdr:rowOff>
    </xdr:from>
    <xdr:to>
      <xdr:col>41</xdr:col>
      <xdr:colOff>50800</xdr:colOff>
      <xdr:row>36</xdr:row>
      <xdr:rowOff>153416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5794121"/>
          <a:ext cx="889000" cy="53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57277</xdr:rowOff>
    </xdr:from>
    <xdr:to>
      <xdr:col>41</xdr:col>
      <xdr:colOff>101600</xdr:colOff>
      <xdr:row>37</xdr:row>
      <xdr:rowOff>158877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150004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493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69088</xdr:rowOff>
    </xdr:from>
    <xdr:to>
      <xdr:col>36</xdr:col>
      <xdr:colOff>165100</xdr:colOff>
      <xdr:row>37</xdr:row>
      <xdr:rowOff>170688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161815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505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92710</xdr:rowOff>
    </xdr:from>
    <xdr:to>
      <xdr:col>55</xdr:col>
      <xdr:colOff>50800</xdr:colOff>
      <xdr:row>38</xdr:row>
      <xdr:rowOff>22860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43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71137</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414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65278</xdr:rowOff>
    </xdr:from>
    <xdr:to>
      <xdr:col>50</xdr:col>
      <xdr:colOff>165100</xdr:colOff>
      <xdr:row>37</xdr:row>
      <xdr:rowOff>166878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40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11955</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184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74803</xdr:rowOff>
    </xdr:from>
    <xdr:to>
      <xdr:col>46</xdr:col>
      <xdr:colOff>38100</xdr:colOff>
      <xdr:row>38</xdr:row>
      <xdr:rowOff>4953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41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167530</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511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102616</xdr:rowOff>
    </xdr:from>
    <xdr:to>
      <xdr:col>41</xdr:col>
      <xdr:colOff>101600</xdr:colOff>
      <xdr:row>37</xdr:row>
      <xdr:rowOff>32766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27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49293</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605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85471</xdr:rowOff>
    </xdr:from>
    <xdr:to>
      <xdr:col>36</xdr:col>
      <xdr:colOff>165100</xdr:colOff>
      <xdr:row>34</xdr:row>
      <xdr:rowOff>15621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574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32148</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551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120345</xdr:rowOff>
    </xdr:from>
    <xdr:to>
      <xdr:col>54</xdr:col>
      <xdr:colOff>189865</xdr:colOff>
      <xdr:row>59</xdr:row>
      <xdr:rowOff>35763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92845"/>
          <a:ext cx="127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67022</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120345</xdr:rowOff>
    </xdr:from>
    <xdr:to>
      <xdr:col>55</xdr:col>
      <xdr:colOff>88900</xdr:colOff>
      <xdr:row>50</xdr:row>
      <xdr:rowOff>120345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92684</xdr:rowOff>
    </xdr:from>
    <xdr:to>
      <xdr:col>55</xdr:col>
      <xdr:colOff>0</xdr:colOff>
      <xdr:row>55</xdr:row>
      <xdr:rowOff>125679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522434"/>
          <a:ext cx="838200" cy="3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54068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55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75641</xdr:rowOff>
    </xdr:from>
    <xdr:to>
      <xdr:col>55</xdr:col>
      <xdr:colOff>50800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125679</xdr:rowOff>
    </xdr:from>
    <xdr:to>
      <xdr:col>50</xdr:col>
      <xdr:colOff>114300</xdr:colOff>
      <xdr:row>55</xdr:row>
      <xdr:rowOff>141986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555429"/>
          <a:ext cx="889000" cy="1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100406</xdr:rowOff>
    </xdr:from>
    <xdr:to>
      <xdr:col>50</xdr:col>
      <xdr:colOff>165100</xdr:colOff>
      <xdr:row>57</xdr:row>
      <xdr:rowOff>30556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21683</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79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126061</xdr:rowOff>
    </xdr:from>
    <xdr:to>
      <xdr:col>45</xdr:col>
      <xdr:colOff>177800</xdr:colOff>
      <xdr:row>55</xdr:row>
      <xdr:rowOff>141986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555811"/>
          <a:ext cx="889000" cy="1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29227</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126061</xdr:rowOff>
    </xdr:from>
    <xdr:to>
      <xdr:col>41</xdr:col>
      <xdr:colOff>50800</xdr:colOff>
      <xdr:row>55</xdr:row>
      <xdr:rowOff>131166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555811"/>
          <a:ext cx="8890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76632</xdr:rowOff>
    </xdr:from>
    <xdr:to>
      <xdr:col>41</xdr:col>
      <xdr:colOff>101600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169359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77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99492</xdr:rowOff>
    </xdr:from>
    <xdr:to>
      <xdr:col>36</xdr:col>
      <xdr:colOff>165100</xdr:colOff>
      <xdr:row>57</xdr:row>
      <xdr:rowOff>29642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20769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793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41884</xdr:rowOff>
    </xdr:from>
    <xdr:to>
      <xdr:col>55</xdr:col>
      <xdr:colOff>50800</xdr:colOff>
      <xdr:row>55</xdr:row>
      <xdr:rowOff>143484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47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64761</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32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74879</xdr:rowOff>
    </xdr:from>
    <xdr:to>
      <xdr:col>50</xdr:col>
      <xdr:colOff>165100</xdr:colOff>
      <xdr:row>56</xdr:row>
      <xdr:rowOff>5029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50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21556</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27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91186</xdr:rowOff>
    </xdr:from>
    <xdr:to>
      <xdr:col>46</xdr:col>
      <xdr:colOff>38100</xdr:colOff>
      <xdr:row>56</xdr:row>
      <xdr:rowOff>21336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52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37863</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296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75261</xdr:rowOff>
    </xdr:from>
    <xdr:to>
      <xdr:col>41</xdr:col>
      <xdr:colOff>101600</xdr:colOff>
      <xdr:row>56</xdr:row>
      <xdr:rowOff>5411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50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21938</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28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80366</xdr:rowOff>
    </xdr:from>
    <xdr:to>
      <xdr:col>36</xdr:col>
      <xdr:colOff>165100</xdr:colOff>
      <xdr:row>56</xdr:row>
      <xdr:rowOff>10516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51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27043</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9285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45615</xdr:rowOff>
    </xdr:from>
    <xdr:to>
      <xdr:col>54</xdr:col>
      <xdr:colOff>189865</xdr:colOff>
      <xdr:row>79</xdr:row>
      <xdr:rowOff>74712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18565"/>
          <a:ext cx="1270" cy="140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78539</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2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74712</xdr:rowOff>
    </xdr:from>
    <xdr:to>
      <xdr:col>55</xdr:col>
      <xdr:colOff>88900</xdr:colOff>
      <xdr:row>79</xdr:row>
      <xdr:rowOff>74712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1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163742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9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45615</xdr:rowOff>
    </xdr:from>
    <xdr:to>
      <xdr:col>55</xdr:col>
      <xdr:colOff>88900</xdr:colOff>
      <xdr:row>71</xdr:row>
      <xdr:rowOff>45615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84232</xdr:rowOff>
    </xdr:from>
    <xdr:to>
      <xdr:col>55</xdr:col>
      <xdr:colOff>0</xdr:colOff>
      <xdr:row>78</xdr:row>
      <xdr:rowOff>115550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457332"/>
          <a:ext cx="8382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19014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220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167587</xdr:rowOff>
    </xdr:from>
    <xdr:to>
      <xdr:col>55</xdr:col>
      <xdr:colOff>50800</xdr:colOff>
      <xdr:row>78</xdr:row>
      <xdr:rowOff>97737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6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57519</xdr:rowOff>
    </xdr:from>
    <xdr:to>
      <xdr:col>50</xdr:col>
      <xdr:colOff>114300</xdr:colOff>
      <xdr:row>78</xdr:row>
      <xdr:rowOff>84232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430619"/>
          <a:ext cx="889000" cy="2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122504</xdr:rowOff>
    </xdr:from>
    <xdr:to>
      <xdr:col>50</xdr:col>
      <xdr:colOff>165100</xdr:colOff>
      <xdr:row>78</xdr:row>
      <xdr:rowOff>52654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69181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09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152290</xdr:rowOff>
    </xdr:from>
    <xdr:to>
      <xdr:col>45</xdr:col>
      <xdr:colOff>177800</xdr:colOff>
      <xdr:row>78</xdr:row>
      <xdr:rowOff>57519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353940"/>
          <a:ext cx="889000" cy="7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95431</xdr:rowOff>
    </xdr:from>
    <xdr:to>
      <xdr:col>46</xdr:col>
      <xdr:colOff>38100</xdr:colOff>
      <xdr:row>78</xdr:row>
      <xdr:rowOff>25581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42108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07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152290</xdr:rowOff>
    </xdr:from>
    <xdr:to>
      <xdr:col>41</xdr:col>
      <xdr:colOff>50800</xdr:colOff>
      <xdr:row>78</xdr:row>
      <xdr:rowOff>168977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353940"/>
          <a:ext cx="889000" cy="18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68914</xdr:rowOff>
    </xdr:from>
    <xdr:to>
      <xdr:col>41</xdr:col>
      <xdr:colOff>101600</xdr:colOff>
      <xdr:row>77</xdr:row>
      <xdr:rowOff>170514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15591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38134</xdr:rowOff>
    </xdr:from>
    <xdr:to>
      <xdr:col>36</xdr:col>
      <xdr:colOff>165100</xdr:colOff>
      <xdr:row>78</xdr:row>
      <xdr:rowOff>139734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156261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64750</xdr:rowOff>
    </xdr:from>
    <xdr:to>
      <xdr:col>55</xdr:col>
      <xdr:colOff>50800</xdr:colOff>
      <xdr:row>78</xdr:row>
      <xdr:rowOff>166350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43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43177</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41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33432</xdr:rowOff>
    </xdr:from>
    <xdr:to>
      <xdr:col>50</xdr:col>
      <xdr:colOff>165100</xdr:colOff>
      <xdr:row>78</xdr:row>
      <xdr:rowOff>135032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0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126159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49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6719</xdr:rowOff>
    </xdr:from>
    <xdr:to>
      <xdr:col>46</xdr:col>
      <xdr:colOff>38100</xdr:colOff>
      <xdr:row>78</xdr:row>
      <xdr:rowOff>108319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3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99446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47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101490</xdr:rowOff>
    </xdr:from>
    <xdr:to>
      <xdr:col>41</xdr:col>
      <xdr:colOff>101600</xdr:colOff>
      <xdr:row>78</xdr:row>
      <xdr:rowOff>31640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30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22767</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395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118177</xdr:rowOff>
    </xdr:from>
    <xdr:to>
      <xdr:col>36</xdr:col>
      <xdr:colOff>165100</xdr:colOff>
      <xdr:row>79</xdr:row>
      <xdr:rowOff>48327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9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39454</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58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67371</xdr:rowOff>
    </xdr:from>
    <xdr:to>
      <xdr:col>54</xdr:col>
      <xdr:colOff>189865</xdr:colOff>
      <xdr:row>98</xdr:row>
      <xdr:rowOff>65291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97871"/>
          <a:ext cx="1270" cy="136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69118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65291</xdr:rowOff>
    </xdr:from>
    <xdr:to>
      <xdr:col>55</xdr:col>
      <xdr:colOff>88900</xdr:colOff>
      <xdr:row>98</xdr:row>
      <xdr:rowOff>65291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6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14048</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67371</xdr:rowOff>
    </xdr:from>
    <xdr:to>
      <xdr:col>55</xdr:col>
      <xdr:colOff>88900</xdr:colOff>
      <xdr:row>90</xdr:row>
      <xdr:rowOff>67371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161234</xdr:rowOff>
    </xdr:from>
    <xdr:to>
      <xdr:col>55</xdr:col>
      <xdr:colOff>0</xdr:colOff>
      <xdr:row>93</xdr:row>
      <xdr:rowOff>80035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5934634"/>
          <a:ext cx="838200" cy="9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42981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30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64554</xdr:rowOff>
    </xdr:from>
    <xdr:to>
      <xdr:col>55</xdr:col>
      <xdr:colOff>50800</xdr:colOff>
      <xdr:row>95</xdr:row>
      <xdr:rowOff>166154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161234</xdr:rowOff>
    </xdr:from>
    <xdr:to>
      <xdr:col>50</xdr:col>
      <xdr:colOff>114300</xdr:colOff>
      <xdr:row>93</xdr:row>
      <xdr:rowOff>17810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5934634"/>
          <a:ext cx="889000" cy="2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46861</xdr:rowOff>
    </xdr:from>
    <xdr:to>
      <xdr:col>50</xdr:col>
      <xdr:colOff>165100</xdr:colOff>
      <xdr:row>95</xdr:row>
      <xdr:rowOff>148461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3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139588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42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156800</xdr:rowOff>
    </xdr:from>
    <xdr:to>
      <xdr:col>45</xdr:col>
      <xdr:colOff>177800</xdr:colOff>
      <xdr:row>93</xdr:row>
      <xdr:rowOff>17810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5930200"/>
          <a:ext cx="889000" cy="3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76853</xdr:rowOff>
    </xdr:from>
    <xdr:to>
      <xdr:col>46</xdr:col>
      <xdr:colOff>38100</xdr:colOff>
      <xdr:row>96</xdr:row>
      <xdr:rowOff>7003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169580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45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156800</xdr:rowOff>
    </xdr:from>
    <xdr:to>
      <xdr:col>41</xdr:col>
      <xdr:colOff>50800</xdr:colOff>
      <xdr:row>94</xdr:row>
      <xdr:rowOff>4324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5930200"/>
          <a:ext cx="889000" cy="19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31705</xdr:rowOff>
    </xdr:from>
    <xdr:to>
      <xdr:col>41</xdr:col>
      <xdr:colOff>101600</xdr:colOff>
      <xdr:row>95</xdr:row>
      <xdr:rowOff>133305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124432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41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63023</xdr:rowOff>
    </xdr:from>
    <xdr:to>
      <xdr:col>36</xdr:col>
      <xdr:colOff>165100</xdr:colOff>
      <xdr:row>95</xdr:row>
      <xdr:rowOff>164623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155750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44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29235</xdr:rowOff>
    </xdr:from>
    <xdr:to>
      <xdr:col>55</xdr:col>
      <xdr:colOff>50800</xdr:colOff>
      <xdr:row>93</xdr:row>
      <xdr:rowOff>130835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597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52112</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582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110434</xdr:rowOff>
    </xdr:from>
    <xdr:to>
      <xdr:col>50</xdr:col>
      <xdr:colOff>165100</xdr:colOff>
      <xdr:row>93</xdr:row>
      <xdr:rowOff>40584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588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57111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565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138460</xdr:rowOff>
    </xdr:from>
    <xdr:to>
      <xdr:col>46</xdr:col>
      <xdr:colOff>38100</xdr:colOff>
      <xdr:row>93</xdr:row>
      <xdr:rowOff>68610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591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85137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568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106000</xdr:rowOff>
    </xdr:from>
    <xdr:to>
      <xdr:col>41</xdr:col>
      <xdr:colOff>101600</xdr:colOff>
      <xdr:row>93</xdr:row>
      <xdr:rowOff>36150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587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52677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565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124974</xdr:rowOff>
    </xdr:from>
    <xdr:to>
      <xdr:col>36</xdr:col>
      <xdr:colOff>165100</xdr:colOff>
      <xdr:row>94</xdr:row>
      <xdr:rowOff>55124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71651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584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130883</xdr:rowOff>
    </xdr:from>
    <xdr:to>
      <xdr:col>85</xdr:col>
      <xdr:colOff>126364</xdr:colOff>
      <xdr:row>39</xdr:row>
      <xdr:rowOff>61758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7438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65585</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61758</xdr:rowOff>
    </xdr:from>
    <xdr:to>
      <xdr:col>86</xdr:col>
      <xdr:colOff>25400</xdr:colOff>
      <xdr:row>39</xdr:row>
      <xdr:rowOff>61758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77560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130883</xdr:rowOff>
    </xdr:from>
    <xdr:to>
      <xdr:col>86</xdr:col>
      <xdr:colOff>25400</xdr:colOff>
      <xdr:row>30</xdr:row>
      <xdr:rowOff>130883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7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32584</xdr:rowOff>
    </xdr:from>
    <xdr:to>
      <xdr:col>85</xdr:col>
      <xdr:colOff>127000</xdr:colOff>
      <xdr:row>35</xdr:row>
      <xdr:rowOff>92347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033334"/>
          <a:ext cx="838200" cy="5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102161</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274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123734</xdr:rowOff>
    </xdr:from>
    <xdr:to>
      <xdr:col>85</xdr:col>
      <xdr:colOff>177800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32802</xdr:rowOff>
    </xdr:from>
    <xdr:to>
      <xdr:col>81</xdr:col>
      <xdr:colOff>50800</xdr:colOff>
      <xdr:row>35</xdr:row>
      <xdr:rowOff>92347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033552"/>
          <a:ext cx="889000" cy="5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25328</xdr:rowOff>
    </xdr:from>
    <xdr:to>
      <xdr:col>81</xdr:col>
      <xdr:colOff>101600</xdr:colOff>
      <xdr:row>37</xdr:row>
      <xdr:rowOff>126928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118055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32802</xdr:rowOff>
    </xdr:from>
    <xdr:to>
      <xdr:col>76</xdr:col>
      <xdr:colOff>114300</xdr:colOff>
      <xdr:row>35</xdr:row>
      <xdr:rowOff>58601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033552"/>
          <a:ext cx="889000" cy="2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61577</xdr:rowOff>
    </xdr:from>
    <xdr:to>
      <xdr:col>76</xdr:col>
      <xdr:colOff>165100</xdr:colOff>
      <xdr:row>37</xdr:row>
      <xdr:rowOff>163177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154304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4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58601</xdr:rowOff>
    </xdr:from>
    <xdr:to>
      <xdr:col>71</xdr:col>
      <xdr:colOff>177800</xdr:colOff>
      <xdr:row>35</xdr:row>
      <xdr:rowOff>109002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059351"/>
          <a:ext cx="889000" cy="5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16401</xdr:rowOff>
    </xdr:from>
    <xdr:to>
      <xdr:col>72</xdr:col>
      <xdr:colOff>38100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109128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32730</xdr:rowOff>
    </xdr:from>
    <xdr:to>
      <xdr:col>67</xdr:col>
      <xdr:colOff>101600</xdr:colOff>
      <xdr:row>37</xdr:row>
      <xdr:rowOff>134330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125457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46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153234</xdr:rowOff>
    </xdr:from>
    <xdr:to>
      <xdr:col>85</xdr:col>
      <xdr:colOff>177800</xdr:colOff>
      <xdr:row>35</xdr:row>
      <xdr:rowOff>83384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98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4661</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83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41547</xdr:rowOff>
    </xdr:from>
    <xdr:to>
      <xdr:col>81</xdr:col>
      <xdr:colOff>101600</xdr:colOff>
      <xdr:row>35</xdr:row>
      <xdr:rowOff>143147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04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159674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81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153452</xdr:rowOff>
    </xdr:from>
    <xdr:to>
      <xdr:col>76</xdr:col>
      <xdr:colOff>165100</xdr:colOff>
      <xdr:row>35</xdr:row>
      <xdr:rowOff>83602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598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100129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75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7801</xdr:rowOff>
    </xdr:from>
    <xdr:to>
      <xdr:col>72</xdr:col>
      <xdr:colOff>38100</xdr:colOff>
      <xdr:row>35</xdr:row>
      <xdr:rowOff>109401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00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125928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78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58202</xdr:rowOff>
    </xdr:from>
    <xdr:to>
      <xdr:col>67</xdr:col>
      <xdr:colOff>101600</xdr:colOff>
      <xdr:row>35</xdr:row>
      <xdr:rowOff>159802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05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4879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83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125184</xdr:rowOff>
    </xdr:from>
    <xdr:to>
      <xdr:col>85</xdr:col>
      <xdr:colOff>126364</xdr:colOff>
      <xdr:row>57</xdr:row>
      <xdr:rowOff>121092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97684"/>
          <a:ext cx="1269" cy="119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124919</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121092</xdr:rowOff>
    </xdr:from>
    <xdr:to>
      <xdr:col>86</xdr:col>
      <xdr:colOff>25400</xdr:colOff>
      <xdr:row>57</xdr:row>
      <xdr:rowOff>121092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89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71861</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80,635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125184</xdr:rowOff>
    </xdr:from>
    <xdr:to>
      <xdr:col>86</xdr:col>
      <xdr:colOff>25400</xdr:colOff>
      <xdr:row>50</xdr:row>
      <xdr:rowOff>125184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9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6129</xdr:rowOff>
    </xdr:from>
    <xdr:to>
      <xdr:col>85</xdr:col>
      <xdr:colOff>127000</xdr:colOff>
      <xdr:row>55</xdr:row>
      <xdr:rowOff>137299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264429"/>
          <a:ext cx="838200" cy="30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124190</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211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101313</xdr:rowOff>
    </xdr:from>
    <xdr:to>
      <xdr:col>85</xdr:col>
      <xdr:colOff>177800</xdr:colOff>
      <xdr:row>55</xdr:row>
      <xdr:rowOff>31463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6129</xdr:rowOff>
    </xdr:from>
    <xdr:to>
      <xdr:col>81</xdr:col>
      <xdr:colOff>50800</xdr:colOff>
      <xdr:row>54</xdr:row>
      <xdr:rowOff>136316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264429"/>
          <a:ext cx="889000" cy="130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134186</xdr:rowOff>
    </xdr:from>
    <xdr:to>
      <xdr:col>81</xdr:col>
      <xdr:colOff>101600</xdr:colOff>
      <xdr:row>55</xdr:row>
      <xdr:rowOff>64336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55463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48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136316</xdr:rowOff>
    </xdr:from>
    <xdr:to>
      <xdr:col>76</xdr:col>
      <xdr:colOff>114300</xdr:colOff>
      <xdr:row>55</xdr:row>
      <xdr:rowOff>143952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394616"/>
          <a:ext cx="889000" cy="179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169618</xdr:rowOff>
    </xdr:from>
    <xdr:to>
      <xdr:col>76</xdr:col>
      <xdr:colOff>165100</xdr:colOff>
      <xdr:row>55</xdr:row>
      <xdr:rowOff>99768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90895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5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87762</xdr:rowOff>
    </xdr:from>
    <xdr:to>
      <xdr:col>71</xdr:col>
      <xdr:colOff>177800</xdr:colOff>
      <xdr:row>55</xdr:row>
      <xdr:rowOff>143952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517512"/>
          <a:ext cx="889000" cy="56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125590</xdr:rowOff>
    </xdr:from>
    <xdr:to>
      <xdr:col>72</xdr:col>
      <xdr:colOff>38100</xdr:colOff>
      <xdr:row>55</xdr:row>
      <xdr:rowOff>55740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72267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15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40277</xdr:rowOff>
    </xdr:from>
    <xdr:to>
      <xdr:col>67</xdr:col>
      <xdr:colOff>101600</xdr:colOff>
      <xdr:row>55</xdr:row>
      <xdr:rowOff>141877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133004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56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86499</xdr:rowOff>
    </xdr:from>
    <xdr:to>
      <xdr:col>85</xdr:col>
      <xdr:colOff>177800</xdr:colOff>
      <xdr:row>56</xdr:row>
      <xdr:rowOff>16649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51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64926</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49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126779</xdr:rowOff>
    </xdr:from>
    <xdr:to>
      <xdr:col>81</xdr:col>
      <xdr:colOff>101600</xdr:colOff>
      <xdr:row>54</xdr:row>
      <xdr:rowOff>56929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21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73456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898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85516</xdr:rowOff>
    </xdr:from>
    <xdr:to>
      <xdr:col>76</xdr:col>
      <xdr:colOff>165100</xdr:colOff>
      <xdr:row>55</xdr:row>
      <xdr:rowOff>15666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34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32193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11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93152</xdr:rowOff>
    </xdr:from>
    <xdr:to>
      <xdr:col>72</xdr:col>
      <xdr:colOff>38100</xdr:colOff>
      <xdr:row>56</xdr:row>
      <xdr:rowOff>23302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52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14429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615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36962</xdr:rowOff>
    </xdr:from>
    <xdr:to>
      <xdr:col>67</xdr:col>
      <xdr:colOff>101600</xdr:colOff>
      <xdr:row>55</xdr:row>
      <xdr:rowOff>138562</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46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155089</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24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129337</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02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76014</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07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129337</xdr:rowOff>
    </xdr:from>
    <xdr:to>
      <xdr:col>86</xdr:col>
      <xdr:colOff>25400</xdr:colOff>
      <xdr:row>71</xdr:row>
      <xdr:rowOff>129337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0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25400</xdr:rowOff>
    </xdr:from>
    <xdr:to>
      <xdr:col>85</xdr:col>
      <xdr:colOff>127000</xdr:colOff>
      <xdr:row>79</xdr:row>
      <xdr:rowOff>25476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69950"/>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103700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05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80823</xdr:rowOff>
    </xdr:from>
    <xdr:to>
      <xdr:col>85</xdr:col>
      <xdr:colOff>177800</xdr:colOff>
      <xdr:row>79</xdr:row>
      <xdr:rowOff>10973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5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25400</xdr:rowOff>
    </xdr:from>
    <xdr:to>
      <xdr:col>81</xdr:col>
      <xdr:colOff>50800</xdr:colOff>
      <xdr:row>79</xdr:row>
      <xdr:rowOff>37288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569950"/>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106274</xdr:rowOff>
    </xdr:from>
    <xdr:to>
      <xdr:col>81</xdr:col>
      <xdr:colOff>101600</xdr:colOff>
      <xdr:row>79</xdr:row>
      <xdr:rowOff>36424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52951</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254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37288</xdr:rowOff>
    </xdr:from>
    <xdr:to>
      <xdr:col>76</xdr:col>
      <xdr:colOff>114300</xdr:colOff>
      <xdr:row>79</xdr:row>
      <xdr:rowOff>37516</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581838"/>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62534</xdr:rowOff>
    </xdr:from>
    <xdr:to>
      <xdr:col>76</xdr:col>
      <xdr:colOff>165100</xdr:colOff>
      <xdr:row>78</xdr:row>
      <xdr:rowOff>164134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9211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21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37516</xdr:rowOff>
    </xdr:from>
    <xdr:to>
      <xdr:col>71</xdr:col>
      <xdr:colOff>177800</xdr:colOff>
      <xdr:row>79</xdr:row>
      <xdr:rowOff>42011</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582066"/>
          <a:ext cx="889000" cy="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108102</xdr:rowOff>
    </xdr:from>
    <xdr:to>
      <xdr:col>72</xdr:col>
      <xdr:colOff>38100</xdr:colOff>
      <xdr:row>78</xdr:row>
      <xdr:rowOff>38252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54779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08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140030</xdr:rowOff>
    </xdr:from>
    <xdr:to>
      <xdr:col>67</xdr:col>
      <xdr:colOff>101600</xdr:colOff>
      <xdr:row>78</xdr:row>
      <xdr:rowOff>70180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3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86707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1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146126</xdr:rowOff>
    </xdr:from>
    <xdr:to>
      <xdr:col>85</xdr:col>
      <xdr:colOff>177800</xdr:colOff>
      <xdr:row>79</xdr:row>
      <xdr:rowOff>76276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1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61053</xdr:rowOff>
    </xdr:from>
    <xdr:ext cx="378565"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34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146050</xdr:rowOff>
    </xdr:from>
    <xdr:to>
      <xdr:col>81</xdr:col>
      <xdr:colOff>101600</xdr:colOff>
      <xdr:row>79</xdr:row>
      <xdr:rowOff>76200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1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67327</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2017" y="13611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157938</xdr:rowOff>
    </xdr:from>
    <xdr:to>
      <xdr:col>76</xdr:col>
      <xdr:colOff>165100</xdr:colOff>
      <xdr:row>79</xdr:row>
      <xdr:rowOff>88088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79215</xdr:rowOff>
    </xdr:from>
    <xdr:ext cx="313932"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35333" y="136237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158166</xdr:rowOff>
    </xdr:from>
    <xdr:to>
      <xdr:col>72</xdr:col>
      <xdr:colOff>38100</xdr:colOff>
      <xdr:row>79</xdr:row>
      <xdr:rowOff>88316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79443</xdr:rowOff>
    </xdr:from>
    <xdr:ext cx="313932"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46333" y="136239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162661</xdr:rowOff>
    </xdr:from>
    <xdr:to>
      <xdr:col>67</xdr:col>
      <xdr:colOff>101600</xdr:colOff>
      <xdr:row>79</xdr:row>
      <xdr:rowOff>92811</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83938</xdr:rowOff>
    </xdr:from>
    <xdr:ext cx="313932"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57333" y="136284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142129</xdr:rowOff>
    </xdr:from>
    <xdr:to>
      <xdr:col>85</xdr:col>
      <xdr:colOff>126364</xdr:colOff>
      <xdr:row>98</xdr:row>
      <xdr:rowOff>98067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72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101894</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98067</xdr:rowOff>
    </xdr:from>
    <xdr:to>
      <xdr:col>86</xdr:col>
      <xdr:colOff>25400</xdr:colOff>
      <xdr:row>98</xdr:row>
      <xdr:rowOff>98067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0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88806</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142129</xdr:rowOff>
    </xdr:from>
    <xdr:to>
      <xdr:col>86</xdr:col>
      <xdr:colOff>25400</xdr:colOff>
      <xdr:row>90</xdr:row>
      <xdr:rowOff>142129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72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155787</xdr:rowOff>
    </xdr:from>
    <xdr:to>
      <xdr:col>85</xdr:col>
      <xdr:colOff>127000</xdr:colOff>
      <xdr:row>94</xdr:row>
      <xdr:rowOff>1282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100637"/>
          <a:ext cx="838200" cy="16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138622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254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160195</xdr:rowOff>
    </xdr:from>
    <xdr:to>
      <xdr:col>85</xdr:col>
      <xdr:colOff>177800</xdr:colOff>
      <xdr:row>95</xdr:row>
      <xdr:rowOff>90345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27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155787</xdr:rowOff>
    </xdr:from>
    <xdr:to>
      <xdr:col>81</xdr:col>
      <xdr:colOff>50800</xdr:colOff>
      <xdr:row>93</xdr:row>
      <xdr:rowOff>159874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100637"/>
          <a:ext cx="889000" cy="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157251</xdr:rowOff>
    </xdr:from>
    <xdr:to>
      <xdr:col>81</xdr:col>
      <xdr:colOff>101600</xdr:colOff>
      <xdr:row>95</xdr:row>
      <xdr:rowOff>87401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7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78528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36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159874</xdr:rowOff>
    </xdr:from>
    <xdr:to>
      <xdr:col>76</xdr:col>
      <xdr:colOff>114300</xdr:colOff>
      <xdr:row>94</xdr:row>
      <xdr:rowOff>50660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104724"/>
          <a:ext cx="889000" cy="6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161623</xdr:rowOff>
    </xdr:from>
    <xdr:to>
      <xdr:col>76</xdr:col>
      <xdr:colOff>165100</xdr:colOff>
      <xdr:row>95</xdr:row>
      <xdr:rowOff>91773</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82900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37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50660</xdr:rowOff>
    </xdr:from>
    <xdr:to>
      <xdr:col>71</xdr:col>
      <xdr:colOff>177800</xdr:colOff>
      <xdr:row>94</xdr:row>
      <xdr:rowOff>58576</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166960"/>
          <a:ext cx="889000" cy="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10833</xdr:rowOff>
    </xdr:from>
    <xdr:to>
      <xdr:col>72</xdr:col>
      <xdr:colOff>38100</xdr:colOff>
      <xdr:row>95</xdr:row>
      <xdr:rowOff>112433</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103560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39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162852</xdr:rowOff>
    </xdr:from>
    <xdr:to>
      <xdr:col>67</xdr:col>
      <xdr:colOff>101600</xdr:colOff>
      <xdr:row>95</xdr:row>
      <xdr:rowOff>93002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84129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3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121932</xdr:rowOff>
    </xdr:from>
    <xdr:to>
      <xdr:col>85</xdr:col>
      <xdr:colOff>177800</xdr:colOff>
      <xdr:row>94</xdr:row>
      <xdr:rowOff>52082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06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144809</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591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104987</xdr:rowOff>
    </xdr:from>
    <xdr:to>
      <xdr:col>81</xdr:col>
      <xdr:colOff>101600</xdr:colOff>
      <xdr:row>94</xdr:row>
      <xdr:rowOff>35137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04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51664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582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109074</xdr:rowOff>
    </xdr:from>
    <xdr:to>
      <xdr:col>76</xdr:col>
      <xdr:colOff>165100</xdr:colOff>
      <xdr:row>94</xdr:row>
      <xdr:rowOff>39224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05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55751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5829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171310</xdr:rowOff>
    </xdr:from>
    <xdr:to>
      <xdr:col>72</xdr:col>
      <xdr:colOff>38100</xdr:colOff>
      <xdr:row>94</xdr:row>
      <xdr:rowOff>101460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1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117987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589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7776</xdr:rowOff>
    </xdr:from>
    <xdr:to>
      <xdr:col>67</xdr:col>
      <xdr:colOff>101600</xdr:colOff>
      <xdr:row>94</xdr:row>
      <xdr:rowOff>109376</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12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125903</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589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447030"/>
          <a:ext cx="1269"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78757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44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348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122047</xdr:rowOff>
    </xdr:from>
    <xdr:to>
      <xdr:col>112</xdr:col>
      <xdr:colOff>38100</xdr:colOff>
      <xdr:row>37</xdr:row>
      <xdr:rowOff>52197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29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68724</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088428" y="606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54991</xdr:rowOff>
    </xdr:from>
    <xdr:to>
      <xdr:col>107</xdr:col>
      <xdr:colOff>101600</xdr:colOff>
      <xdr:row>38</xdr:row>
      <xdr:rowOff>156591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1668</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4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57658</xdr:rowOff>
    </xdr:from>
    <xdr:to>
      <xdr:col>102</xdr:col>
      <xdr:colOff>165100</xdr:colOff>
      <xdr:row>38</xdr:row>
      <xdr:rowOff>159258</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4335</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81661</xdr:rowOff>
    </xdr:from>
    <xdr:to>
      <xdr:col>98</xdr:col>
      <xdr:colOff>38100</xdr:colOff>
      <xdr:row>39</xdr:row>
      <xdr:rowOff>11811</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28338</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総務費は、住民一人</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当たり</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44,073</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円で、</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道の駅設置事業</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の増などにより対前年度比</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4,298</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円増とな</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、類似団体平均を</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回っている。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衛生費は、住民一人当たり</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42,621</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円で</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、新型コロナウイルスワクチン接種事業や</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感染症予防事業の減などにより対前年度比</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3,952</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円減とな</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ったものの</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、類似団体平均を</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回っている。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労働費は、住民一人当たり</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640</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円で、</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雇用対策推進事業</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などにより対前年度比</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72</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とな</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ったことにより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、類似団体平均を</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回っている。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土木費は、住民一人当たり</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60,110</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円で、社会資本整備総合交付金事業の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などにより対前年度比</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3,948</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なったものの</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、依然として類似団体と比較してコストが高くなっている。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消防費は、住民一人当たり</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15,909</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円で、</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盛岡地区広域消防組合負担金</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などにより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対前年度比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549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似団体平均を上回っている。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教育費は、住民一人当たり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42,605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円で、盛岡学校給食センター建設事業や盛岡南公園野球場整備事業の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13,238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ったことにより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岩手県盛岡市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令和２年度から２年連続のプラスとなっていた実質単年度収支について、令和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0.11pt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の減少となった。財政調整基金残高、実質収支額については、それぞれ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1.82pt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1.21pt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となっている。財政調整基金残高の減少は、決算剰余金を積立てた一方で、増大する社会保障経費などに対応するため取り崩しが増加したことによる。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今後も、標準財政規模と財政調整基金のバランスを考慮した基金運用に努めることとする。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岩手県盛岡市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年度以降、全会計における連結実質赤字比率は黒字が続いている状況にあるが、病院事業会計において、令和元年度が△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％と資金不足が生じて</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いる状況である。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病院事業会計において、経営健全化基準は下回ったものの、事業経営が厳しい状況を示していることから、更なる健全化に向けた経営改善の取組</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として看護師の確保などを</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努めていく</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こととする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election activeCell="B33" sqref="B33:S33"/>
    </sheetView>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134029650</v>
      </c>
      <c r="BO4" s="384"/>
      <c r="BP4" s="384"/>
      <c r="BQ4" s="384"/>
      <c r="BR4" s="384"/>
      <c r="BS4" s="384"/>
      <c r="BT4" s="384"/>
      <c r="BU4" s="385"/>
      <c r="BV4" s="383">
        <v>139303721</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1.5</v>
      </c>
      <c r="CU4" s="390"/>
      <c r="CV4" s="390"/>
      <c r="CW4" s="390"/>
      <c r="CX4" s="390"/>
      <c r="CY4" s="390"/>
      <c r="CZ4" s="390"/>
      <c r="DA4" s="391"/>
      <c r="DB4" s="389">
        <v>2.7</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131148887</v>
      </c>
      <c r="BO5" s="421"/>
      <c r="BP5" s="421"/>
      <c r="BQ5" s="421"/>
      <c r="BR5" s="421"/>
      <c r="BS5" s="421"/>
      <c r="BT5" s="421"/>
      <c r="BU5" s="422"/>
      <c r="BV5" s="420">
        <v>136577158</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96.1</v>
      </c>
      <c r="CU5" s="418"/>
      <c r="CV5" s="418"/>
      <c r="CW5" s="418"/>
      <c r="CX5" s="418"/>
      <c r="CY5" s="418"/>
      <c r="CZ5" s="418"/>
      <c r="DA5" s="419"/>
      <c r="DB5" s="417">
        <v>96.4</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2880763</v>
      </c>
      <c r="BO6" s="421"/>
      <c r="BP6" s="421"/>
      <c r="BQ6" s="421"/>
      <c r="BR6" s="421"/>
      <c r="BS6" s="421"/>
      <c r="BT6" s="421"/>
      <c r="BU6" s="422"/>
      <c r="BV6" s="420">
        <v>2726563</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98.6</v>
      </c>
      <c r="CU6" s="458"/>
      <c r="CV6" s="458"/>
      <c r="CW6" s="458"/>
      <c r="CX6" s="458"/>
      <c r="CY6" s="458"/>
      <c r="CZ6" s="458"/>
      <c r="DA6" s="459"/>
      <c r="DB6" s="457">
        <v>100.3</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1848809</v>
      </c>
      <c r="BO7" s="421"/>
      <c r="BP7" s="421"/>
      <c r="BQ7" s="421"/>
      <c r="BR7" s="421"/>
      <c r="BS7" s="421"/>
      <c r="BT7" s="421"/>
      <c r="BU7" s="422"/>
      <c r="BV7" s="420">
        <v>907724</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67507083</v>
      </c>
      <c r="CU7" s="421"/>
      <c r="CV7" s="421"/>
      <c r="CW7" s="421"/>
      <c r="CX7" s="421"/>
      <c r="CY7" s="421"/>
      <c r="CZ7" s="421"/>
      <c r="DA7" s="422"/>
      <c r="DB7" s="420">
        <v>66367120</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1031954</v>
      </c>
      <c r="BO8" s="421"/>
      <c r="BP8" s="421"/>
      <c r="BQ8" s="421"/>
      <c r="BR8" s="421"/>
      <c r="BS8" s="421"/>
      <c r="BT8" s="421"/>
      <c r="BU8" s="422"/>
      <c r="BV8" s="420">
        <v>1818839</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0.71</v>
      </c>
      <c r="CU8" s="461"/>
      <c r="CV8" s="461"/>
      <c r="CW8" s="461"/>
      <c r="CX8" s="461"/>
      <c r="CY8" s="461"/>
      <c r="CZ8" s="461"/>
      <c r="DA8" s="462"/>
      <c r="DB8" s="460">
        <v>0.73</v>
      </c>
      <c r="DC8" s="461"/>
      <c r="DD8" s="461"/>
      <c r="DE8" s="461"/>
      <c r="DF8" s="461"/>
      <c r="DG8" s="461"/>
      <c r="DH8" s="461"/>
      <c r="DI8" s="462"/>
    </row>
    <row r="9" spans="1:119" ht="18.75" customHeight="1" thickBot="1" x14ac:dyDescent="0.25">
      <c r="A9" s="175"/>
      <c r="B9" s="414" t="s">
        <v>106</v>
      </c>
      <c r="C9" s="415"/>
      <c r="D9" s="415"/>
      <c r="E9" s="415"/>
      <c r="F9" s="415"/>
      <c r="G9" s="415"/>
      <c r="H9" s="415"/>
      <c r="I9" s="415"/>
      <c r="J9" s="415"/>
      <c r="K9" s="463"/>
      <c r="L9" s="464" t="s">
        <v>107</v>
      </c>
      <c r="M9" s="465"/>
      <c r="N9" s="465"/>
      <c r="O9" s="465"/>
      <c r="P9" s="465"/>
      <c r="Q9" s="466"/>
      <c r="R9" s="467">
        <v>289731</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-786885</v>
      </c>
      <c r="BO9" s="421"/>
      <c r="BP9" s="421"/>
      <c r="BQ9" s="421"/>
      <c r="BR9" s="421"/>
      <c r="BS9" s="421"/>
      <c r="BT9" s="421"/>
      <c r="BU9" s="422"/>
      <c r="BV9" s="420">
        <v>225507</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14.4</v>
      </c>
      <c r="CU9" s="418"/>
      <c r="CV9" s="418"/>
      <c r="CW9" s="418"/>
      <c r="CX9" s="418"/>
      <c r="CY9" s="418"/>
      <c r="CZ9" s="418"/>
      <c r="DA9" s="419"/>
      <c r="DB9" s="417">
        <v>15.5</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112</v>
      </c>
      <c r="M10" s="450"/>
      <c r="N10" s="450"/>
      <c r="O10" s="450"/>
      <c r="P10" s="450"/>
      <c r="Q10" s="451"/>
      <c r="R10" s="471">
        <v>297631</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90</v>
      </c>
      <c r="AV10" s="453"/>
      <c r="AW10" s="453"/>
      <c r="AX10" s="453"/>
      <c r="AY10" s="454" t="s">
        <v>114</v>
      </c>
      <c r="AZ10" s="455"/>
      <c r="BA10" s="455"/>
      <c r="BB10" s="455"/>
      <c r="BC10" s="455"/>
      <c r="BD10" s="455"/>
      <c r="BE10" s="455"/>
      <c r="BF10" s="455"/>
      <c r="BG10" s="455"/>
      <c r="BH10" s="455"/>
      <c r="BI10" s="455"/>
      <c r="BJ10" s="455"/>
      <c r="BK10" s="455"/>
      <c r="BL10" s="455"/>
      <c r="BM10" s="456"/>
      <c r="BN10" s="420">
        <v>1759043</v>
      </c>
      <c r="BO10" s="421"/>
      <c r="BP10" s="421"/>
      <c r="BQ10" s="421"/>
      <c r="BR10" s="421"/>
      <c r="BS10" s="421"/>
      <c r="BT10" s="421"/>
      <c r="BU10" s="422"/>
      <c r="BV10" s="420">
        <v>1082496</v>
      </c>
      <c r="BW10" s="421"/>
      <c r="BX10" s="421"/>
      <c r="BY10" s="421"/>
      <c r="BZ10" s="421"/>
      <c r="CA10" s="421"/>
      <c r="CB10" s="421"/>
      <c r="CC10" s="422"/>
      <c r="CD10" s="181" t="s">
        <v>115</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414"/>
      <c r="C11" s="415"/>
      <c r="D11" s="415"/>
      <c r="E11" s="415"/>
      <c r="F11" s="415"/>
      <c r="G11" s="415"/>
      <c r="H11" s="415"/>
      <c r="I11" s="415"/>
      <c r="J11" s="415"/>
      <c r="K11" s="463"/>
      <c r="L11" s="474" t="s">
        <v>116</v>
      </c>
      <c r="M11" s="475"/>
      <c r="N11" s="475"/>
      <c r="O11" s="475"/>
      <c r="P11" s="475"/>
      <c r="Q11" s="476"/>
      <c r="R11" s="477" t="s">
        <v>117</v>
      </c>
      <c r="S11" s="478"/>
      <c r="T11" s="478"/>
      <c r="U11" s="478"/>
      <c r="V11" s="479"/>
      <c r="W11" s="408"/>
      <c r="X11" s="409"/>
      <c r="Y11" s="409"/>
      <c r="Z11" s="409"/>
      <c r="AA11" s="409"/>
      <c r="AB11" s="409"/>
      <c r="AC11" s="409"/>
      <c r="AD11" s="409"/>
      <c r="AE11" s="409"/>
      <c r="AF11" s="409"/>
      <c r="AG11" s="409"/>
      <c r="AH11" s="409"/>
      <c r="AI11" s="409"/>
      <c r="AJ11" s="409"/>
      <c r="AK11" s="409"/>
      <c r="AL11" s="412"/>
      <c r="AM11" s="449" t="s">
        <v>118</v>
      </c>
      <c r="AN11" s="450"/>
      <c r="AO11" s="450"/>
      <c r="AP11" s="450"/>
      <c r="AQ11" s="450"/>
      <c r="AR11" s="450"/>
      <c r="AS11" s="450"/>
      <c r="AT11" s="451"/>
      <c r="AU11" s="452" t="s">
        <v>119</v>
      </c>
      <c r="AV11" s="453"/>
      <c r="AW11" s="453"/>
      <c r="AX11" s="453"/>
      <c r="AY11" s="454" t="s">
        <v>120</v>
      </c>
      <c r="AZ11" s="455"/>
      <c r="BA11" s="455"/>
      <c r="BB11" s="455"/>
      <c r="BC11" s="455"/>
      <c r="BD11" s="455"/>
      <c r="BE11" s="455"/>
      <c r="BF11" s="455"/>
      <c r="BG11" s="455"/>
      <c r="BH11" s="455"/>
      <c r="BI11" s="455"/>
      <c r="BJ11" s="455"/>
      <c r="BK11" s="455"/>
      <c r="BL11" s="455"/>
      <c r="BM11" s="456"/>
      <c r="BN11" s="420">
        <v>1437</v>
      </c>
      <c r="BO11" s="421"/>
      <c r="BP11" s="421"/>
      <c r="BQ11" s="421"/>
      <c r="BR11" s="421"/>
      <c r="BS11" s="421"/>
      <c r="BT11" s="421"/>
      <c r="BU11" s="422"/>
      <c r="BV11" s="420">
        <v>2661</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
      <c r="A12" s="175"/>
      <c r="B12" s="480" t="s">
        <v>123</v>
      </c>
      <c r="C12" s="481"/>
      <c r="D12" s="481"/>
      <c r="E12" s="481"/>
      <c r="F12" s="481"/>
      <c r="G12" s="481"/>
      <c r="H12" s="481"/>
      <c r="I12" s="481"/>
      <c r="J12" s="481"/>
      <c r="K12" s="482"/>
      <c r="L12" s="489" t="s">
        <v>124</v>
      </c>
      <c r="M12" s="490"/>
      <c r="N12" s="490"/>
      <c r="O12" s="490"/>
      <c r="P12" s="490"/>
      <c r="Q12" s="491"/>
      <c r="R12" s="492">
        <v>280286</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119</v>
      </c>
      <c r="AV12" s="453"/>
      <c r="AW12" s="453"/>
      <c r="AX12" s="453"/>
      <c r="AY12" s="454" t="s">
        <v>128</v>
      </c>
      <c r="AZ12" s="455"/>
      <c r="BA12" s="455"/>
      <c r="BB12" s="455"/>
      <c r="BC12" s="455"/>
      <c r="BD12" s="455"/>
      <c r="BE12" s="455"/>
      <c r="BF12" s="455"/>
      <c r="BG12" s="455"/>
      <c r="BH12" s="455"/>
      <c r="BI12" s="455"/>
      <c r="BJ12" s="455"/>
      <c r="BK12" s="455"/>
      <c r="BL12" s="455"/>
      <c r="BM12" s="456"/>
      <c r="BN12" s="420">
        <v>2873682</v>
      </c>
      <c r="BO12" s="421"/>
      <c r="BP12" s="421"/>
      <c r="BQ12" s="421"/>
      <c r="BR12" s="421"/>
      <c r="BS12" s="421"/>
      <c r="BT12" s="421"/>
      <c r="BU12" s="422"/>
      <c r="BV12" s="420">
        <v>3102926</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90"/>
      <c r="M13" s="511" t="s">
        <v>130</v>
      </c>
      <c r="N13" s="512"/>
      <c r="O13" s="512"/>
      <c r="P13" s="512"/>
      <c r="Q13" s="513"/>
      <c r="R13" s="504">
        <v>278323</v>
      </c>
      <c r="S13" s="505"/>
      <c r="T13" s="505"/>
      <c r="U13" s="505"/>
      <c r="V13" s="506"/>
      <c r="W13" s="436" t="s">
        <v>131</v>
      </c>
      <c r="X13" s="437"/>
      <c r="Y13" s="437"/>
      <c r="Z13" s="437"/>
      <c r="AA13" s="437"/>
      <c r="AB13" s="427"/>
      <c r="AC13" s="471">
        <v>4280</v>
      </c>
      <c r="AD13" s="472"/>
      <c r="AE13" s="472"/>
      <c r="AF13" s="472"/>
      <c r="AG13" s="514"/>
      <c r="AH13" s="471">
        <v>4797</v>
      </c>
      <c r="AI13" s="472"/>
      <c r="AJ13" s="472"/>
      <c r="AK13" s="472"/>
      <c r="AL13" s="473"/>
      <c r="AM13" s="449" t="s">
        <v>132</v>
      </c>
      <c r="AN13" s="450"/>
      <c r="AO13" s="450"/>
      <c r="AP13" s="450"/>
      <c r="AQ13" s="450"/>
      <c r="AR13" s="450"/>
      <c r="AS13" s="450"/>
      <c r="AT13" s="451"/>
      <c r="AU13" s="452" t="s">
        <v>119</v>
      </c>
      <c r="AV13" s="453"/>
      <c r="AW13" s="453"/>
      <c r="AX13" s="453"/>
      <c r="AY13" s="454" t="s">
        <v>133</v>
      </c>
      <c r="AZ13" s="455"/>
      <c r="BA13" s="455"/>
      <c r="BB13" s="455"/>
      <c r="BC13" s="455"/>
      <c r="BD13" s="455"/>
      <c r="BE13" s="455"/>
      <c r="BF13" s="455"/>
      <c r="BG13" s="455"/>
      <c r="BH13" s="455"/>
      <c r="BI13" s="455"/>
      <c r="BJ13" s="455"/>
      <c r="BK13" s="455"/>
      <c r="BL13" s="455"/>
      <c r="BM13" s="456"/>
      <c r="BN13" s="420">
        <v>-1900087</v>
      </c>
      <c r="BO13" s="421"/>
      <c r="BP13" s="421"/>
      <c r="BQ13" s="421"/>
      <c r="BR13" s="421"/>
      <c r="BS13" s="421"/>
      <c r="BT13" s="421"/>
      <c r="BU13" s="422"/>
      <c r="BV13" s="420">
        <v>-1792262</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10.3</v>
      </c>
      <c r="CU13" s="418"/>
      <c r="CV13" s="418"/>
      <c r="CW13" s="418"/>
      <c r="CX13" s="418"/>
      <c r="CY13" s="418"/>
      <c r="CZ13" s="418"/>
      <c r="DA13" s="419"/>
      <c r="DB13" s="417">
        <v>10.199999999999999</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282960</v>
      </c>
      <c r="S14" s="505"/>
      <c r="T14" s="505"/>
      <c r="U14" s="505"/>
      <c r="V14" s="506"/>
      <c r="W14" s="410"/>
      <c r="X14" s="411"/>
      <c r="Y14" s="411"/>
      <c r="Z14" s="411"/>
      <c r="AA14" s="411"/>
      <c r="AB14" s="400"/>
      <c r="AC14" s="507">
        <v>3.1</v>
      </c>
      <c r="AD14" s="508"/>
      <c r="AE14" s="508"/>
      <c r="AF14" s="508"/>
      <c r="AG14" s="509"/>
      <c r="AH14" s="507">
        <v>3.4</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75.599999999999994</v>
      </c>
      <c r="CU14" s="519"/>
      <c r="CV14" s="519"/>
      <c r="CW14" s="519"/>
      <c r="CX14" s="519"/>
      <c r="CY14" s="519"/>
      <c r="CZ14" s="519"/>
      <c r="DA14" s="520"/>
      <c r="DB14" s="518">
        <v>71.2</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90"/>
      <c r="M15" s="511" t="s">
        <v>130</v>
      </c>
      <c r="N15" s="512"/>
      <c r="O15" s="512"/>
      <c r="P15" s="512"/>
      <c r="Q15" s="513"/>
      <c r="R15" s="504">
        <v>281213</v>
      </c>
      <c r="S15" s="505"/>
      <c r="T15" s="505"/>
      <c r="U15" s="505"/>
      <c r="V15" s="506"/>
      <c r="W15" s="436" t="s">
        <v>137</v>
      </c>
      <c r="X15" s="437"/>
      <c r="Y15" s="437"/>
      <c r="Z15" s="437"/>
      <c r="AA15" s="437"/>
      <c r="AB15" s="427"/>
      <c r="AC15" s="471">
        <v>18902</v>
      </c>
      <c r="AD15" s="472"/>
      <c r="AE15" s="472"/>
      <c r="AF15" s="472"/>
      <c r="AG15" s="514"/>
      <c r="AH15" s="471">
        <v>20013</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38992202</v>
      </c>
      <c r="BO15" s="384"/>
      <c r="BP15" s="384"/>
      <c r="BQ15" s="384"/>
      <c r="BR15" s="384"/>
      <c r="BS15" s="384"/>
      <c r="BT15" s="384"/>
      <c r="BU15" s="385"/>
      <c r="BV15" s="383">
        <v>38579778</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13.7</v>
      </c>
      <c r="AD16" s="508"/>
      <c r="AE16" s="508"/>
      <c r="AF16" s="508"/>
      <c r="AG16" s="509"/>
      <c r="AH16" s="507">
        <v>14.3</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55134437</v>
      </c>
      <c r="BO16" s="421"/>
      <c r="BP16" s="421"/>
      <c r="BQ16" s="421"/>
      <c r="BR16" s="421"/>
      <c r="BS16" s="421"/>
      <c r="BT16" s="421"/>
      <c r="BU16" s="422"/>
      <c r="BV16" s="420">
        <v>53225840</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94"/>
      <c r="M17" s="531" t="s">
        <v>143</v>
      </c>
      <c r="N17" s="532"/>
      <c r="O17" s="532"/>
      <c r="P17" s="532"/>
      <c r="Q17" s="533"/>
      <c r="R17" s="526" t="s">
        <v>144</v>
      </c>
      <c r="S17" s="527"/>
      <c r="T17" s="527"/>
      <c r="U17" s="527"/>
      <c r="V17" s="528"/>
      <c r="W17" s="436" t="s">
        <v>145</v>
      </c>
      <c r="X17" s="437"/>
      <c r="Y17" s="437"/>
      <c r="Z17" s="437"/>
      <c r="AA17" s="437"/>
      <c r="AB17" s="427"/>
      <c r="AC17" s="471">
        <v>114792</v>
      </c>
      <c r="AD17" s="472"/>
      <c r="AE17" s="472"/>
      <c r="AF17" s="472"/>
      <c r="AG17" s="514"/>
      <c r="AH17" s="471">
        <v>115081</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49506833</v>
      </c>
      <c r="BO17" s="421"/>
      <c r="BP17" s="421"/>
      <c r="BQ17" s="421"/>
      <c r="BR17" s="421"/>
      <c r="BS17" s="421"/>
      <c r="BT17" s="421"/>
      <c r="BU17" s="422"/>
      <c r="BV17" s="420">
        <v>49048162</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147</v>
      </c>
      <c r="C18" s="463"/>
      <c r="D18" s="463"/>
      <c r="E18" s="543"/>
      <c r="F18" s="543"/>
      <c r="G18" s="543"/>
      <c r="H18" s="543"/>
      <c r="I18" s="543"/>
      <c r="J18" s="543"/>
      <c r="K18" s="543"/>
      <c r="L18" s="544">
        <v>886.47</v>
      </c>
      <c r="M18" s="544"/>
      <c r="N18" s="544"/>
      <c r="O18" s="544"/>
      <c r="P18" s="544"/>
      <c r="Q18" s="544"/>
      <c r="R18" s="545"/>
      <c r="S18" s="545"/>
      <c r="T18" s="545"/>
      <c r="U18" s="545"/>
      <c r="V18" s="546"/>
      <c r="W18" s="438"/>
      <c r="X18" s="439"/>
      <c r="Y18" s="439"/>
      <c r="Z18" s="439"/>
      <c r="AA18" s="439"/>
      <c r="AB18" s="430"/>
      <c r="AC18" s="547">
        <v>83.2</v>
      </c>
      <c r="AD18" s="548"/>
      <c r="AE18" s="548"/>
      <c r="AF18" s="548"/>
      <c r="AG18" s="549"/>
      <c r="AH18" s="547">
        <v>82.3</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65925081</v>
      </c>
      <c r="BO18" s="421"/>
      <c r="BP18" s="421"/>
      <c r="BQ18" s="421"/>
      <c r="BR18" s="421"/>
      <c r="BS18" s="421"/>
      <c r="BT18" s="421"/>
      <c r="BU18" s="422"/>
      <c r="BV18" s="420">
        <v>65467772</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149</v>
      </c>
      <c r="C19" s="463"/>
      <c r="D19" s="463"/>
      <c r="E19" s="543"/>
      <c r="F19" s="543"/>
      <c r="G19" s="543"/>
      <c r="H19" s="543"/>
      <c r="I19" s="543"/>
      <c r="J19" s="543"/>
      <c r="K19" s="543"/>
      <c r="L19" s="551">
        <v>327</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85408428</v>
      </c>
      <c r="BO19" s="421"/>
      <c r="BP19" s="421"/>
      <c r="BQ19" s="421"/>
      <c r="BR19" s="421"/>
      <c r="BS19" s="421"/>
      <c r="BT19" s="421"/>
      <c r="BU19" s="422"/>
      <c r="BV19" s="420">
        <v>81206895</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151</v>
      </c>
      <c r="C20" s="463"/>
      <c r="D20" s="463"/>
      <c r="E20" s="543"/>
      <c r="F20" s="543"/>
      <c r="G20" s="543"/>
      <c r="H20" s="543"/>
      <c r="I20" s="543"/>
      <c r="J20" s="543"/>
      <c r="K20" s="543"/>
      <c r="L20" s="551">
        <v>131110</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139898819</v>
      </c>
      <c r="BO22" s="384"/>
      <c r="BP22" s="384"/>
      <c r="BQ22" s="384"/>
      <c r="BR22" s="384"/>
      <c r="BS22" s="384"/>
      <c r="BT22" s="384"/>
      <c r="BU22" s="385"/>
      <c r="BV22" s="383">
        <v>140306450</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122787931</v>
      </c>
      <c r="BO23" s="421"/>
      <c r="BP23" s="421"/>
      <c r="BQ23" s="421"/>
      <c r="BR23" s="421"/>
      <c r="BS23" s="421"/>
      <c r="BT23" s="421"/>
      <c r="BU23" s="422"/>
      <c r="BV23" s="420">
        <v>121698479</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161</v>
      </c>
      <c r="F24" s="450"/>
      <c r="G24" s="450"/>
      <c r="H24" s="450"/>
      <c r="I24" s="450"/>
      <c r="J24" s="450"/>
      <c r="K24" s="451"/>
      <c r="L24" s="471">
        <v>1</v>
      </c>
      <c r="M24" s="472"/>
      <c r="N24" s="472"/>
      <c r="O24" s="472"/>
      <c r="P24" s="514"/>
      <c r="Q24" s="471">
        <v>11380</v>
      </c>
      <c r="R24" s="472"/>
      <c r="S24" s="472"/>
      <c r="T24" s="472"/>
      <c r="U24" s="472"/>
      <c r="V24" s="514"/>
      <c r="W24" s="566"/>
      <c r="X24" s="567"/>
      <c r="Y24" s="568"/>
      <c r="Z24" s="470" t="s">
        <v>162</v>
      </c>
      <c r="AA24" s="450"/>
      <c r="AB24" s="450"/>
      <c r="AC24" s="450"/>
      <c r="AD24" s="450"/>
      <c r="AE24" s="450"/>
      <c r="AF24" s="450"/>
      <c r="AG24" s="451"/>
      <c r="AH24" s="471">
        <v>1675</v>
      </c>
      <c r="AI24" s="472"/>
      <c r="AJ24" s="472"/>
      <c r="AK24" s="472"/>
      <c r="AL24" s="514"/>
      <c r="AM24" s="471">
        <v>5110425</v>
      </c>
      <c r="AN24" s="472"/>
      <c r="AO24" s="472"/>
      <c r="AP24" s="472"/>
      <c r="AQ24" s="472"/>
      <c r="AR24" s="514"/>
      <c r="AS24" s="471">
        <v>3051</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91570290</v>
      </c>
      <c r="BO24" s="421"/>
      <c r="BP24" s="421"/>
      <c r="BQ24" s="421"/>
      <c r="BR24" s="421"/>
      <c r="BS24" s="421"/>
      <c r="BT24" s="421"/>
      <c r="BU24" s="422"/>
      <c r="BV24" s="420">
        <v>88984650</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164</v>
      </c>
      <c r="F25" s="450"/>
      <c r="G25" s="450"/>
      <c r="H25" s="450"/>
      <c r="I25" s="450"/>
      <c r="J25" s="450"/>
      <c r="K25" s="451"/>
      <c r="L25" s="471">
        <v>2</v>
      </c>
      <c r="M25" s="472"/>
      <c r="N25" s="472"/>
      <c r="O25" s="472"/>
      <c r="P25" s="514"/>
      <c r="Q25" s="471">
        <v>8820</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31656480</v>
      </c>
      <c r="BO25" s="384"/>
      <c r="BP25" s="384"/>
      <c r="BQ25" s="384"/>
      <c r="BR25" s="384"/>
      <c r="BS25" s="384"/>
      <c r="BT25" s="384"/>
      <c r="BU25" s="385"/>
      <c r="BV25" s="383">
        <v>34808624</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167</v>
      </c>
      <c r="F26" s="450"/>
      <c r="G26" s="450"/>
      <c r="H26" s="450"/>
      <c r="I26" s="450"/>
      <c r="J26" s="450"/>
      <c r="K26" s="451"/>
      <c r="L26" s="471">
        <v>1</v>
      </c>
      <c r="M26" s="472"/>
      <c r="N26" s="472"/>
      <c r="O26" s="472"/>
      <c r="P26" s="514"/>
      <c r="Q26" s="471">
        <v>7210</v>
      </c>
      <c r="R26" s="472"/>
      <c r="S26" s="472"/>
      <c r="T26" s="472"/>
      <c r="U26" s="472"/>
      <c r="V26" s="514"/>
      <c r="W26" s="566"/>
      <c r="X26" s="567"/>
      <c r="Y26" s="568"/>
      <c r="Z26" s="470" t="s">
        <v>168</v>
      </c>
      <c r="AA26" s="572"/>
      <c r="AB26" s="572"/>
      <c r="AC26" s="572"/>
      <c r="AD26" s="572"/>
      <c r="AE26" s="572"/>
      <c r="AF26" s="572"/>
      <c r="AG26" s="573"/>
      <c r="AH26" s="471">
        <v>234</v>
      </c>
      <c r="AI26" s="472"/>
      <c r="AJ26" s="472"/>
      <c r="AK26" s="472"/>
      <c r="AL26" s="514"/>
      <c r="AM26" s="471">
        <v>716742</v>
      </c>
      <c r="AN26" s="472"/>
      <c r="AO26" s="472"/>
      <c r="AP26" s="472"/>
      <c r="AQ26" s="472"/>
      <c r="AR26" s="514"/>
      <c r="AS26" s="471">
        <v>3063</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170</v>
      </c>
      <c r="F27" s="450"/>
      <c r="G27" s="450"/>
      <c r="H27" s="450"/>
      <c r="I27" s="450"/>
      <c r="J27" s="450"/>
      <c r="K27" s="451"/>
      <c r="L27" s="471">
        <v>1</v>
      </c>
      <c r="M27" s="472"/>
      <c r="N27" s="472"/>
      <c r="O27" s="472"/>
      <c r="P27" s="514"/>
      <c r="Q27" s="471">
        <v>7110</v>
      </c>
      <c r="R27" s="472"/>
      <c r="S27" s="472"/>
      <c r="T27" s="472"/>
      <c r="U27" s="472"/>
      <c r="V27" s="514"/>
      <c r="W27" s="566"/>
      <c r="X27" s="567"/>
      <c r="Y27" s="568"/>
      <c r="Z27" s="470" t="s">
        <v>171</v>
      </c>
      <c r="AA27" s="450"/>
      <c r="AB27" s="450"/>
      <c r="AC27" s="450"/>
      <c r="AD27" s="450"/>
      <c r="AE27" s="450"/>
      <c r="AF27" s="450"/>
      <c r="AG27" s="451"/>
      <c r="AH27" s="471">
        <v>69</v>
      </c>
      <c r="AI27" s="472"/>
      <c r="AJ27" s="472"/>
      <c r="AK27" s="472"/>
      <c r="AL27" s="514"/>
      <c r="AM27" s="471">
        <v>276230</v>
      </c>
      <c r="AN27" s="472"/>
      <c r="AO27" s="472"/>
      <c r="AP27" s="472"/>
      <c r="AQ27" s="472"/>
      <c r="AR27" s="514"/>
      <c r="AS27" s="471">
        <v>4003</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v>4797500</v>
      </c>
      <c r="BO27" s="540"/>
      <c r="BP27" s="540"/>
      <c r="BQ27" s="540"/>
      <c r="BR27" s="540"/>
      <c r="BS27" s="540"/>
      <c r="BT27" s="540"/>
      <c r="BU27" s="541"/>
      <c r="BV27" s="539">
        <v>4797500</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173</v>
      </c>
      <c r="F28" s="450"/>
      <c r="G28" s="450"/>
      <c r="H28" s="450"/>
      <c r="I28" s="450"/>
      <c r="J28" s="450"/>
      <c r="K28" s="451"/>
      <c r="L28" s="471">
        <v>1</v>
      </c>
      <c r="M28" s="472"/>
      <c r="N28" s="472"/>
      <c r="O28" s="472"/>
      <c r="P28" s="514"/>
      <c r="Q28" s="471">
        <v>6450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5708044</v>
      </c>
      <c r="BO28" s="384"/>
      <c r="BP28" s="384"/>
      <c r="BQ28" s="384"/>
      <c r="BR28" s="384"/>
      <c r="BS28" s="384"/>
      <c r="BT28" s="384"/>
      <c r="BU28" s="385"/>
      <c r="BV28" s="383">
        <v>6822683</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176</v>
      </c>
      <c r="F29" s="450"/>
      <c r="G29" s="450"/>
      <c r="H29" s="450"/>
      <c r="I29" s="450"/>
      <c r="J29" s="450"/>
      <c r="K29" s="451"/>
      <c r="L29" s="471">
        <v>36</v>
      </c>
      <c r="M29" s="472"/>
      <c r="N29" s="472"/>
      <c r="O29" s="472"/>
      <c r="P29" s="514"/>
      <c r="Q29" s="471">
        <v>6170</v>
      </c>
      <c r="R29" s="472"/>
      <c r="S29" s="472"/>
      <c r="T29" s="472"/>
      <c r="U29" s="472"/>
      <c r="V29" s="514"/>
      <c r="W29" s="569"/>
      <c r="X29" s="570"/>
      <c r="Y29" s="571"/>
      <c r="Z29" s="470" t="s">
        <v>177</v>
      </c>
      <c r="AA29" s="450"/>
      <c r="AB29" s="450"/>
      <c r="AC29" s="450"/>
      <c r="AD29" s="450"/>
      <c r="AE29" s="450"/>
      <c r="AF29" s="450"/>
      <c r="AG29" s="451"/>
      <c r="AH29" s="471">
        <v>1744</v>
      </c>
      <c r="AI29" s="472"/>
      <c r="AJ29" s="472"/>
      <c r="AK29" s="472"/>
      <c r="AL29" s="514"/>
      <c r="AM29" s="471">
        <v>5386655</v>
      </c>
      <c r="AN29" s="472"/>
      <c r="AO29" s="472"/>
      <c r="AP29" s="472"/>
      <c r="AQ29" s="472"/>
      <c r="AR29" s="514"/>
      <c r="AS29" s="471">
        <v>3089</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3268379</v>
      </c>
      <c r="BO29" s="421"/>
      <c r="BP29" s="421"/>
      <c r="BQ29" s="421"/>
      <c r="BR29" s="421"/>
      <c r="BS29" s="421"/>
      <c r="BT29" s="421"/>
      <c r="BU29" s="422"/>
      <c r="BV29" s="420">
        <v>2949991</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98.4</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5826956</v>
      </c>
      <c r="BO30" s="540"/>
      <c r="BP30" s="540"/>
      <c r="BQ30" s="540"/>
      <c r="BR30" s="540"/>
      <c r="BS30" s="540"/>
      <c r="BT30" s="540"/>
      <c r="BU30" s="541"/>
      <c r="BV30" s="539">
        <v>5945355</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2">
      <c r="A33" s="175"/>
      <c r="B33" s="202"/>
      <c r="C33" s="444" t="s">
        <v>186</v>
      </c>
      <c r="D33" s="444"/>
      <c r="E33" s="409" t="s">
        <v>187</v>
      </c>
      <c r="F33" s="409"/>
      <c r="G33" s="409"/>
      <c r="H33" s="409"/>
      <c r="I33" s="409"/>
      <c r="J33" s="409"/>
      <c r="K33" s="409"/>
      <c r="L33" s="409"/>
      <c r="M33" s="409"/>
      <c r="N33" s="409"/>
      <c r="O33" s="409"/>
      <c r="P33" s="409"/>
      <c r="Q33" s="409"/>
      <c r="R33" s="409"/>
      <c r="S33" s="409"/>
      <c r="T33" s="179"/>
      <c r="U33" s="444" t="s">
        <v>186</v>
      </c>
      <c r="V33" s="444"/>
      <c r="W33" s="409" t="s">
        <v>187</v>
      </c>
      <c r="X33" s="409"/>
      <c r="Y33" s="409"/>
      <c r="Z33" s="409"/>
      <c r="AA33" s="409"/>
      <c r="AB33" s="409"/>
      <c r="AC33" s="409"/>
      <c r="AD33" s="409"/>
      <c r="AE33" s="409"/>
      <c r="AF33" s="409"/>
      <c r="AG33" s="409"/>
      <c r="AH33" s="409"/>
      <c r="AI33" s="409"/>
      <c r="AJ33" s="409"/>
      <c r="AK33" s="409"/>
      <c r="AL33" s="179"/>
      <c r="AM33" s="444" t="s">
        <v>186</v>
      </c>
      <c r="AN33" s="444"/>
      <c r="AO33" s="409" t="s">
        <v>187</v>
      </c>
      <c r="AP33" s="409"/>
      <c r="AQ33" s="409"/>
      <c r="AR33" s="409"/>
      <c r="AS33" s="409"/>
      <c r="AT33" s="409"/>
      <c r="AU33" s="409"/>
      <c r="AV33" s="409"/>
      <c r="AW33" s="409"/>
      <c r="AX33" s="409"/>
      <c r="AY33" s="409"/>
      <c r="AZ33" s="409"/>
      <c r="BA33" s="409"/>
      <c r="BB33" s="409"/>
      <c r="BC33" s="409"/>
      <c r="BD33" s="185"/>
      <c r="BE33" s="409" t="s">
        <v>188</v>
      </c>
      <c r="BF33" s="409"/>
      <c r="BG33" s="409" t="s">
        <v>189</v>
      </c>
      <c r="BH33" s="409"/>
      <c r="BI33" s="409"/>
      <c r="BJ33" s="409"/>
      <c r="BK33" s="409"/>
      <c r="BL33" s="409"/>
      <c r="BM33" s="409"/>
      <c r="BN33" s="409"/>
      <c r="BO33" s="409"/>
      <c r="BP33" s="409"/>
      <c r="BQ33" s="409"/>
      <c r="BR33" s="409"/>
      <c r="BS33" s="409"/>
      <c r="BT33" s="409"/>
      <c r="BU33" s="409"/>
      <c r="BV33" s="185"/>
      <c r="BW33" s="444" t="s">
        <v>188</v>
      </c>
      <c r="BX33" s="444"/>
      <c r="BY33" s="409" t="s">
        <v>190</v>
      </c>
      <c r="BZ33" s="409"/>
      <c r="CA33" s="409"/>
      <c r="CB33" s="409"/>
      <c r="CC33" s="409"/>
      <c r="CD33" s="409"/>
      <c r="CE33" s="409"/>
      <c r="CF33" s="409"/>
      <c r="CG33" s="409"/>
      <c r="CH33" s="409"/>
      <c r="CI33" s="409"/>
      <c r="CJ33" s="409"/>
      <c r="CK33" s="409"/>
      <c r="CL33" s="409"/>
      <c r="CM33" s="409"/>
      <c r="CN33" s="179"/>
      <c r="CO33" s="444" t="s">
        <v>186</v>
      </c>
      <c r="CP33" s="444"/>
      <c r="CQ33" s="409" t="s">
        <v>191</v>
      </c>
      <c r="CR33" s="409"/>
      <c r="CS33" s="409"/>
      <c r="CT33" s="409"/>
      <c r="CU33" s="409"/>
      <c r="CV33" s="409"/>
      <c r="CW33" s="409"/>
      <c r="CX33" s="409"/>
      <c r="CY33" s="409"/>
      <c r="CZ33" s="409"/>
      <c r="DA33" s="409"/>
      <c r="DB33" s="409"/>
      <c r="DC33" s="409"/>
      <c r="DD33" s="409"/>
      <c r="DE33" s="409"/>
      <c r="DF33" s="179"/>
      <c r="DG33" s="609" t="s">
        <v>192</v>
      </c>
      <c r="DH33" s="609"/>
      <c r="DI33" s="180"/>
    </row>
    <row r="34" spans="1:113" ht="32.25" customHeight="1" x14ac:dyDescent="0.2">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4</v>
      </c>
      <c r="V34" s="610"/>
      <c r="W34" s="611" t="str">
        <f>IF('各会計、関係団体の財政状況及び健全化判断比率'!B28="","",'各会計、関係団体の財政状況及び健全化判断比率'!B28)</f>
        <v>国民健康保険費特別会計</v>
      </c>
      <c r="X34" s="611"/>
      <c r="Y34" s="611"/>
      <c r="Z34" s="611"/>
      <c r="AA34" s="611"/>
      <c r="AB34" s="611"/>
      <c r="AC34" s="611"/>
      <c r="AD34" s="611"/>
      <c r="AE34" s="611"/>
      <c r="AF34" s="611"/>
      <c r="AG34" s="611"/>
      <c r="AH34" s="611"/>
      <c r="AI34" s="611"/>
      <c r="AJ34" s="611"/>
      <c r="AK34" s="611"/>
      <c r="AL34" s="175"/>
      <c r="AM34" s="610">
        <f>IF(AO34="","",MAX(C34:D43,U34:V43)+1)</f>
        <v>7</v>
      </c>
      <c r="AN34" s="610"/>
      <c r="AO34" s="611" t="str">
        <f>IF('各会計、関係団体の財政状況及び健全化判断比率'!B31="","",'各会計、関係団体の財政状況及び健全化判断比率'!B31)</f>
        <v>水道事業会計</v>
      </c>
      <c r="AP34" s="611"/>
      <c r="AQ34" s="611"/>
      <c r="AR34" s="611"/>
      <c r="AS34" s="611"/>
      <c r="AT34" s="611"/>
      <c r="AU34" s="611"/>
      <c r="AV34" s="611"/>
      <c r="AW34" s="611"/>
      <c r="AX34" s="611"/>
      <c r="AY34" s="611"/>
      <c r="AZ34" s="611"/>
      <c r="BA34" s="611"/>
      <c r="BB34" s="611"/>
      <c r="BC34" s="611"/>
      <c r="BD34" s="175"/>
      <c r="BE34" s="610">
        <f>IF(BG34="","",MAX(C34:D43,U34:V43,AM34:AN43)+1)</f>
        <v>10</v>
      </c>
      <c r="BF34" s="610"/>
      <c r="BG34" s="611" t="str">
        <f>IF('各会計、関係団体の財政状況及び健全化判断比率'!B34="","",'各会計、関係団体の財政状況及び健全化判断比率'!B34)</f>
        <v>農業集落排水事業費特別会計</v>
      </c>
      <c r="BH34" s="611"/>
      <c r="BI34" s="611"/>
      <c r="BJ34" s="611"/>
      <c r="BK34" s="611"/>
      <c r="BL34" s="611"/>
      <c r="BM34" s="611"/>
      <c r="BN34" s="611"/>
      <c r="BO34" s="611"/>
      <c r="BP34" s="611"/>
      <c r="BQ34" s="611"/>
      <c r="BR34" s="611"/>
      <c r="BS34" s="611"/>
      <c r="BT34" s="611"/>
      <c r="BU34" s="611"/>
      <c r="BV34" s="175"/>
      <c r="BW34" s="610">
        <f>IF(BY34="","",MAX(C34:D43,U34:V43,AM34:AN43,BE34:BF43)+1)</f>
        <v>14</v>
      </c>
      <c r="BX34" s="610"/>
      <c r="BY34" s="611" t="str">
        <f>IF('各会計、関係団体の財政状況及び健全化判断比率'!B68="","",'各会計、関係団体の財政状況及び健全化判断比率'!B68)</f>
        <v>盛岡広域環境組合</v>
      </c>
      <c r="BZ34" s="611"/>
      <c r="CA34" s="611"/>
      <c r="CB34" s="611"/>
      <c r="CC34" s="611"/>
      <c r="CD34" s="611"/>
      <c r="CE34" s="611"/>
      <c r="CF34" s="611"/>
      <c r="CG34" s="611"/>
      <c r="CH34" s="611"/>
      <c r="CI34" s="611"/>
      <c r="CJ34" s="611"/>
      <c r="CK34" s="611"/>
      <c r="CL34" s="611"/>
      <c r="CM34" s="611"/>
      <c r="CN34" s="175"/>
      <c r="CO34" s="610">
        <f>IF(CQ34="","",MAX(C34:D43,U34:V43,AM34:AN43,BE34:BF43,BW34:BX43)+1)</f>
        <v>23</v>
      </c>
      <c r="CP34" s="610"/>
      <c r="CQ34" s="611" t="str">
        <f>IF('各会計、関係団体の財政状況及び健全化判断比率'!BS7="","",'各会計、関係団体の財政状況及び健全化判断比率'!BS7)</f>
        <v>（財）地場産業振興センター</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x14ac:dyDescent="0.2">
      <c r="A35" s="175"/>
      <c r="B35" s="202"/>
      <c r="C35" s="610">
        <f>IF(E35="","",C34+1)</f>
        <v>2</v>
      </c>
      <c r="D35" s="610"/>
      <c r="E35" s="611" t="str">
        <f>IF('各会計、関係団体の財政状況及び健全化判断比率'!B8="","",'各会計、関係団体の財政状況及び健全化判断比率'!B8)</f>
        <v>母子父子寡婦福祉資金貸付事業費特別会計</v>
      </c>
      <c r="F35" s="611"/>
      <c r="G35" s="611"/>
      <c r="H35" s="611"/>
      <c r="I35" s="611"/>
      <c r="J35" s="611"/>
      <c r="K35" s="611"/>
      <c r="L35" s="611"/>
      <c r="M35" s="611"/>
      <c r="N35" s="611"/>
      <c r="O35" s="611"/>
      <c r="P35" s="611"/>
      <c r="Q35" s="611"/>
      <c r="R35" s="611"/>
      <c r="S35" s="611"/>
      <c r="T35" s="175"/>
      <c r="U35" s="610">
        <f>IF(W35="","",U34+1)</f>
        <v>5</v>
      </c>
      <c r="V35" s="610"/>
      <c r="W35" s="611" t="str">
        <f>IF('各会計、関係団体の財政状況及び健全化判断比率'!B29="","",'各会計、関係団体の財政状況及び健全化判断比率'!B29)</f>
        <v>介護保険事業費特別会計</v>
      </c>
      <c r="X35" s="611"/>
      <c r="Y35" s="611"/>
      <c r="Z35" s="611"/>
      <c r="AA35" s="611"/>
      <c r="AB35" s="611"/>
      <c r="AC35" s="611"/>
      <c r="AD35" s="611"/>
      <c r="AE35" s="611"/>
      <c r="AF35" s="611"/>
      <c r="AG35" s="611"/>
      <c r="AH35" s="611"/>
      <c r="AI35" s="611"/>
      <c r="AJ35" s="611"/>
      <c r="AK35" s="611"/>
      <c r="AL35" s="175"/>
      <c r="AM35" s="610">
        <f t="shared" ref="AM35:AM43" si="0">IF(AO35="","",AM34+1)</f>
        <v>8</v>
      </c>
      <c r="AN35" s="610"/>
      <c r="AO35" s="611" t="str">
        <f>IF('各会計、関係団体の財政状況及び健全化判断比率'!B32="","",'各会計、関係団体の財政状況及び健全化判断比率'!B32)</f>
        <v>下水道事業会計</v>
      </c>
      <c r="AP35" s="611"/>
      <c r="AQ35" s="611"/>
      <c r="AR35" s="611"/>
      <c r="AS35" s="611"/>
      <c r="AT35" s="611"/>
      <c r="AU35" s="611"/>
      <c r="AV35" s="611"/>
      <c r="AW35" s="611"/>
      <c r="AX35" s="611"/>
      <c r="AY35" s="611"/>
      <c r="AZ35" s="611"/>
      <c r="BA35" s="611"/>
      <c r="BB35" s="611"/>
      <c r="BC35" s="611"/>
      <c r="BD35" s="175"/>
      <c r="BE35" s="610">
        <f t="shared" ref="BE35:BE43" si="1">IF(BG35="","",BE34+1)</f>
        <v>11</v>
      </c>
      <c r="BF35" s="610"/>
      <c r="BG35" s="611" t="str">
        <f>IF('各会計、関係団体の財政状況及び健全化判断比率'!B35="","",'各会計、関係団体の財政状況及び健全化判断比率'!B35)</f>
        <v>公設浄化槽事業費特別会計</v>
      </c>
      <c r="BH35" s="611"/>
      <c r="BI35" s="611"/>
      <c r="BJ35" s="611"/>
      <c r="BK35" s="611"/>
      <c r="BL35" s="611"/>
      <c r="BM35" s="611"/>
      <c r="BN35" s="611"/>
      <c r="BO35" s="611"/>
      <c r="BP35" s="611"/>
      <c r="BQ35" s="611"/>
      <c r="BR35" s="611"/>
      <c r="BS35" s="611"/>
      <c r="BT35" s="611"/>
      <c r="BU35" s="611"/>
      <c r="BV35" s="175"/>
      <c r="BW35" s="610">
        <f t="shared" ref="BW35:BW43" si="2">IF(BY35="","",BW34+1)</f>
        <v>15</v>
      </c>
      <c r="BX35" s="610"/>
      <c r="BY35" s="611" t="str">
        <f>IF('各会計、関係団体の財政状況及び健全化判断比率'!B69="","",'各会計、関係団体の財政状況及び健全化判断比率'!B69)</f>
        <v>盛岡地区広域消防組合</v>
      </c>
      <c r="BZ35" s="611"/>
      <c r="CA35" s="611"/>
      <c r="CB35" s="611"/>
      <c r="CC35" s="611"/>
      <c r="CD35" s="611"/>
      <c r="CE35" s="611"/>
      <c r="CF35" s="611"/>
      <c r="CG35" s="611"/>
      <c r="CH35" s="611"/>
      <c r="CI35" s="611"/>
      <c r="CJ35" s="611"/>
      <c r="CK35" s="611"/>
      <c r="CL35" s="611"/>
      <c r="CM35" s="611"/>
      <c r="CN35" s="175"/>
      <c r="CO35" s="610">
        <f t="shared" ref="CO35:CO43" si="3">IF(CQ35="","",CO34+1)</f>
        <v>24</v>
      </c>
      <c r="CP35" s="610"/>
      <c r="CQ35" s="611" t="str">
        <f>IF('各会計、関係団体の財政状況及び健全化判断比率'!BS8="","",'各会計、関係団体の財政状況及び健全化判断比率'!BS8)</f>
        <v>盛岡まちづくり（株）</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2">
      <c r="A36" s="175"/>
      <c r="B36" s="202"/>
      <c r="C36" s="610">
        <f>IF(E36="","",C35+1)</f>
        <v>3</v>
      </c>
      <c r="D36" s="610"/>
      <c r="E36" s="611" t="str">
        <f>IF('各会計、関係団体の財政状況及び健全化判断比率'!B9="","",'各会計、関係団体の財政状況及び健全化判断比率'!B9)</f>
        <v>土地取得事業費特別会計</v>
      </c>
      <c r="F36" s="611"/>
      <c r="G36" s="611"/>
      <c r="H36" s="611"/>
      <c r="I36" s="611"/>
      <c r="J36" s="611"/>
      <c r="K36" s="611"/>
      <c r="L36" s="611"/>
      <c r="M36" s="611"/>
      <c r="N36" s="611"/>
      <c r="O36" s="611"/>
      <c r="P36" s="611"/>
      <c r="Q36" s="611"/>
      <c r="R36" s="611"/>
      <c r="S36" s="611"/>
      <c r="T36" s="175"/>
      <c r="U36" s="610">
        <f t="shared" ref="U36:U43" si="4">IF(W36="","",U35+1)</f>
        <v>6</v>
      </c>
      <c r="V36" s="610"/>
      <c r="W36" s="611" t="str">
        <f>IF('各会計、関係団体の財政状況及び健全化判断比率'!B30="","",'各会計、関係団体の財政状況及び健全化判断比率'!B30)</f>
        <v>後期高齢者医療費特別会計</v>
      </c>
      <c r="X36" s="611"/>
      <c r="Y36" s="611"/>
      <c r="Z36" s="611"/>
      <c r="AA36" s="611"/>
      <c r="AB36" s="611"/>
      <c r="AC36" s="611"/>
      <c r="AD36" s="611"/>
      <c r="AE36" s="611"/>
      <c r="AF36" s="611"/>
      <c r="AG36" s="611"/>
      <c r="AH36" s="611"/>
      <c r="AI36" s="611"/>
      <c r="AJ36" s="611"/>
      <c r="AK36" s="611"/>
      <c r="AL36" s="175"/>
      <c r="AM36" s="610">
        <f t="shared" si="0"/>
        <v>9</v>
      </c>
      <c r="AN36" s="610"/>
      <c r="AO36" s="611" t="str">
        <f>IF('各会計、関係団体の財政状況及び健全化判断比率'!B33="","",'各会計、関係団体の財政状況及び健全化判断比率'!B33)</f>
        <v>病院事業会計</v>
      </c>
      <c r="AP36" s="611"/>
      <c r="AQ36" s="611"/>
      <c r="AR36" s="611"/>
      <c r="AS36" s="611"/>
      <c r="AT36" s="611"/>
      <c r="AU36" s="611"/>
      <c r="AV36" s="611"/>
      <c r="AW36" s="611"/>
      <c r="AX36" s="611"/>
      <c r="AY36" s="611"/>
      <c r="AZ36" s="611"/>
      <c r="BA36" s="611"/>
      <c r="BB36" s="611"/>
      <c r="BC36" s="611"/>
      <c r="BD36" s="175"/>
      <c r="BE36" s="610">
        <f t="shared" si="1"/>
        <v>12</v>
      </c>
      <c r="BF36" s="610"/>
      <c r="BG36" s="611" t="str">
        <f>IF('各会計、関係団体の財政状況及び健全化判断比率'!B36="","",'各会計、関係団体の財政状況及び健全化判断比率'!B36)</f>
        <v>中央卸売市場費特別会計</v>
      </c>
      <c r="BH36" s="611"/>
      <c r="BI36" s="611"/>
      <c r="BJ36" s="611"/>
      <c r="BK36" s="611"/>
      <c r="BL36" s="611"/>
      <c r="BM36" s="611"/>
      <c r="BN36" s="611"/>
      <c r="BO36" s="611"/>
      <c r="BP36" s="611"/>
      <c r="BQ36" s="611"/>
      <c r="BR36" s="611"/>
      <c r="BS36" s="611"/>
      <c r="BT36" s="611"/>
      <c r="BU36" s="611"/>
      <c r="BV36" s="175"/>
      <c r="BW36" s="610">
        <f t="shared" si="2"/>
        <v>16</v>
      </c>
      <c r="BX36" s="610"/>
      <c r="BY36" s="611" t="str">
        <f>IF('各会計、関係団体の財政状況及び健全化判断比率'!B70="","",'各会計、関係団体の財政状況及び健全化判断比率'!B70)</f>
        <v>盛岡・紫波地区環境施設組合</v>
      </c>
      <c r="BZ36" s="611"/>
      <c r="CA36" s="611"/>
      <c r="CB36" s="611"/>
      <c r="CC36" s="611"/>
      <c r="CD36" s="611"/>
      <c r="CE36" s="611"/>
      <c r="CF36" s="611"/>
      <c r="CG36" s="611"/>
      <c r="CH36" s="611"/>
      <c r="CI36" s="611"/>
      <c r="CJ36" s="611"/>
      <c r="CK36" s="611"/>
      <c r="CL36" s="611"/>
      <c r="CM36" s="611"/>
      <c r="CN36" s="175"/>
      <c r="CO36" s="610">
        <f t="shared" si="3"/>
        <v>25</v>
      </c>
      <c r="CP36" s="610"/>
      <c r="CQ36" s="611" t="str">
        <f>IF('各会計、関係団体の財政状況及び健全化判断比率'!BS9="","",'各会計、関係団体の財政状況及び健全化判断比率'!BS9)</f>
        <v>（財）盛岡観光コンベンション協会</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2">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f t="shared" si="1"/>
        <v>13</v>
      </c>
      <c r="BF37" s="610"/>
      <c r="BG37" s="611" t="str">
        <f>IF('各会計、関係団体の財政状況及び健全化判断比率'!B37="","",'各会計、関係団体の財政状況及び健全化判断比率'!B37)</f>
        <v>新産業等用地整備事業費特別会計</v>
      </c>
      <c r="BH37" s="611"/>
      <c r="BI37" s="611"/>
      <c r="BJ37" s="611"/>
      <c r="BK37" s="611"/>
      <c r="BL37" s="611"/>
      <c r="BM37" s="611"/>
      <c r="BN37" s="611"/>
      <c r="BO37" s="611"/>
      <c r="BP37" s="611"/>
      <c r="BQ37" s="611"/>
      <c r="BR37" s="611"/>
      <c r="BS37" s="611"/>
      <c r="BT37" s="611"/>
      <c r="BU37" s="611"/>
      <c r="BV37" s="175"/>
      <c r="BW37" s="610">
        <f t="shared" si="2"/>
        <v>17</v>
      </c>
      <c r="BX37" s="610"/>
      <c r="BY37" s="611" t="str">
        <f>IF('各会計、関係団体の財政状況及び健全化判断比率'!B71="","",'各会計、関係団体の財政状況及び健全化判断比率'!B71)</f>
        <v>盛岡地区衛生処理組合</v>
      </c>
      <c r="BZ37" s="611"/>
      <c r="CA37" s="611"/>
      <c r="CB37" s="611"/>
      <c r="CC37" s="611"/>
      <c r="CD37" s="611"/>
      <c r="CE37" s="611"/>
      <c r="CF37" s="611"/>
      <c r="CG37" s="611"/>
      <c r="CH37" s="611"/>
      <c r="CI37" s="611"/>
      <c r="CJ37" s="611"/>
      <c r="CK37" s="611"/>
      <c r="CL37" s="611"/>
      <c r="CM37" s="611"/>
      <c r="CN37" s="175"/>
      <c r="CO37" s="610">
        <f t="shared" si="3"/>
        <v>26</v>
      </c>
      <c r="CP37" s="610"/>
      <c r="CQ37" s="611" t="str">
        <f>IF('各会計、関係団体の財政状況及び健全化判断比率'!BS10="","",'各会計、関係団体の財政状況及び健全化判断比率'!BS10)</f>
        <v>たまやま振興</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2">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18</v>
      </c>
      <c r="BX38" s="610"/>
      <c r="BY38" s="611" t="str">
        <f>IF('各会計、関係団体の財政状況及び健全化判断比率'!B72="","",'各会計、関係団体の財政状況及び健全化判断比率'!B72)</f>
        <v>矢櫃山造林一部組合</v>
      </c>
      <c r="BZ38" s="611"/>
      <c r="CA38" s="611"/>
      <c r="CB38" s="611"/>
      <c r="CC38" s="611"/>
      <c r="CD38" s="611"/>
      <c r="CE38" s="611"/>
      <c r="CF38" s="611"/>
      <c r="CG38" s="611"/>
      <c r="CH38" s="611"/>
      <c r="CI38" s="611"/>
      <c r="CJ38" s="611"/>
      <c r="CK38" s="611"/>
      <c r="CL38" s="611"/>
      <c r="CM38" s="611"/>
      <c r="CN38" s="175"/>
      <c r="CO38" s="610">
        <f t="shared" si="3"/>
        <v>27</v>
      </c>
      <c r="CP38" s="610"/>
      <c r="CQ38" s="611" t="str">
        <f>IF('各会計、関係団体の財政状況及び健全化判断比率'!BS11="","",'各会計、関係団体の財政状況及び健全化判断比率'!BS11)</f>
        <v>（株）盛岡地域交流センター</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2">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19</v>
      </c>
      <c r="BX39" s="610"/>
      <c r="BY39" s="611" t="str">
        <f>IF('各会計、関係団体の財政状況及び健全化判断比率'!B73="","",'各会計、関係団体の財政状況及び健全化判断比率'!B73)</f>
        <v>岩手・玉山環境組合</v>
      </c>
      <c r="BZ39" s="611"/>
      <c r="CA39" s="611"/>
      <c r="CB39" s="611"/>
      <c r="CC39" s="611"/>
      <c r="CD39" s="611"/>
      <c r="CE39" s="611"/>
      <c r="CF39" s="611"/>
      <c r="CG39" s="611"/>
      <c r="CH39" s="611"/>
      <c r="CI39" s="611"/>
      <c r="CJ39" s="611"/>
      <c r="CK39" s="611"/>
      <c r="CL39" s="611"/>
      <c r="CM39" s="611"/>
      <c r="CN39" s="175"/>
      <c r="CO39" s="610">
        <f t="shared" si="3"/>
        <v>28</v>
      </c>
      <c r="CP39" s="610"/>
      <c r="CQ39" s="611" t="str">
        <f>IF('各会計、関係団体の財政状況及び健全化判断比率'!BS12="","",'各会計、関係団体の財政状況及び健全化判断比率'!BS12)</f>
        <v>（財）盛岡国際交流協会</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2">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20</v>
      </c>
      <c r="BX40" s="610"/>
      <c r="BY40" s="611" t="str">
        <f>IF('各会計、関係団体の財政状況及び健全化判断比率'!B74="","",'各会計、関係団体の財政状況及び健全化判断比率'!B74)</f>
        <v>盛岡北部行政事務組合</v>
      </c>
      <c r="BZ40" s="611"/>
      <c r="CA40" s="611"/>
      <c r="CB40" s="611"/>
      <c r="CC40" s="611"/>
      <c r="CD40" s="611"/>
      <c r="CE40" s="611"/>
      <c r="CF40" s="611"/>
      <c r="CG40" s="611"/>
      <c r="CH40" s="611"/>
      <c r="CI40" s="611"/>
      <c r="CJ40" s="611"/>
      <c r="CK40" s="611"/>
      <c r="CL40" s="611"/>
      <c r="CM40" s="611"/>
      <c r="CN40" s="175"/>
      <c r="CO40" s="610">
        <f t="shared" si="3"/>
        <v>29</v>
      </c>
      <c r="CP40" s="610"/>
      <c r="CQ40" s="611" t="str">
        <f>IF('各会計、関係団体の財政状況及び健全化判断比率'!BS13="","",'各会計、関係団体の財政状況及び健全化判断比率'!BS13)</f>
        <v>（社）盛岡市社会福祉事業団</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2">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21</v>
      </c>
      <c r="BX41" s="610"/>
      <c r="BY41" s="611" t="str">
        <f>IF('各会計、関係団体の財政状況及び健全化判断比率'!B75="","",'各会計、関係団体の財政状況及び健全化判断比率'!B75)</f>
        <v>岩手県後期高齢者医療広域連合</v>
      </c>
      <c r="BZ41" s="611"/>
      <c r="CA41" s="611"/>
      <c r="CB41" s="611"/>
      <c r="CC41" s="611"/>
      <c r="CD41" s="611"/>
      <c r="CE41" s="611"/>
      <c r="CF41" s="611"/>
      <c r="CG41" s="611"/>
      <c r="CH41" s="611"/>
      <c r="CI41" s="611"/>
      <c r="CJ41" s="611"/>
      <c r="CK41" s="611"/>
      <c r="CL41" s="611"/>
      <c r="CM41" s="611"/>
      <c r="CN41" s="175"/>
      <c r="CO41" s="610">
        <f t="shared" si="3"/>
        <v>30</v>
      </c>
      <c r="CP41" s="610"/>
      <c r="CQ41" s="611" t="str">
        <f>IF('各会計、関係団体の財政状況及び健全化判断比率'!BS14="","",'各会計、関係団体の財政状況及び健全化判断比率'!BS14)</f>
        <v>盛岡市勤労者福祉サービスセンター</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2">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22</v>
      </c>
      <c r="BX42" s="610"/>
      <c r="BY42" s="611" t="str">
        <f>IF('各会計、関係団体の財政状況及び健全化判断比率'!B76="","",'各会計、関係団体の財政状況及び健全化判断比率'!B76)</f>
        <v>岩手県市町村総合事務組合</v>
      </c>
      <c r="BZ42" s="611"/>
      <c r="CA42" s="611"/>
      <c r="CB42" s="611"/>
      <c r="CC42" s="611"/>
      <c r="CD42" s="611"/>
      <c r="CE42" s="611"/>
      <c r="CF42" s="611"/>
      <c r="CG42" s="611"/>
      <c r="CH42" s="611"/>
      <c r="CI42" s="611"/>
      <c r="CJ42" s="611"/>
      <c r="CK42" s="611"/>
      <c r="CL42" s="611"/>
      <c r="CM42" s="611"/>
      <c r="CN42" s="175"/>
      <c r="CO42" s="610">
        <f t="shared" si="3"/>
        <v>31</v>
      </c>
      <c r="CP42" s="610"/>
      <c r="CQ42" s="611" t="str">
        <f>IF('各会計、関係団体の財政状況及び健全化判断比率'!BS15="","",'各会計、関係団体の財政状況及び健全化判断比率'!BS15)</f>
        <v>（財）盛岡地区勤労者共同福祉センター</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2">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f t="shared" si="3"/>
        <v>32</v>
      </c>
      <c r="CP43" s="610"/>
      <c r="CQ43" s="611" t="str">
        <f>IF('各会計、関係団体の財政状況及び健全化判断比率'!BS16="","",'各会計、関係団体の財政状況及び健全化判断比率'!BS16)</f>
        <v>盛岡市都南自治振興公社</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nGkWyGczQ4n8AC6Luccp0IUkWJFG3VuWLMZPEUtV5aeemm0Xlrkr9ne0ruXRVF1y1PB90ZhVkDDSkC7CqoYoFg==" saltValue="FplB+kl6mW3W6/3v6z26t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rgb="FFFFFF00"/>
    <pageSetUpPr fitToPage="1"/>
  </sheetPr>
  <dimension ref="A1:P45"/>
  <sheetViews>
    <sheetView showGridLines="0" zoomScale="70" zoomScaleNormal="70" zoomScaleSheetLayoutView="100" workbookViewId="0">
      <selection activeCell="B33" sqref="B33:S33"/>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532</v>
      </c>
      <c r="G33" s="29" t="s">
        <v>533</v>
      </c>
      <c r="H33" s="29" t="s">
        <v>534</v>
      </c>
      <c r="I33" s="29" t="s">
        <v>535</v>
      </c>
      <c r="J33" s="30" t="s">
        <v>536</v>
      </c>
      <c r="K33" s="22"/>
      <c r="L33" s="22"/>
      <c r="M33" s="22"/>
      <c r="N33" s="22"/>
      <c r="O33" s="22"/>
      <c r="P33" s="22"/>
    </row>
    <row r="34" spans="1:16" ht="39" customHeight="1" x14ac:dyDescent="0.2">
      <c r="A34" s="22"/>
      <c r="B34" s="31"/>
      <c r="C34" s="1162" t="s">
        <v>540</v>
      </c>
      <c r="D34" s="1162"/>
      <c r="E34" s="1163"/>
      <c r="F34" s="32">
        <v>16.53</v>
      </c>
      <c r="G34" s="33">
        <v>16.22</v>
      </c>
      <c r="H34" s="33">
        <v>14.64</v>
      </c>
      <c r="I34" s="33">
        <v>13.67</v>
      </c>
      <c r="J34" s="34">
        <v>13.17</v>
      </c>
      <c r="K34" s="22"/>
      <c r="L34" s="22"/>
      <c r="M34" s="22"/>
      <c r="N34" s="22"/>
      <c r="O34" s="22"/>
      <c r="P34" s="22"/>
    </row>
    <row r="35" spans="1:16" ht="39" customHeight="1" x14ac:dyDescent="0.2">
      <c r="A35" s="22"/>
      <c r="B35" s="35"/>
      <c r="C35" s="1158" t="s">
        <v>541</v>
      </c>
      <c r="D35" s="1158"/>
      <c r="E35" s="1159"/>
      <c r="F35" s="36">
        <v>5.89</v>
      </c>
      <c r="G35" s="37">
        <v>6.75</v>
      </c>
      <c r="H35" s="37">
        <v>7.77</v>
      </c>
      <c r="I35" s="37">
        <v>8.83</v>
      </c>
      <c r="J35" s="38">
        <v>10.210000000000001</v>
      </c>
      <c r="K35" s="22"/>
      <c r="L35" s="22"/>
      <c r="M35" s="22"/>
      <c r="N35" s="22"/>
      <c r="O35" s="22"/>
      <c r="P35" s="22"/>
    </row>
    <row r="36" spans="1:16" ht="39" customHeight="1" x14ac:dyDescent="0.2">
      <c r="A36" s="22"/>
      <c r="B36" s="35"/>
      <c r="C36" s="1158" t="s">
        <v>542</v>
      </c>
      <c r="D36" s="1158"/>
      <c r="E36" s="1159"/>
      <c r="F36" s="36">
        <v>0.63</v>
      </c>
      <c r="G36" s="37">
        <v>1.44</v>
      </c>
      <c r="H36" s="37">
        <v>2.27</v>
      </c>
      <c r="I36" s="37">
        <v>2.61</v>
      </c>
      <c r="J36" s="38">
        <v>1.41</v>
      </c>
      <c r="K36" s="22"/>
      <c r="L36" s="22"/>
      <c r="M36" s="22"/>
      <c r="N36" s="22"/>
      <c r="O36" s="22"/>
      <c r="P36" s="22"/>
    </row>
    <row r="37" spans="1:16" ht="39" customHeight="1" x14ac:dyDescent="0.2">
      <c r="A37" s="22"/>
      <c r="B37" s="35"/>
      <c r="C37" s="1158" t="s">
        <v>543</v>
      </c>
      <c r="D37" s="1158"/>
      <c r="E37" s="1159"/>
      <c r="F37" s="36" t="s">
        <v>544</v>
      </c>
      <c r="G37" s="37">
        <v>0.33</v>
      </c>
      <c r="H37" s="37">
        <v>1.27</v>
      </c>
      <c r="I37" s="37">
        <v>1.69</v>
      </c>
      <c r="J37" s="38">
        <v>0.49</v>
      </c>
      <c r="K37" s="22"/>
      <c r="L37" s="22"/>
      <c r="M37" s="22"/>
      <c r="N37" s="22"/>
      <c r="O37" s="22"/>
      <c r="P37" s="22"/>
    </row>
    <row r="38" spans="1:16" ht="39" customHeight="1" x14ac:dyDescent="0.2">
      <c r="A38" s="22"/>
      <c r="B38" s="35"/>
      <c r="C38" s="1158" t="s">
        <v>545</v>
      </c>
      <c r="D38" s="1158"/>
      <c r="E38" s="1159"/>
      <c r="F38" s="36">
        <v>0.11</v>
      </c>
      <c r="G38" s="37">
        <v>0.28999999999999998</v>
      </c>
      <c r="H38" s="37">
        <v>0.3</v>
      </c>
      <c r="I38" s="37">
        <v>0.19</v>
      </c>
      <c r="J38" s="38">
        <v>0.25</v>
      </c>
      <c r="K38" s="22"/>
      <c r="L38" s="22"/>
      <c r="M38" s="22"/>
      <c r="N38" s="22"/>
      <c r="O38" s="22"/>
      <c r="P38" s="22"/>
    </row>
    <row r="39" spans="1:16" ht="39" customHeight="1" x14ac:dyDescent="0.2">
      <c r="A39" s="22"/>
      <c r="B39" s="35"/>
      <c r="C39" s="1158" t="s">
        <v>546</v>
      </c>
      <c r="D39" s="1158"/>
      <c r="E39" s="1159"/>
      <c r="F39" s="36">
        <v>0</v>
      </c>
      <c r="G39" s="37">
        <v>0</v>
      </c>
      <c r="H39" s="37">
        <v>0</v>
      </c>
      <c r="I39" s="37">
        <v>0</v>
      </c>
      <c r="J39" s="38">
        <v>0.11</v>
      </c>
      <c r="K39" s="22"/>
      <c r="L39" s="22"/>
      <c r="M39" s="22"/>
      <c r="N39" s="22"/>
      <c r="O39" s="22"/>
      <c r="P39" s="22"/>
    </row>
    <row r="40" spans="1:16" ht="39" customHeight="1" x14ac:dyDescent="0.2">
      <c r="A40" s="22"/>
      <c r="B40" s="35"/>
      <c r="C40" s="1158" t="s">
        <v>547</v>
      </c>
      <c r="D40" s="1158"/>
      <c r="E40" s="1159"/>
      <c r="F40" s="36">
        <v>0.01</v>
      </c>
      <c r="G40" s="37">
        <v>0.02</v>
      </c>
      <c r="H40" s="37">
        <v>7.0000000000000007E-2</v>
      </c>
      <c r="I40" s="37">
        <v>0.12</v>
      </c>
      <c r="J40" s="38">
        <v>0.1</v>
      </c>
      <c r="K40" s="22"/>
      <c r="L40" s="22"/>
      <c r="M40" s="22"/>
      <c r="N40" s="22"/>
      <c r="O40" s="22"/>
      <c r="P40" s="22"/>
    </row>
    <row r="41" spans="1:16" ht="39" customHeight="1" x14ac:dyDescent="0.2">
      <c r="A41" s="22"/>
      <c r="B41" s="35"/>
      <c r="C41" s="1158" t="s">
        <v>548</v>
      </c>
      <c r="D41" s="1158"/>
      <c r="E41" s="1159"/>
      <c r="F41" s="36">
        <v>0.75</v>
      </c>
      <c r="G41" s="37">
        <v>0.02</v>
      </c>
      <c r="H41" s="37">
        <v>0.37</v>
      </c>
      <c r="I41" s="37">
        <v>0.19</v>
      </c>
      <c r="J41" s="38">
        <v>0.09</v>
      </c>
      <c r="K41" s="22"/>
      <c r="L41" s="22"/>
      <c r="M41" s="22"/>
      <c r="N41" s="22"/>
      <c r="O41" s="22"/>
      <c r="P41" s="22"/>
    </row>
    <row r="42" spans="1:16" ht="39" customHeight="1" x14ac:dyDescent="0.2">
      <c r="A42" s="22"/>
      <c r="B42" s="39"/>
      <c r="C42" s="1158" t="s">
        <v>549</v>
      </c>
      <c r="D42" s="1158"/>
      <c r="E42" s="1159"/>
      <c r="F42" s="36" t="s">
        <v>494</v>
      </c>
      <c r="G42" s="37" t="s">
        <v>494</v>
      </c>
      <c r="H42" s="37" t="s">
        <v>494</v>
      </c>
      <c r="I42" s="37" t="s">
        <v>494</v>
      </c>
      <c r="J42" s="38" t="s">
        <v>494</v>
      </c>
      <c r="K42" s="22"/>
      <c r="L42" s="22"/>
      <c r="M42" s="22"/>
      <c r="N42" s="22"/>
      <c r="O42" s="22"/>
      <c r="P42" s="22"/>
    </row>
    <row r="43" spans="1:16" ht="39" customHeight="1" thickBot="1" x14ac:dyDescent="0.25">
      <c r="A43" s="22"/>
      <c r="B43" s="40"/>
      <c r="C43" s="1160" t="s">
        <v>550</v>
      </c>
      <c r="D43" s="1160"/>
      <c r="E43" s="1161"/>
      <c r="F43" s="41">
        <v>0.01</v>
      </c>
      <c r="G43" s="42">
        <v>0.01</v>
      </c>
      <c r="H43" s="42">
        <v>0.01</v>
      </c>
      <c r="I43" s="42">
        <v>0.01</v>
      </c>
      <c r="J43" s="43">
        <v>0.05</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kfUyoxsmagBnRWBjrptbIwrC7citNj5ifdXr5XmDFJ4QXr55W9dEqgjY9DFjZZYhvp9HPsorhHTaMc24HAAL8A==" saltValue="2a+/8qzFC77dgLv1JW1nx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rgb="FFFFFF00"/>
    <pageSetUpPr fitToPage="1"/>
  </sheetPr>
  <dimension ref="A1:U64"/>
  <sheetViews>
    <sheetView showGridLines="0" zoomScale="70" zoomScaleNormal="70" zoomScaleSheetLayoutView="55" workbookViewId="0">
      <selection activeCell="B33" sqref="B33:S33"/>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532</v>
      </c>
      <c r="L44" s="54" t="s">
        <v>533</v>
      </c>
      <c r="M44" s="54" t="s">
        <v>534</v>
      </c>
      <c r="N44" s="54" t="s">
        <v>535</v>
      </c>
      <c r="O44" s="55" t="s">
        <v>536</v>
      </c>
      <c r="P44" s="46"/>
      <c r="Q44" s="46"/>
      <c r="R44" s="46"/>
      <c r="S44" s="46"/>
      <c r="T44" s="46"/>
      <c r="U44" s="46"/>
    </row>
    <row r="45" spans="1:21" ht="30.75" customHeight="1" x14ac:dyDescent="0.2">
      <c r="A45" s="46"/>
      <c r="B45" s="1164" t="s">
        <v>9</v>
      </c>
      <c r="C45" s="1165"/>
      <c r="D45" s="56"/>
      <c r="E45" s="1170" t="s">
        <v>10</v>
      </c>
      <c r="F45" s="1170"/>
      <c r="G45" s="1170"/>
      <c r="H45" s="1170"/>
      <c r="I45" s="1170"/>
      <c r="J45" s="1171"/>
      <c r="K45" s="57">
        <v>12353</v>
      </c>
      <c r="L45" s="58">
        <v>12364</v>
      </c>
      <c r="M45" s="58">
        <v>12536</v>
      </c>
      <c r="N45" s="58">
        <v>12844</v>
      </c>
      <c r="O45" s="59">
        <v>12557</v>
      </c>
      <c r="P45" s="46"/>
      <c r="Q45" s="46"/>
      <c r="R45" s="46"/>
      <c r="S45" s="46"/>
      <c r="T45" s="46"/>
      <c r="U45" s="46"/>
    </row>
    <row r="46" spans="1:21" ht="30.75" customHeight="1" x14ac:dyDescent="0.2">
      <c r="A46" s="46"/>
      <c r="B46" s="1166"/>
      <c r="C46" s="1167"/>
      <c r="D46" s="60"/>
      <c r="E46" s="1172" t="s">
        <v>11</v>
      </c>
      <c r="F46" s="1172"/>
      <c r="G46" s="1172"/>
      <c r="H46" s="1172"/>
      <c r="I46" s="1172"/>
      <c r="J46" s="1173"/>
      <c r="K46" s="61" t="s">
        <v>494</v>
      </c>
      <c r="L46" s="62" t="s">
        <v>494</v>
      </c>
      <c r="M46" s="62" t="s">
        <v>494</v>
      </c>
      <c r="N46" s="62" t="s">
        <v>494</v>
      </c>
      <c r="O46" s="63" t="s">
        <v>494</v>
      </c>
      <c r="P46" s="46"/>
      <c r="Q46" s="46"/>
      <c r="R46" s="46"/>
      <c r="S46" s="46"/>
      <c r="T46" s="46"/>
      <c r="U46" s="46"/>
    </row>
    <row r="47" spans="1:21" ht="30.75" customHeight="1" x14ac:dyDescent="0.2">
      <c r="A47" s="46"/>
      <c r="B47" s="1166"/>
      <c r="C47" s="1167"/>
      <c r="D47" s="60"/>
      <c r="E47" s="1172" t="s">
        <v>12</v>
      </c>
      <c r="F47" s="1172"/>
      <c r="G47" s="1172"/>
      <c r="H47" s="1172"/>
      <c r="I47" s="1172"/>
      <c r="J47" s="1173"/>
      <c r="K47" s="61" t="s">
        <v>494</v>
      </c>
      <c r="L47" s="62" t="s">
        <v>494</v>
      </c>
      <c r="M47" s="62" t="s">
        <v>494</v>
      </c>
      <c r="N47" s="62" t="s">
        <v>494</v>
      </c>
      <c r="O47" s="63" t="s">
        <v>494</v>
      </c>
      <c r="P47" s="46"/>
      <c r="Q47" s="46"/>
      <c r="R47" s="46"/>
      <c r="S47" s="46"/>
      <c r="T47" s="46"/>
      <c r="U47" s="46"/>
    </row>
    <row r="48" spans="1:21" ht="30.75" customHeight="1" x14ac:dyDescent="0.2">
      <c r="A48" s="46"/>
      <c r="B48" s="1166"/>
      <c r="C48" s="1167"/>
      <c r="D48" s="60"/>
      <c r="E48" s="1172" t="s">
        <v>13</v>
      </c>
      <c r="F48" s="1172"/>
      <c r="G48" s="1172"/>
      <c r="H48" s="1172"/>
      <c r="I48" s="1172"/>
      <c r="J48" s="1173"/>
      <c r="K48" s="61">
        <v>3399</v>
      </c>
      <c r="L48" s="62">
        <v>3358</v>
      </c>
      <c r="M48" s="62">
        <v>3351</v>
      </c>
      <c r="N48" s="62">
        <v>3318</v>
      </c>
      <c r="O48" s="63">
        <v>3280</v>
      </c>
      <c r="P48" s="46"/>
      <c r="Q48" s="46"/>
      <c r="R48" s="46"/>
      <c r="S48" s="46"/>
      <c r="T48" s="46"/>
      <c r="U48" s="46"/>
    </row>
    <row r="49" spans="1:21" ht="30.75" customHeight="1" x14ac:dyDescent="0.2">
      <c r="A49" s="46"/>
      <c r="B49" s="1166"/>
      <c r="C49" s="1167"/>
      <c r="D49" s="60"/>
      <c r="E49" s="1172" t="s">
        <v>14</v>
      </c>
      <c r="F49" s="1172"/>
      <c r="G49" s="1172"/>
      <c r="H49" s="1172"/>
      <c r="I49" s="1172"/>
      <c r="J49" s="1173"/>
      <c r="K49" s="61">
        <v>563</v>
      </c>
      <c r="L49" s="62">
        <v>541</v>
      </c>
      <c r="M49" s="62">
        <v>572</v>
      </c>
      <c r="N49" s="62">
        <v>552</v>
      </c>
      <c r="O49" s="63">
        <v>497</v>
      </c>
      <c r="P49" s="46"/>
      <c r="Q49" s="46"/>
      <c r="R49" s="46"/>
      <c r="S49" s="46"/>
      <c r="T49" s="46"/>
      <c r="U49" s="46"/>
    </row>
    <row r="50" spans="1:21" ht="30.75" customHeight="1" x14ac:dyDescent="0.2">
      <c r="A50" s="46"/>
      <c r="B50" s="1166"/>
      <c r="C50" s="1167"/>
      <c r="D50" s="60"/>
      <c r="E50" s="1172" t="s">
        <v>15</v>
      </c>
      <c r="F50" s="1172"/>
      <c r="G50" s="1172"/>
      <c r="H50" s="1172"/>
      <c r="I50" s="1172"/>
      <c r="J50" s="1173"/>
      <c r="K50" s="61">
        <v>147</v>
      </c>
      <c r="L50" s="62">
        <v>111</v>
      </c>
      <c r="M50" s="62">
        <v>91</v>
      </c>
      <c r="N50" s="62">
        <v>265</v>
      </c>
      <c r="O50" s="63">
        <v>278</v>
      </c>
      <c r="P50" s="46"/>
      <c r="Q50" s="46"/>
      <c r="R50" s="46"/>
      <c r="S50" s="46"/>
      <c r="T50" s="46"/>
      <c r="U50" s="46"/>
    </row>
    <row r="51" spans="1:21" ht="30.75" customHeight="1" x14ac:dyDescent="0.2">
      <c r="A51" s="46"/>
      <c r="B51" s="1168"/>
      <c r="C51" s="1169"/>
      <c r="D51" s="64"/>
      <c r="E51" s="1172" t="s">
        <v>16</v>
      </c>
      <c r="F51" s="1172"/>
      <c r="G51" s="1172"/>
      <c r="H51" s="1172"/>
      <c r="I51" s="1172"/>
      <c r="J51" s="1173"/>
      <c r="K51" s="61" t="s">
        <v>494</v>
      </c>
      <c r="L51" s="62" t="s">
        <v>494</v>
      </c>
      <c r="M51" s="62" t="s">
        <v>494</v>
      </c>
      <c r="N51" s="62" t="s">
        <v>494</v>
      </c>
      <c r="O51" s="63" t="s">
        <v>494</v>
      </c>
      <c r="P51" s="46"/>
      <c r="Q51" s="46"/>
      <c r="R51" s="46"/>
      <c r="S51" s="46"/>
      <c r="T51" s="46"/>
      <c r="U51" s="46"/>
    </row>
    <row r="52" spans="1:21" ht="30.75" customHeight="1" x14ac:dyDescent="0.2">
      <c r="A52" s="46"/>
      <c r="B52" s="1174" t="s">
        <v>17</v>
      </c>
      <c r="C52" s="1175"/>
      <c r="D52" s="64"/>
      <c r="E52" s="1172" t="s">
        <v>18</v>
      </c>
      <c r="F52" s="1172"/>
      <c r="G52" s="1172"/>
      <c r="H52" s="1172"/>
      <c r="I52" s="1172"/>
      <c r="J52" s="1173"/>
      <c r="K52" s="61">
        <v>11069</v>
      </c>
      <c r="L52" s="62">
        <v>10842</v>
      </c>
      <c r="M52" s="62">
        <v>10716</v>
      </c>
      <c r="N52" s="62">
        <v>10657</v>
      </c>
      <c r="O52" s="63">
        <v>10604</v>
      </c>
      <c r="P52" s="46"/>
      <c r="Q52" s="46"/>
      <c r="R52" s="46"/>
      <c r="S52" s="46"/>
      <c r="T52" s="46"/>
      <c r="U52" s="46"/>
    </row>
    <row r="53" spans="1:21" ht="30.75" customHeight="1" thickBot="1" x14ac:dyDescent="0.25">
      <c r="A53" s="46"/>
      <c r="B53" s="1176" t="s">
        <v>19</v>
      </c>
      <c r="C53" s="1177"/>
      <c r="D53" s="65"/>
      <c r="E53" s="1178" t="s">
        <v>20</v>
      </c>
      <c r="F53" s="1178"/>
      <c r="G53" s="1178"/>
      <c r="H53" s="1178"/>
      <c r="I53" s="1178"/>
      <c r="J53" s="1179"/>
      <c r="K53" s="66">
        <v>5393</v>
      </c>
      <c r="L53" s="67">
        <v>5532</v>
      </c>
      <c r="M53" s="67">
        <v>5834</v>
      </c>
      <c r="N53" s="67">
        <v>6322</v>
      </c>
      <c r="O53" s="68">
        <v>6008</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551</v>
      </c>
      <c r="L57" s="79" t="s">
        <v>552</v>
      </c>
      <c r="M57" s="79" t="s">
        <v>553</v>
      </c>
      <c r="N57" s="79" t="s">
        <v>554</v>
      </c>
      <c r="O57" s="80" t="s">
        <v>555</v>
      </c>
      <c r="P57" s="46"/>
      <c r="Q57" s="46"/>
      <c r="R57" s="46"/>
      <c r="S57" s="46"/>
      <c r="T57" s="46"/>
      <c r="U57" s="46"/>
    </row>
    <row r="58" spans="1:21" ht="31.5" customHeight="1" x14ac:dyDescent="0.2">
      <c r="B58" s="1180" t="s">
        <v>24</v>
      </c>
      <c r="C58" s="1181"/>
      <c r="D58" s="1186" t="s">
        <v>25</v>
      </c>
      <c r="E58" s="1187"/>
      <c r="F58" s="1187"/>
      <c r="G58" s="1187"/>
      <c r="H58" s="1187"/>
      <c r="I58" s="1187"/>
      <c r="J58" s="1188"/>
      <c r="K58" s="81"/>
      <c r="L58" s="82"/>
      <c r="M58" s="82"/>
      <c r="N58" s="82"/>
      <c r="O58" s="83"/>
    </row>
    <row r="59" spans="1:21" ht="31.5" customHeight="1" x14ac:dyDescent="0.2">
      <c r="B59" s="1182"/>
      <c r="C59" s="1183"/>
      <c r="D59" s="1189" t="s">
        <v>26</v>
      </c>
      <c r="E59" s="1190"/>
      <c r="F59" s="1190"/>
      <c r="G59" s="1190"/>
      <c r="H59" s="1190"/>
      <c r="I59" s="1190"/>
      <c r="J59" s="1191"/>
      <c r="K59" s="84"/>
      <c r="L59" s="85"/>
      <c r="M59" s="85"/>
      <c r="N59" s="85"/>
      <c r="O59" s="86"/>
    </row>
    <row r="60" spans="1:21" ht="31.5" customHeight="1" thickBot="1" x14ac:dyDescent="0.25">
      <c r="B60" s="1184"/>
      <c r="C60" s="1185"/>
      <c r="D60" s="1192" t="s">
        <v>27</v>
      </c>
      <c r="E60" s="1193"/>
      <c r="F60" s="1193"/>
      <c r="G60" s="1193"/>
      <c r="H60" s="1193"/>
      <c r="I60" s="1193"/>
      <c r="J60" s="1194"/>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1UICszBuolilqznJ5zCxUw6nW2MD20zrDKj9D7Pk2KSNuy0D7DsJww32DYpFE89DT4rwm+GON8J1XQf1gXPQ6A==" saltValue="U3of9FO77dL+RFSZwOTdg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rgb="FFFFFF00"/>
    <pageSetUpPr fitToPage="1"/>
  </sheetPr>
  <dimension ref="B1:M55"/>
  <sheetViews>
    <sheetView showGridLines="0" zoomScale="70" zoomScaleNormal="70" zoomScaleSheetLayoutView="100" workbookViewId="0">
      <selection activeCell="B33" sqref="B33:S33"/>
    </sheetView>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532</v>
      </c>
      <c r="J40" s="101" t="s">
        <v>533</v>
      </c>
      <c r="K40" s="101" t="s">
        <v>534</v>
      </c>
      <c r="L40" s="101" t="s">
        <v>535</v>
      </c>
      <c r="M40" s="102" t="s">
        <v>536</v>
      </c>
    </row>
    <row r="41" spans="2:13" ht="27.75" customHeight="1" x14ac:dyDescent="0.2">
      <c r="B41" s="1195" t="s">
        <v>30</v>
      </c>
      <c r="C41" s="1196"/>
      <c r="D41" s="103"/>
      <c r="E41" s="1201" t="s">
        <v>31</v>
      </c>
      <c r="F41" s="1201"/>
      <c r="G41" s="1201"/>
      <c r="H41" s="1202"/>
      <c r="I41" s="342">
        <v>133658</v>
      </c>
      <c r="J41" s="343">
        <v>135587</v>
      </c>
      <c r="K41" s="343">
        <v>138976</v>
      </c>
      <c r="L41" s="343">
        <v>140568</v>
      </c>
      <c r="M41" s="344">
        <v>140141</v>
      </c>
    </row>
    <row r="42" spans="2:13" ht="27.75" customHeight="1" x14ac:dyDescent="0.2">
      <c r="B42" s="1197"/>
      <c r="C42" s="1198"/>
      <c r="D42" s="104"/>
      <c r="E42" s="1203" t="s">
        <v>32</v>
      </c>
      <c r="F42" s="1203"/>
      <c r="G42" s="1203"/>
      <c r="H42" s="1204"/>
      <c r="I42" s="345">
        <v>374</v>
      </c>
      <c r="J42" s="346">
        <v>264</v>
      </c>
      <c r="K42" s="346">
        <v>173</v>
      </c>
      <c r="L42" s="346">
        <v>2221</v>
      </c>
      <c r="M42" s="347">
        <v>3001</v>
      </c>
    </row>
    <row r="43" spans="2:13" ht="27.75" customHeight="1" x14ac:dyDescent="0.2">
      <c r="B43" s="1197"/>
      <c r="C43" s="1198"/>
      <c r="D43" s="104"/>
      <c r="E43" s="1203" t="s">
        <v>33</v>
      </c>
      <c r="F43" s="1203"/>
      <c r="G43" s="1203"/>
      <c r="H43" s="1204"/>
      <c r="I43" s="345">
        <v>24858</v>
      </c>
      <c r="J43" s="346">
        <v>24169</v>
      </c>
      <c r="K43" s="346">
        <v>23307</v>
      </c>
      <c r="L43" s="346">
        <v>22988</v>
      </c>
      <c r="M43" s="347">
        <v>22844</v>
      </c>
    </row>
    <row r="44" spans="2:13" ht="27.75" customHeight="1" x14ac:dyDescent="0.2">
      <c r="B44" s="1197"/>
      <c r="C44" s="1198"/>
      <c r="D44" s="104"/>
      <c r="E44" s="1203" t="s">
        <v>34</v>
      </c>
      <c r="F44" s="1203"/>
      <c r="G44" s="1203"/>
      <c r="H44" s="1204"/>
      <c r="I44" s="345">
        <v>2941</v>
      </c>
      <c r="J44" s="346">
        <v>2957</v>
      </c>
      <c r="K44" s="346">
        <v>2462</v>
      </c>
      <c r="L44" s="346">
        <v>2105</v>
      </c>
      <c r="M44" s="347">
        <v>1718</v>
      </c>
    </row>
    <row r="45" spans="2:13" ht="27.75" customHeight="1" x14ac:dyDescent="0.2">
      <c r="B45" s="1197"/>
      <c r="C45" s="1198"/>
      <c r="D45" s="104"/>
      <c r="E45" s="1203" t="s">
        <v>35</v>
      </c>
      <c r="F45" s="1203"/>
      <c r="G45" s="1203"/>
      <c r="H45" s="1204"/>
      <c r="I45" s="345">
        <v>12585</v>
      </c>
      <c r="J45" s="346">
        <v>12069</v>
      </c>
      <c r="K45" s="346">
        <v>12073</v>
      </c>
      <c r="L45" s="346">
        <v>11994</v>
      </c>
      <c r="M45" s="347">
        <v>12439</v>
      </c>
    </row>
    <row r="46" spans="2:13" ht="27.75" customHeight="1" x14ac:dyDescent="0.2">
      <c r="B46" s="1197"/>
      <c r="C46" s="1198"/>
      <c r="D46" s="105"/>
      <c r="E46" s="1203" t="s">
        <v>36</v>
      </c>
      <c r="F46" s="1203"/>
      <c r="G46" s="1203"/>
      <c r="H46" s="1204"/>
      <c r="I46" s="345" t="s">
        <v>494</v>
      </c>
      <c r="J46" s="346" t="s">
        <v>494</v>
      </c>
      <c r="K46" s="346" t="s">
        <v>494</v>
      </c>
      <c r="L46" s="346" t="s">
        <v>494</v>
      </c>
      <c r="M46" s="347" t="s">
        <v>494</v>
      </c>
    </row>
    <row r="47" spans="2:13" ht="27.75" customHeight="1" x14ac:dyDescent="0.2">
      <c r="B47" s="1197"/>
      <c r="C47" s="1198"/>
      <c r="D47" s="106"/>
      <c r="E47" s="1205" t="s">
        <v>37</v>
      </c>
      <c r="F47" s="1206"/>
      <c r="G47" s="1206"/>
      <c r="H47" s="1207"/>
      <c r="I47" s="345" t="s">
        <v>494</v>
      </c>
      <c r="J47" s="346" t="s">
        <v>494</v>
      </c>
      <c r="K47" s="346" t="s">
        <v>494</v>
      </c>
      <c r="L47" s="346" t="s">
        <v>494</v>
      </c>
      <c r="M47" s="347" t="s">
        <v>494</v>
      </c>
    </row>
    <row r="48" spans="2:13" ht="27.75" customHeight="1" x14ac:dyDescent="0.2">
      <c r="B48" s="1197"/>
      <c r="C48" s="1198"/>
      <c r="D48" s="104"/>
      <c r="E48" s="1203" t="s">
        <v>38</v>
      </c>
      <c r="F48" s="1203"/>
      <c r="G48" s="1203"/>
      <c r="H48" s="1204"/>
      <c r="I48" s="345" t="s">
        <v>494</v>
      </c>
      <c r="J48" s="346" t="s">
        <v>494</v>
      </c>
      <c r="K48" s="346" t="s">
        <v>494</v>
      </c>
      <c r="L48" s="346" t="s">
        <v>494</v>
      </c>
      <c r="M48" s="347" t="s">
        <v>494</v>
      </c>
    </row>
    <row r="49" spans="2:13" ht="27.75" customHeight="1" x14ac:dyDescent="0.2">
      <c r="B49" s="1199"/>
      <c r="C49" s="1200"/>
      <c r="D49" s="104"/>
      <c r="E49" s="1203" t="s">
        <v>39</v>
      </c>
      <c r="F49" s="1203"/>
      <c r="G49" s="1203"/>
      <c r="H49" s="1204"/>
      <c r="I49" s="345" t="s">
        <v>494</v>
      </c>
      <c r="J49" s="346" t="s">
        <v>494</v>
      </c>
      <c r="K49" s="346" t="s">
        <v>494</v>
      </c>
      <c r="L49" s="346" t="s">
        <v>494</v>
      </c>
      <c r="M49" s="347" t="s">
        <v>494</v>
      </c>
    </row>
    <row r="50" spans="2:13" ht="27.75" customHeight="1" x14ac:dyDescent="0.2">
      <c r="B50" s="1208" t="s">
        <v>40</v>
      </c>
      <c r="C50" s="1209"/>
      <c r="D50" s="107"/>
      <c r="E50" s="1203" t="s">
        <v>41</v>
      </c>
      <c r="F50" s="1203"/>
      <c r="G50" s="1203"/>
      <c r="H50" s="1204"/>
      <c r="I50" s="345">
        <v>15587</v>
      </c>
      <c r="J50" s="346">
        <v>18060</v>
      </c>
      <c r="K50" s="346">
        <v>20358</v>
      </c>
      <c r="L50" s="346">
        <v>19186</v>
      </c>
      <c r="M50" s="347">
        <v>18066</v>
      </c>
    </row>
    <row r="51" spans="2:13" ht="27.75" customHeight="1" x14ac:dyDescent="0.2">
      <c r="B51" s="1197"/>
      <c r="C51" s="1198"/>
      <c r="D51" s="104"/>
      <c r="E51" s="1203" t="s">
        <v>42</v>
      </c>
      <c r="F51" s="1203"/>
      <c r="G51" s="1203"/>
      <c r="H51" s="1204"/>
      <c r="I51" s="345">
        <v>20400</v>
      </c>
      <c r="J51" s="346">
        <v>20338</v>
      </c>
      <c r="K51" s="346">
        <v>19820</v>
      </c>
      <c r="L51" s="346">
        <v>18788</v>
      </c>
      <c r="M51" s="347">
        <v>19583</v>
      </c>
    </row>
    <row r="52" spans="2:13" ht="27.75" customHeight="1" x14ac:dyDescent="0.2">
      <c r="B52" s="1199"/>
      <c r="C52" s="1200"/>
      <c r="D52" s="104"/>
      <c r="E52" s="1203" t="s">
        <v>43</v>
      </c>
      <c r="F52" s="1203"/>
      <c r="G52" s="1203"/>
      <c r="H52" s="1204"/>
      <c r="I52" s="345">
        <v>104005</v>
      </c>
      <c r="J52" s="346">
        <v>103394</v>
      </c>
      <c r="K52" s="346">
        <v>102806</v>
      </c>
      <c r="L52" s="346">
        <v>101024</v>
      </c>
      <c r="M52" s="347">
        <v>98108</v>
      </c>
    </row>
    <row r="53" spans="2:13" ht="27.75" customHeight="1" thickBot="1" x14ac:dyDescent="0.25">
      <c r="B53" s="1210" t="s">
        <v>19</v>
      </c>
      <c r="C53" s="1211"/>
      <c r="D53" s="108"/>
      <c r="E53" s="1212" t="s">
        <v>44</v>
      </c>
      <c r="F53" s="1212"/>
      <c r="G53" s="1212"/>
      <c r="H53" s="1213"/>
      <c r="I53" s="348">
        <v>34425</v>
      </c>
      <c r="J53" s="349">
        <v>33254</v>
      </c>
      <c r="K53" s="349">
        <v>34007</v>
      </c>
      <c r="L53" s="349">
        <v>40878</v>
      </c>
      <c r="M53" s="350">
        <v>44385</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eO76WYatX/cTD5akZP2ip/3e6jF0z8ahPenHT+Dbo1WyYZVae7xADFpOwAc+C9dOzuBE1V42QctuK/NEnO3xRQ==" saltValue="aiAg28SjwTPCfD9n3QE+D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534</v>
      </c>
      <c r="G54" s="117" t="s">
        <v>535</v>
      </c>
      <c r="H54" s="118" t="s">
        <v>536</v>
      </c>
    </row>
    <row r="55" spans="2:8" ht="52.5" customHeight="1" x14ac:dyDescent="0.2">
      <c r="B55" s="119"/>
      <c r="C55" s="1222" t="s">
        <v>46</v>
      </c>
      <c r="D55" s="1222"/>
      <c r="E55" s="1223"/>
      <c r="F55" s="120">
        <v>8843</v>
      </c>
      <c r="G55" s="120">
        <v>6823</v>
      </c>
      <c r="H55" s="121">
        <v>5708</v>
      </c>
    </row>
    <row r="56" spans="2:8" ht="52.5" customHeight="1" x14ac:dyDescent="0.2">
      <c r="B56" s="122"/>
      <c r="C56" s="1224" t="s">
        <v>47</v>
      </c>
      <c r="D56" s="1224"/>
      <c r="E56" s="1225"/>
      <c r="F56" s="123">
        <v>2550</v>
      </c>
      <c r="G56" s="123">
        <v>2950</v>
      </c>
      <c r="H56" s="124">
        <v>3268</v>
      </c>
    </row>
    <row r="57" spans="2:8" ht="53.25" customHeight="1" x14ac:dyDescent="0.2">
      <c r="B57" s="122"/>
      <c r="C57" s="1226" t="s">
        <v>48</v>
      </c>
      <c r="D57" s="1226"/>
      <c r="E57" s="1227"/>
      <c r="F57" s="125">
        <v>6406</v>
      </c>
      <c r="G57" s="125">
        <v>5945</v>
      </c>
      <c r="H57" s="126">
        <v>5827</v>
      </c>
    </row>
    <row r="58" spans="2:8" ht="45.75" customHeight="1" x14ac:dyDescent="0.2">
      <c r="B58" s="127"/>
      <c r="C58" s="1214" t="s">
        <v>582</v>
      </c>
      <c r="D58" s="1215"/>
      <c r="E58" s="1216"/>
      <c r="F58" s="128">
        <v>2269</v>
      </c>
      <c r="G58" s="128">
        <v>2677</v>
      </c>
      <c r="H58" s="129">
        <v>2884</v>
      </c>
    </row>
    <row r="59" spans="2:8" ht="45.75" customHeight="1" x14ac:dyDescent="0.2">
      <c r="B59" s="127"/>
      <c r="C59" s="1214" t="s">
        <v>583</v>
      </c>
      <c r="D59" s="1215"/>
      <c r="E59" s="1216"/>
      <c r="F59" s="128">
        <v>2432</v>
      </c>
      <c r="G59" s="128">
        <v>1991</v>
      </c>
      <c r="H59" s="129">
        <v>2021</v>
      </c>
    </row>
    <row r="60" spans="2:8" ht="45.75" customHeight="1" x14ac:dyDescent="0.2">
      <c r="B60" s="127"/>
      <c r="C60" s="1214" t="s">
        <v>584</v>
      </c>
      <c r="D60" s="1215"/>
      <c r="E60" s="1216"/>
      <c r="F60" s="128">
        <v>112</v>
      </c>
      <c r="G60" s="128">
        <v>185</v>
      </c>
      <c r="H60" s="129">
        <v>272</v>
      </c>
    </row>
    <row r="61" spans="2:8" ht="45.75" customHeight="1" x14ac:dyDescent="0.2">
      <c r="B61" s="127"/>
      <c r="C61" s="1214" t="s">
        <v>585</v>
      </c>
      <c r="D61" s="1215"/>
      <c r="E61" s="1216"/>
      <c r="F61" s="128">
        <v>222</v>
      </c>
      <c r="G61" s="128">
        <v>215</v>
      </c>
      <c r="H61" s="129">
        <v>197</v>
      </c>
    </row>
    <row r="62" spans="2:8" ht="45.75" customHeight="1" thickBot="1" x14ac:dyDescent="0.25">
      <c r="B62" s="130"/>
      <c r="C62" s="1217" t="s">
        <v>586</v>
      </c>
      <c r="D62" s="1218"/>
      <c r="E62" s="1219"/>
      <c r="F62" s="131">
        <v>837</v>
      </c>
      <c r="G62" s="131">
        <v>435</v>
      </c>
      <c r="H62" s="132">
        <v>165</v>
      </c>
    </row>
    <row r="63" spans="2:8" ht="52.5" customHeight="1" thickBot="1" x14ac:dyDescent="0.25">
      <c r="B63" s="133"/>
      <c r="C63" s="1220" t="s">
        <v>49</v>
      </c>
      <c r="D63" s="1220"/>
      <c r="E63" s="1221"/>
      <c r="F63" s="134">
        <v>17800</v>
      </c>
      <c r="G63" s="134">
        <v>15718</v>
      </c>
      <c r="H63" s="135">
        <v>14803</v>
      </c>
    </row>
    <row r="64" spans="2:8" ht="13.2" x14ac:dyDescent="0.2"/>
  </sheetData>
  <sheetProtection algorithmName="SHA-512" hashValue="3KXYV6hCxaeBAPlsnSQf/Oc1OGTY8Di5czU3rtv81RZrZ5dYhPbARsrDKE1H6qt0MtOBp0p4cG7qDF9AevHJ5g==" saltValue="LDbqd5HJKEL0bO5CQK9gN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3EB982-B2C9-46AD-A168-0E10529087B0}">
  <sheetPr>
    <pageSetUpPr fitToPage="1"/>
  </sheetPr>
  <dimension ref="A1:DE85"/>
  <sheetViews>
    <sheetView showGridLines="0" zoomScale="70" zoomScaleNormal="70" zoomScaleSheetLayoutView="55" workbookViewId="0">
      <selection activeCell="B33" sqref="B33:S33"/>
    </sheetView>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587</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588</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40" t="s">
        <v>589</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3.2" x14ac:dyDescent="0.2">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3.2" x14ac:dyDescent="0.2">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3.2" x14ac:dyDescent="0.2">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3.2" x14ac:dyDescent="0.2">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590</v>
      </c>
    </row>
    <row r="50" spans="1:109" ht="13.2" x14ac:dyDescent="0.2">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532</v>
      </c>
      <c r="BQ50" s="1233"/>
      <c r="BR50" s="1233"/>
      <c r="BS50" s="1233"/>
      <c r="BT50" s="1233"/>
      <c r="BU50" s="1233"/>
      <c r="BV50" s="1233"/>
      <c r="BW50" s="1233"/>
      <c r="BX50" s="1233" t="s">
        <v>533</v>
      </c>
      <c r="BY50" s="1233"/>
      <c r="BZ50" s="1233"/>
      <c r="CA50" s="1233"/>
      <c r="CB50" s="1233"/>
      <c r="CC50" s="1233"/>
      <c r="CD50" s="1233"/>
      <c r="CE50" s="1233"/>
      <c r="CF50" s="1233" t="s">
        <v>534</v>
      </c>
      <c r="CG50" s="1233"/>
      <c r="CH50" s="1233"/>
      <c r="CI50" s="1233"/>
      <c r="CJ50" s="1233"/>
      <c r="CK50" s="1233"/>
      <c r="CL50" s="1233"/>
      <c r="CM50" s="1233"/>
      <c r="CN50" s="1233" t="s">
        <v>535</v>
      </c>
      <c r="CO50" s="1233"/>
      <c r="CP50" s="1233"/>
      <c r="CQ50" s="1233"/>
      <c r="CR50" s="1233"/>
      <c r="CS50" s="1233"/>
      <c r="CT50" s="1233"/>
      <c r="CU50" s="1233"/>
      <c r="CV50" s="1233" t="s">
        <v>536</v>
      </c>
      <c r="CW50" s="1233"/>
      <c r="CX50" s="1233"/>
      <c r="CY50" s="1233"/>
      <c r="CZ50" s="1233"/>
      <c r="DA50" s="1233"/>
      <c r="DB50" s="1233"/>
      <c r="DC50" s="1233"/>
    </row>
    <row r="51" spans="1:109" ht="13.5" customHeight="1" x14ac:dyDescent="0.2">
      <c r="B51" s="259"/>
      <c r="G51" s="1236"/>
      <c r="H51" s="1236"/>
      <c r="I51" s="1249"/>
      <c r="J51" s="1249"/>
      <c r="K51" s="1235"/>
      <c r="L51" s="1235"/>
      <c r="M51" s="1235"/>
      <c r="N51" s="1235"/>
      <c r="AM51" s="359"/>
      <c r="AN51" s="1231" t="s">
        <v>591</v>
      </c>
      <c r="AO51" s="1231"/>
      <c r="AP51" s="1231"/>
      <c r="AQ51" s="1231"/>
      <c r="AR51" s="1231"/>
      <c r="AS51" s="1231"/>
      <c r="AT51" s="1231"/>
      <c r="AU51" s="1231"/>
      <c r="AV51" s="1231"/>
      <c r="AW51" s="1231"/>
      <c r="AX51" s="1231"/>
      <c r="AY51" s="1231"/>
      <c r="AZ51" s="1231"/>
      <c r="BA51" s="1231"/>
      <c r="BB51" s="1231" t="s">
        <v>592</v>
      </c>
      <c r="BC51" s="1231"/>
      <c r="BD51" s="1231"/>
      <c r="BE51" s="1231"/>
      <c r="BF51" s="1231"/>
      <c r="BG51" s="1231"/>
      <c r="BH51" s="1231"/>
      <c r="BI51" s="1231"/>
      <c r="BJ51" s="1231"/>
      <c r="BK51" s="1231"/>
      <c r="BL51" s="1231"/>
      <c r="BM51" s="1231"/>
      <c r="BN51" s="1231"/>
      <c r="BO51" s="1231"/>
      <c r="BP51" s="1228">
        <v>63</v>
      </c>
      <c r="BQ51" s="1228"/>
      <c r="BR51" s="1228"/>
      <c r="BS51" s="1228"/>
      <c r="BT51" s="1228"/>
      <c r="BU51" s="1228"/>
      <c r="BV51" s="1228"/>
      <c r="BW51" s="1228"/>
      <c r="BX51" s="1228">
        <v>59.5</v>
      </c>
      <c r="BY51" s="1228"/>
      <c r="BZ51" s="1228"/>
      <c r="CA51" s="1228"/>
      <c r="CB51" s="1228"/>
      <c r="CC51" s="1228"/>
      <c r="CD51" s="1228"/>
      <c r="CE51" s="1228"/>
      <c r="CF51" s="1228">
        <v>57.8</v>
      </c>
      <c r="CG51" s="1228"/>
      <c r="CH51" s="1228"/>
      <c r="CI51" s="1228"/>
      <c r="CJ51" s="1228"/>
      <c r="CK51" s="1228"/>
      <c r="CL51" s="1228"/>
      <c r="CM51" s="1228"/>
      <c r="CN51" s="1228">
        <v>71.2</v>
      </c>
      <c r="CO51" s="1228"/>
      <c r="CP51" s="1228"/>
      <c r="CQ51" s="1228"/>
      <c r="CR51" s="1228"/>
      <c r="CS51" s="1228"/>
      <c r="CT51" s="1228"/>
      <c r="CU51" s="1228"/>
      <c r="CV51" s="1228">
        <v>75.599999999999994</v>
      </c>
      <c r="CW51" s="1228"/>
      <c r="CX51" s="1228"/>
      <c r="CY51" s="1228"/>
      <c r="CZ51" s="1228"/>
      <c r="DA51" s="1228"/>
      <c r="DB51" s="1228"/>
      <c r="DC51" s="1228"/>
    </row>
    <row r="52" spans="1:109" ht="13.2" x14ac:dyDescent="0.2">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2" x14ac:dyDescent="0.2">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593</v>
      </c>
      <c r="BC53" s="1231"/>
      <c r="BD53" s="1231"/>
      <c r="BE53" s="1231"/>
      <c r="BF53" s="1231"/>
      <c r="BG53" s="1231"/>
      <c r="BH53" s="1231"/>
      <c r="BI53" s="1231"/>
      <c r="BJ53" s="1231"/>
      <c r="BK53" s="1231"/>
      <c r="BL53" s="1231"/>
      <c r="BM53" s="1231"/>
      <c r="BN53" s="1231"/>
      <c r="BO53" s="1231"/>
      <c r="BP53" s="1228">
        <v>60.8</v>
      </c>
      <c r="BQ53" s="1228"/>
      <c r="BR53" s="1228"/>
      <c r="BS53" s="1228"/>
      <c r="BT53" s="1228"/>
      <c r="BU53" s="1228"/>
      <c r="BV53" s="1228"/>
      <c r="BW53" s="1228"/>
      <c r="BX53" s="1228">
        <v>62.1</v>
      </c>
      <c r="BY53" s="1228"/>
      <c r="BZ53" s="1228"/>
      <c r="CA53" s="1228"/>
      <c r="CB53" s="1228"/>
      <c r="CC53" s="1228"/>
      <c r="CD53" s="1228"/>
      <c r="CE53" s="1228"/>
      <c r="CF53" s="1228">
        <v>63.6</v>
      </c>
      <c r="CG53" s="1228"/>
      <c r="CH53" s="1228"/>
      <c r="CI53" s="1228"/>
      <c r="CJ53" s="1228"/>
      <c r="CK53" s="1228"/>
      <c r="CL53" s="1228"/>
      <c r="CM53" s="1228"/>
      <c r="CN53" s="1228">
        <v>63.7</v>
      </c>
      <c r="CO53" s="1228"/>
      <c r="CP53" s="1228"/>
      <c r="CQ53" s="1228"/>
      <c r="CR53" s="1228"/>
      <c r="CS53" s="1228"/>
      <c r="CT53" s="1228"/>
      <c r="CU53" s="1228"/>
      <c r="CV53" s="1228">
        <v>64.8</v>
      </c>
      <c r="CW53" s="1228"/>
      <c r="CX53" s="1228"/>
      <c r="CY53" s="1228"/>
      <c r="CZ53" s="1228"/>
      <c r="DA53" s="1228"/>
      <c r="DB53" s="1228"/>
      <c r="DC53" s="1228"/>
    </row>
    <row r="54" spans="1:109" ht="13.2" x14ac:dyDescent="0.2">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2" x14ac:dyDescent="0.2">
      <c r="A55" s="358"/>
      <c r="B55" s="259"/>
      <c r="G55" s="1234"/>
      <c r="H55" s="1234"/>
      <c r="I55" s="1234"/>
      <c r="J55" s="1234"/>
      <c r="K55" s="1235"/>
      <c r="L55" s="1235"/>
      <c r="M55" s="1235"/>
      <c r="N55" s="1235"/>
      <c r="AN55" s="1233" t="s">
        <v>594</v>
      </c>
      <c r="AO55" s="1233"/>
      <c r="AP55" s="1233"/>
      <c r="AQ55" s="1233"/>
      <c r="AR55" s="1233"/>
      <c r="AS55" s="1233"/>
      <c r="AT55" s="1233"/>
      <c r="AU55" s="1233"/>
      <c r="AV55" s="1233"/>
      <c r="AW55" s="1233"/>
      <c r="AX55" s="1233"/>
      <c r="AY55" s="1233"/>
      <c r="AZ55" s="1233"/>
      <c r="BA55" s="1233"/>
      <c r="BB55" s="1231" t="s">
        <v>592</v>
      </c>
      <c r="BC55" s="1231"/>
      <c r="BD55" s="1231"/>
      <c r="BE55" s="1231"/>
      <c r="BF55" s="1231"/>
      <c r="BG55" s="1231"/>
      <c r="BH55" s="1231"/>
      <c r="BI55" s="1231"/>
      <c r="BJ55" s="1231"/>
      <c r="BK55" s="1231"/>
      <c r="BL55" s="1231"/>
      <c r="BM55" s="1231"/>
      <c r="BN55" s="1231"/>
      <c r="BO55" s="1231"/>
      <c r="BP55" s="1228">
        <v>33.9</v>
      </c>
      <c r="BQ55" s="1228"/>
      <c r="BR55" s="1228"/>
      <c r="BS55" s="1228"/>
      <c r="BT55" s="1228"/>
      <c r="BU55" s="1228"/>
      <c r="BV55" s="1228"/>
      <c r="BW55" s="1228"/>
      <c r="BX55" s="1228">
        <v>31.5</v>
      </c>
      <c r="BY55" s="1228"/>
      <c r="BZ55" s="1228"/>
      <c r="CA55" s="1228"/>
      <c r="CB55" s="1228"/>
      <c r="CC55" s="1228"/>
      <c r="CD55" s="1228"/>
      <c r="CE55" s="1228"/>
      <c r="CF55" s="1228">
        <v>23.4</v>
      </c>
      <c r="CG55" s="1228"/>
      <c r="CH55" s="1228"/>
      <c r="CI55" s="1228"/>
      <c r="CJ55" s="1228"/>
      <c r="CK55" s="1228"/>
      <c r="CL55" s="1228"/>
      <c r="CM55" s="1228"/>
      <c r="CN55" s="1228">
        <v>18.2</v>
      </c>
      <c r="CO55" s="1228"/>
      <c r="CP55" s="1228"/>
      <c r="CQ55" s="1228"/>
      <c r="CR55" s="1228"/>
      <c r="CS55" s="1228"/>
      <c r="CT55" s="1228"/>
      <c r="CU55" s="1228"/>
      <c r="CV55" s="1228">
        <v>17.100000000000001</v>
      </c>
      <c r="CW55" s="1228"/>
      <c r="CX55" s="1228"/>
      <c r="CY55" s="1228"/>
      <c r="CZ55" s="1228"/>
      <c r="DA55" s="1228"/>
      <c r="DB55" s="1228"/>
      <c r="DC55" s="1228"/>
    </row>
    <row r="56" spans="1:109" ht="13.2" x14ac:dyDescent="0.2">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3.2" x14ac:dyDescent="0.2">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593</v>
      </c>
      <c r="BC57" s="1231"/>
      <c r="BD57" s="1231"/>
      <c r="BE57" s="1231"/>
      <c r="BF57" s="1231"/>
      <c r="BG57" s="1231"/>
      <c r="BH57" s="1231"/>
      <c r="BI57" s="1231"/>
      <c r="BJ57" s="1231"/>
      <c r="BK57" s="1231"/>
      <c r="BL57" s="1231"/>
      <c r="BM57" s="1231"/>
      <c r="BN57" s="1231"/>
      <c r="BO57" s="1231"/>
      <c r="BP57" s="1228">
        <v>61.8</v>
      </c>
      <c r="BQ57" s="1228"/>
      <c r="BR57" s="1228"/>
      <c r="BS57" s="1228"/>
      <c r="BT57" s="1228"/>
      <c r="BU57" s="1228"/>
      <c r="BV57" s="1228"/>
      <c r="BW57" s="1228"/>
      <c r="BX57" s="1228">
        <v>62.9</v>
      </c>
      <c r="BY57" s="1228"/>
      <c r="BZ57" s="1228"/>
      <c r="CA57" s="1228"/>
      <c r="CB57" s="1228"/>
      <c r="CC57" s="1228"/>
      <c r="CD57" s="1228"/>
      <c r="CE57" s="1228"/>
      <c r="CF57" s="1228">
        <v>63.9</v>
      </c>
      <c r="CG57" s="1228"/>
      <c r="CH57" s="1228"/>
      <c r="CI57" s="1228"/>
      <c r="CJ57" s="1228"/>
      <c r="CK57" s="1228"/>
      <c r="CL57" s="1228"/>
      <c r="CM57" s="1228"/>
      <c r="CN57" s="1228">
        <v>64.900000000000006</v>
      </c>
      <c r="CO57" s="1228"/>
      <c r="CP57" s="1228"/>
      <c r="CQ57" s="1228"/>
      <c r="CR57" s="1228"/>
      <c r="CS57" s="1228"/>
      <c r="CT57" s="1228"/>
      <c r="CU57" s="1228"/>
      <c r="CV57" s="1228">
        <v>65.8</v>
      </c>
      <c r="CW57" s="1228"/>
      <c r="CX57" s="1228"/>
      <c r="CY57" s="1228"/>
      <c r="CZ57" s="1228"/>
      <c r="DA57" s="1228"/>
      <c r="DB57" s="1228"/>
      <c r="DC57" s="1228"/>
      <c r="DD57" s="363"/>
      <c r="DE57" s="362"/>
    </row>
    <row r="58" spans="1:109" s="358" customFormat="1" ht="13.2" x14ac:dyDescent="0.2">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595</v>
      </c>
    </row>
    <row r="64" spans="1:109" ht="13.2" x14ac:dyDescent="0.2">
      <c r="B64" s="259"/>
      <c r="G64" s="357"/>
      <c r="I64" s="369"/>
      <c r="J64" s="369"/>
      <c r="K64" s="369"/>
      <c r="L64" s="369"/>
      <c r="M64" s="369"/>
      <c r="N64" s="370"/>
      <c r="AM64" s="357"/>
      <c r="AN64" s="357" t="s">
        <v>588</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40" t="s">
        <v>596</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2" x14ac:dyDescent="0.2">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2" x14ac:dyDescent="0.2">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2" x14ac:dyDescent="0.2">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2" x14ac:dyDescent="0.2">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590</v>
      </c>
    </row>
    <row r="72" spans="2:107" ht="13.2" x14ac:dyDescent="0.2">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532</v>
      </c>
      <c r="BQ72" s="1233"/>
      <c r="BR72" s="1233"/>
      <c r="BS72" s="1233"/>
      <c r="BT72" s="1233"/>
      <c r="BU72" s="1233"/>
      <c r="BV72" s="1233"/>
      <c r="BW72" s="1233"/>
      <c r="BX72" s="1233" t="s">
        <v>533</v>
      </c>
      <c r="BY72" s="1233"/>
      <c r="BZ72" s="1233"/>
      <c r="CA72" s="1233"/>
      <c r="CB72" s="1233"/>
      <c r="CC72" s="1233"/>
      <c r="CD72" s="1233"/>
      <c r="CE72" s="1233"/>
      <c r="CF72" s="1233" t="s">
        <v>534</v>
      </c>
      <c r="CG72" s="1233"/>
      <c r="CH72" s="1233"/>
      <c r="CI72" s="1233"/>
      <c r="CJ72" s="1233"/>
      <c r="CK72" s="1233"/>
      <c r="CL72" s="1233"/>
      <c r="CM72" s="1233"/>
      <c r="CN72" s="1233" t="s">
        <v>535</v>
      </c>
      <c r="CO72" s="1233"/>
      <c r="CP72" s="1233"/>
      <c r="CQ72" s="1233"/>
      <c r="CR72" s="1233"/>
      <c r="CS72" s="1233"/>
      <c r="CT72" s="1233"/>
      <c r="CU72" s="1233"/>
      <c r="CV72" s="1233" t="s">
        <v>536</v>
      </c>
      <c r="CW72" s="1233"/>
      <c r="CX72" s="1233"/>
      <c r="CY72" s="1233"/>
      <c r="CZ72" s="1233"/>
      <c r="DA72" s="1233"/>
      <c r="DB72" s="1233"/>
      <c r="DC72" s="1233"/>
    </row>
    <row r="73" spans="2:107" ht="13.2" x14ac:dyDescent="0.2">
      <c r="B73" s="259"/>
      <c r="G73" s="1236"/>
      <c r="H73" s="1236"/>
      <c r="I73" s="1236"/>
      <c r="J73" s="1236"/>
      <c r="K73" s="1232"/>
      <c r="L73" s="1232"/>
      <c r="M73" s="1232"/>
      <c r="N73" s="1232"/>
      <c r="AM73" s="359"/>
      <c r="AN73" s="1231" t="s">
        <v>591</v>
      </c>
      <c r="AO73" s="1231"/>
      <c r="AP73" s="1231"/>
      <c r="AQ73" s="1231"/>
      <c r="AR73" s="1231"/>
      <c r="AS73" s="1231"/>
      <c r="AT73" s="1231"/>
      <c r="AU73" s="1231"/>
      <c r="AV73" s="1231"/>
      <c r="AW73" s="1231"/>
      <c r="AX73" s="1231"/>
      <c r="AY73" s="1231"/>
      <c r="AZ73" s="1231"/>
      <c r="BA73" s="1231"/>
      <c r="BB73" s="1231" t="s">
        <v>592</v>
      </c>
      <c r="BC73" s="1231"/>
      <c r="BD73" s="1231"/>
      <c r="BE73" s="1231"/>
      <c r="BF73" s="1231"/>
      <c r="BG73" s="1231"/>
      <c r="BH73" s="1231"/>
      <c r="BI73" s="1231"/>
      <c r="BJ73" s="1231"/>
      <c r="BK73" s="1231"/>
      <c r="BL73" s="1231"/>
      <c r="BM73" s="1231"/>
      <c r="BN73" s="1231"/>
      <c r="BO73" s="1231"/>
      <c r="BP73" s="1228">
        <v>63</v>
      </c>
      <c r="BQ73" s="1228"/>
      <c r="BR73" s="1228"/>
      <c r="BS73" s="1228"/>
      <c r="BT73" s="1228"/>
      <c r="BU73" s="1228"/>
      <c r="BV73" s="1228"/>
      <c r="BW73" s="1228"/>
      <c r="BX73" s="1228">
        <v>59.5</v>
      </c>
      <c r="BY73" s="1228"/>
      <c r="BZ73" s="1228"/>
      <c r="CA73" s="1228"/>
      <c r="CB73" s="1228"/>
      <c r="CC73" s="1228"/>
      <c r="CD73" s="1228"/>
      <c r="CE73" s="1228"/>
      <c r="CF73" s="1228">
        <v>57.8</v>
      </c>
      <c r="CG73" s="1228"/>
      <c r="CH73" s="1228"/>
      <c r="CI73" s="1228"/>
      <c r="CJ73" s="1228"/>
      <c r="CK73" s="1228"/>
      <c r="CL73" s="1228"/>
      <c r="CM73" s="1228"/>
      <c r="CN73" s="1228">
        <v>71.2</v>
      </c>
      <c r="CO73" s="1228"/>
      <c r="CP73" s="1228"/>
      <c r="CQ73" s="1228"/>
      <c r="CR73" s="1228"/>
      <c r="CS73" s="1228"/>
      <c r="CT73" s="1228"/>
      <c r="CU73" s="1228"/>
      <c r="CV73" s="1228">
        <v>75.599999999999994</v>
      </c>
      <c r="CW73" s="1228"/>
      <c r="CX73" s="1228"/>
      <c r="CY73" s="1228"/>
      <c r="CZ73" s="1228"/>
      <c r="DA73" s="1228"/>
      <c r="DB73" s="1228"/>
      <c r="DC73" s="1228"/>
    </row>
    <row r="74" spans="2:107" ht="13.2" x14ac:dyDescent="0.2">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2" x14ac:dyDescent="0.2">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597</v>
      </c>
      <c r="BC75" s="1231"/>
      <c r="BD75" s="1231"/>
      <c r="BE75" s="1231"/>
      <c r="BF75" s="1231"/>
      <c r="BG75" s="1231"/>
      <c r="BH75" s="1231"/>
      <c r="BI75" s="1231"/>
      <c r="BJ75" s="1231"/>
      <c r="BK75" s="1231"/>
      <c r="BL75" s="1231"/>
      <c r="BM75" s="1231"/>
      <c r="BN75" s="1231"/>
      <c r="BO75" s="1231"/>
      <c r="BP75" s="1228">
        <v>9.5</v>
      </c>
      <c r="BQ75" s="1228"/>
      <c r="BR75" s="1228"/>
      <c r="BS75" s="1228"/>
      <c r="BT75" s="1228"/>
      <c r="BU75" s="1228"/>
      <c r="BV75" s="1228"/>
      <c r="BW75" s="1228"/>
      <c r="BX75" s="1228">
        <v>9.6999999999999993</v>
      </c>
      <c r="BY75" s="1228"/>
      <c r="BZ75" s="1228"/>
      <c r="CA75" s="1228"/>
      <c r="CB75" s="1228"/>
      <c r="CC75" s="1228"/>
      <c r="CD75" s="1228"/>
      <c r="CE75" s="1228"/>
      <c r="CF75" s="1228">
        <v>9.9</v>
      </c>
      <c r="CG75" s="1228"/>
      <c r="CH75" s="1228"/>
      <c r="CI75" s="1228"/>
      <c r="CJ75" s="1228"/>
      <c r="CK75" s="1228"/>
      <c r="CL75" s="1228"/>
      <c r="CM75" s="1228"/>
      <c r="CN75" s="1228">
        <v>10.199999999999999</v>
      </c>
      <c r="CO75" s="1228"/>
      <c r="CP75" s="1228"/>
      <c r="CQ75" s="1228"/>
      <c r="CR75" s="1228"/>
      <c r="CS75" s="1228"/>
      <c r="CT75" s="1228"/>
      <c r="CU75" s="1228"/>
      <c r="CV75" s="1228">
        <v>10.3</v>
      </c>
      <c r="CW75" s="1228"/>
      <c r="CX75" s="1228"/>
      <c r="CY75" s="1228"/>
      <c r="CZ75" s="1228"/>
      <c r="DA75" s="1228"/>
      <c r="DB75" s="1228"/>
      <c r="DC75" s="1228"/>
    </row>
    <row r="76" spans="2:107" ht="13.2" x14ac:dyDescent="0.2">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2" x14ac:dyDescent="0.2">
      <c r="B77" s="259"/>
      <c r="G77" s="1234"/>
      <c r="H77" s="1234"/>
      <c r="I77" s="1234"/>
      <c r="J77" s="1234"/>
      <c r="K77" s="1232"/>
      <c r="L77" s="1232"/>
      <c r="M77" s="1232"/>
      <c r="N77" s="1232"/>
      <c r="AN77" s="1233" t="s">
        <v>594</v>
      </c>
      <c r="AO77" s="1233"/>
      <c r="AP77" s="1233"/>
      <c r="AQ77" s="1233"/>
      <c r="AR77" s="1233"/>
      <c r="AS77" s="1233"/>
      <c r="AT77" s="1233"/>
      <c r="AU77" s="1233"/>
      <c r="AV77" s="1233"/>
      <c r="AW77" s="1233"/>
      <c r="AX77" s="1233"/>
      <c r="AY77" s="1233"/>
      <c r="AZ77" s="1233"/>
      <c r="BA77" s="1233"/>
      <c r="BB77" s="1231" t="s">
        <v>592</v>
      </c>
      <c r="BC77" s="1231"/>
      <c r="BD77" s="1231"/>
      <c r="BE77" s="1231"/>
      <c r="BF77" s="1231"/>
      <c r="BG77" s="1231"/>
      <c r="BH77" s="1231"/>
      <c r="BI77" s="1231"/>
      <c r="BJ77" s="1231"/>
      <c r="BK77" s="1231"/>
      <c r="BL77" s="1231"/>
      <c r="BM77" s="1231"/>
      <c r="BN77" s="1231"/>
      <c r="BO77" s="1231"/>
      <c r="BP77" s="1228">
        <v>33.9</v>
      </c>
      <c r="BQ77" s="1228"/>
      <c r="BR77" s="1228"/>
      <c r="BS77" s="1228"/>
      <c r="BT77" s="1228"/>
      <c r="BU77" s="1228"/>
      <c r="BV77" s="1228"/>
      <c r="BW77" s="1228"/>
      <c r="BX77" s="1228">
        <v>31.5</v>
      </c>
      <c r="BY77" s="1228"/>
      <c r="BZ77" s="1228"/>
      <c r="CA77" s="1228"/>
      <c r="CB77" s="1228"/>
      <c r="CC77" s="1228"/>
      <c r="CD77" s="1228"/>
      <c r="CE77" s="1228"/>
      <c r="CF77" s="1228">
        <v>23.4</v>
      </c>
      <c r="CG77" s="1228"/>
      <c r="CH77" s="1228"/>
      <c r="CI77" s="1228"/>
      <c r="CJ77" s="1228"/>
      <c r="CK77" s="1228"/>
      <c r="CL77" s="1228"/>
      <c r="CM77" s="1228"/>
      <c r="CN77" s="1228">
        <v>18.2</v>
      </c>
      <c r="CO77" s="1228"/>
      <c r="CP77" s="1228"/>
      <c r="CQ77" s="1228"/>
      <c r="CR77" s="1228"/>
      <c r="CS77" s="1228"/>
      <c r="CT77" s="1228"/>
      <c r="CU77" s="1228"/>
      <c r="CV77" s="1228">
        <v>17.100000000000001</v>
      </c>
      <c r="CW77" s="1228"/>
      <c r="CX77" s="1228"/>
      <c r="CY77" s="1228"/>
      <c r="CZ77" s="1228"/>
      <c r="DA77" s="1228"/>
      <c r="DB77" s="1228"/>
      <c r="DC77" s="1228"/>
    </row>
    <row r="78" spans="2:107" ht="13.2" x14ac:dyDescent="0.2">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2" x14ac:dyDescent="0.2">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597</v>
      </c>
      <c r="BC79" s="1231"/>
      <c r="BD79" s="1231"/>
      <c r="BE79" s="1231"/>
      <c r="BF79" s="1231"/>
      <c r="BG79" s="1231"/>
      <c r="BH79" s="1231"/>
      <c r="BI79" s="1231"/>
      <c r="BJ79" s="1231"/>
      <c r="BK79" s="1231"/>
      <c r="BL79" s="1231"/>
      <c r="BM79" s="1231"/>
      <c r="BN79" s="1231"/>
      <c r="BO79" s="1231"/>
      <c r="BP79" s="1228">
        <v>5.7</v>
      </c>
      <c r="BQ79" s="1228"/>
      <c r="BR79" s="1228"/>
      <c r="BS79" s="1228"/>
      <c r="BT79" s="1228"/>
      <c r="BU79" s="1228"/>
      <c r="BV79" s="1228"/>
      <c r="BW79" s="1228"/>
      <c r="BX79" s="1228">
        <v>5.4</v>
      </c>
      <c r="BY79" s="1228"/>
      <c r="BZ79" s="1228"/>
      <c r="CA79" s="1228"/>
      <c r="CB79" s="1228"/>
      <c r="CC79" s="1228"/>
      <c r="CD79" s="1228"/>
      <c r="CE79" s="1228"/>
      <c r="CF79" s="1228">
        <v>5.2</v>
      </c>
      <c r="CG79" s="1228"/>
      <c r="CH79" s="1228"/>
      <c r="CI79" s="1228"/>
      <c r="CJ79" s="1228"/>
      <c r="CK79" s="1228"/>
      <c r="CL79" s="1228"/>
      <c r="CM79" s="1228"/>
      <c r="CN79" s="1228">
        <v>5.2</v>
      </c>
      <c r="CO79" s="1228"/>
      <c r="CP79" s="1228"/>
      <c r="CQ79" s="1228"/>
      <c r="CR79" s="1228"/>
      <c r="CS79" s="1228"/>
      <c r="CT79" s="1228"/>
      <c r="CU79" s="1228"/>
      <c r="CV79" s="1228">
        <v>5.2</v>
      </c>
      <c r="CW79" s="1228"/>
      <c r="CX79" s="1228"/>
      <c r="CY79" s="1228"/>
      <c r="CZ79" s="1228"/>
      <c r="DA79" s="1228"/>
      <c r="DB79" s="1228"/>
      <c r="DC79" s="1228"/>
    </row>
    <row r="80" spans="2:107" ht="13.2" x14ac:dyDescent="0.2">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WVmVvIYqPoE0uZqSq0TBa60dum84HFkQ5bj9ogTM6H8J8tVI8ArHXMK+2biBRU1+wfXJvTLO4Om2k3mnjRM14A==" saltValue="7wu5x/qgQTxMMSTtOWYZW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F34A99-667C-4850-8C8E-12F0561E1E33}">
  <sheetPr>
    <pageSetUpPr fitToPage="1"/>
  </sheetPr>
  <dimension ref="A1:DR125"/>
  <sheetViews>
    <sheetView showGridLines="0" topLeftCell="A13" zoomScale="70" zoomScaleNormal="70" zoomScaleSheetLayoutView="70" workbookViewId="0">
      <selection activeCell="B33" sqref="B33:S33"/>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482</v>
      </c>
    </row>
  </sheetData>
  <sheetProtection algorithmName="SHA-512" hashValue="M4njUe1cpBhJidAzoUdtN5LYDCkRcfsL2nvh2FWCRbptbnAuvlBzYi60kt2hVt62ZB6RK850iPYZa9j+GXBnwg==" saltValue="xgEDlBQq/t9L0XPi4nWt3w=="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AC0406-29EB-441B-899C-6B6D2E3DB54C}">
  <sheetPr>
    <pageSetUpPr fitToPage="1"/>
  </sheetPr>
  <dimension ref="A1:DR125"/>
  <sheetViews>
    <sheetView showGridLines="0" zoomScale="70" zoomScaleNormal="70" zoomScaleSheetLayoutView="55" workbookViewId="0">
      <selection activeCell="B33" sqref="B33:S33"/>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482</v>
      </c>
    </row>
  </sheetData>
  <sheetProtection algorithmName="SHA-512" hashValue="8lGZBkPUiSYL/mPpnDP0bHchtBN0T0zt6Cv6ArbUmxonw7EdKjayRQTJJ0j8FbID+u7pDdXhQkoNhwjMN9DheQ==" saltValue="fu9lKK0SnGCzPwwDCsAFzA=="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531</v>
      </c>
      <c r="G2" s="149"/>
      <c r="H2" s="150"/>
    </row>
    <row r="3" spans="1:8" x14ac:dyDescent="0.2">
      <c r="A3" s="146" t="s">
        <v>524</v>
      </c>
      <c r="B3" s="151"/>
      <c r="C3" s="152"/>
      <c r="D3" s="153">
        <v>59573</v>
      </c>
      <c r="E3" s="154"/>
      <c r="F3" s="155">
        <v>51849</v>
      </c>
      <c r="G3" s="156"/>
      <c r="H3" s="157"/>
    </row>
    <row r="4" spans="1:8" x14ac:dyDescent="0.2">
      <c r="A4" s="158"/>
      <c r="B4" s="159"/>
      <c r="C4" s="160"/>
      <c r="D4" s="161">
        <v>27850</v>
      </c>
      <c r="E4" s="162"/>
      <c r="F4" s="163">
        <v>26326</v>
      </c>
      <c r="G4" s="164"/>
      <c r="H4" s="165"/>
    </row>
    <row r="5" spans="1:8" x14ac:dyDescent="0.2">
      <c r="A5" s="146" t="s">
        <v>526</v>
      </c>
      <c r="B5" s="151"/>
      <c r="C5" s="152"/>
      <c r="D5" s="153">
        <v>59687</v>
      </c>
      <c r="E5" s="154"/>
      <c r="F5" s="155">
        <v>52191</v>
      </c>
      <c r="G5" s="156"/>
      <c r="H5" s="157"/>
    </row>
    <row r="6" spans="1:8" x14ac:dyDescent="0.2">
      <c r="A6" s="158"/>
      <c r="B6" s="159"/>
      <c r="C6" s="160"/>
      <c r="D6" s="161">
        <v>23078</v>
      </c>
      <c r="E6" s="162"/>
      <c r="F6" s="163">
        <v>26807</v>
      </c>
      <c r="G6" s="164"/>
      <c r="H6" s="165"/>
    </row>
    <row r="7" spans="1:8" x14ac:dyDescent="0.2">
      <c r="A7" s="146" t="s">
        <v>527</v>
      </c>
      <c r="B7" s="151"/>
      <c r="C7" s="152"/>
      <c r="D7" s="153">
        <v>62806</v>
      </c>
      <c r="E7" s="154"/>
      <c r="F7" s="155">
        <v>48105</v>
      </c>
      <c r="G7" s="156"/>
      <c r="H7" s="157"/>
    </row>
    <row r="8" spans="1:8" x14ac:dyDescent="0.2">
      <c r="A8" s="158"/>
      <c r="B8" s="159"/>
      <c r="C8" s="160"/>
      <c r="D8" s="161">
        <v>30866</v>
      </c>
      <c r="E8" s="162"/>
      <c r="F8" s="163">
        <v>24072</v>
      </c>
      <c r="G8" s="164"/>
      <c r="H8" s="165"/>
    </row>
    <row r="9" spans="1:8" x14ac:dyDescent="0.2">
      <c r="A9" s="146" t="s">
        <v>528</v>
      </c>
      <c r="B9" s="151"/>
      <c r="C9" s="152"/>
      <c r="D9" s="153">
        <v>73418</v>
      </c>
      <c r="E9" s="154"/>
      <c r="F9" s="155">
        <v>47446</v>
      </c>
      <c r="G9" s="156"/>
      <c r="H9" s="157"/>
    </row>
    <row r="10" spans="1:8" x14ac:dyDescent="0.2">
      <c r="A10" s="158"/>
      <c r="B10" s="159"/>
      <c r="C10" s="160"/>
      <c r="D10" s="161">
        <v>41058</v>
      </c>
      <c r="E10" s="162"/>
      <c r="F10" s="163">
        <v>24371</v>
      </c>
      <c r="G10" s="164"/>
      <c r="H10" s="165"/>
    </row>
    <row r="11" spans="1:8" x14ac:dyDescent="0.2">
      <c r="A11" s="146" t="s">
        <v>529</v>
      </c>
      <c r="B11" s="151"/>
      <c r="C11" s="152"/>
      <c r="D11" s="153">
        <v>60052</v>
      </c>
      <c r="E11" s="154"/>
      <c r="F11" s="155">
        <v>48387</v>
      </c>
      <c r="G11" s="156"/>
      <c r="H11" s="157"/>
    </row>
    <row r="12" spans="1:8" x14ac:dyDescent="0.2">
      <c r="A12" s="158"/>
      <c r="B12" s="159"/>
      <c r="C12" s="166"/>
      <c r="D12" s="161">
        <v>29600</v>
      </c>
      <c r="E12" s="162"/>
      <c r="F12" s="163">
        <v>25592</v>
      </c>
      <c r="G12" s="164"/>
      <c r="H12" s="165"/>
    </row>
    <row r="13" spans="1:8" x14ac:dyDescent="0.2">
      <c r="A13" s="146"/>
      <c r="B13" s="151"/>
      <c r="C13" s="152"/>
      <c r="D13" s="153">
        <v>63107</v>
      </c>
      <c r="E13" s="154"/>
      <c r="F13" s="155">
        <v>49596</v>
      </c>
      <c r="G13" s="167"/>
      <c r="H13" s="157"/>
    </row>
    <row r="14" spans="1:8" x14ac:dyDescent="0.2">
      <c r="A14" s="158"/>
      <c r="B14" s="159"/>
      <c r="C14" s="160"/>
      <c r="D14" s="161">
        <v>30490</v>
      </c>
      <c r="E14" s="162"/>
      <c r="F14" s="163">
        <v>25434</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0.64</v>
      </c>
      <c r="C19" s="168">
        <f>ROUND(VALUE(SUBSTITUTE(実質収支比率等に係る経年分析!G$48,"▲","-")),2)</f>
        <v>1.47</v>
      </c>
      <c r="D19" s="168">
        <f>ROUND(VALUE(SUBSTITUTE(実質収支比率等に係る経年分析!H$48,"▲","-")),2)</f>
        <v>2.35</v>
      </c>
      <c r="E19" s="168">
        <f>ROUND(VALUE(SUBSTITUTE(実質収支比率等に係る経年分析!I$48,"▲","-")),2)</f>
        <v>2.74</v>
      </c>
      <c r="F19" s="168">
        <f>ROUND(VALUE(SUBSTITUTE(実質収支比率等に係る経年分析!J$48,"▲","-")),2)</f>
        <v>1.53</v>
      </c>
    </row>
    <row r="20" spans="1:11" x14ac:dyDescent="0.2">
      <c r="A20" s="168" t="s">
        <v>53</v>
      </c>
      <c r="B20" s="168">
        <f>ROUND(VALUE(SUBSTITUTE(実質収支比率等に係る経年分析!F$47,"▲","-")),2)</f>
        <v>12.08</v>
      </c>
      <c r="C20" s="168">
        <f>ROUND(VALUE(SUBSTITUTE(実質収支比率等に係る経年分析!G$47,"▲","-")),2)</f>
        <v>12.82</v>
      </c>
      <c r="D20" s="168">
        <f>ROUND(VALUE(SUBSTITUTE(実質収支比率等に係る経年分析!H$47,"▲","-")),2)</f>
        <v>13.03</v>
      </c>
      <c r="E20" s="168">
        <f>ROUND(VALUE(SUBSTITUTE(実質収支比率等に係る経年分析!I$47,"▲","-")),2)</f>
        <v>10.28</v>
      </c>
      <c r="F20" s="168">
        <f>ROUND(VALUE(SUBSTITUTE(実質収支比率等に係る経年分析!J$47,"▲","-")),2)</f>
        <v>8.4600000000000009</v>
      </c>
    </row>
    <row r="21" spans="1:11" x14ac:dyDescent="0.2">
      <c r="A21" s="168" t="s">
        <v>54</v>
      </c>
      <c r="B21" s="168">
        <f>IF(ISNUMBER(VALUE(SUBSTITUTE(実質収支比率等に係る経年分析!F$49,"▲","-"))),ROUND(VALUE(SUBSTITUTE(実質収支比率等に係る経年分析!F$49,"▲","-")),2),NA())</f>
        <v>-0.98</v>
      </c>
      <c r="C21" s="168">
        <f>IF(ISNUMBER(VALUE(SUBSTITUTE(実質収支比率等に係る経年分析!G$49,"▲","-"))),ROUND(VALUE(SUBSTITUTE(実質収支比率等に係る経年分析!G$49,"▲","-")),2),NA())</f>
        <v>1.77</v>
      </c>
      <c r="D21" s="168">
        <f>IF(ISNUMBER(VALUE(SUBSTITUTE(実質収支比率等に係る経年分析!H$49,"▲","-"))),ROUND(VALUE(SUBSTITUTE(実質収支比率等に係る経年分析!H$49,"▲","-")),2),NA())</f>
        <v>1.69</v>
      </c>
      <c r="E21" s="168">
        <f>IF(ISNUMBER(VALUE(SUBSTITUTE(実質収支比率等に係る経年分析!I$49,"▲","-"))),ROUND(VALUE(SUBSTITUTE(実質収支比率等に係る経年分析!I$49,"▲","-")),2),NA())</f>
        <v>-2.7</v>
      </c>
      <c r="F21" s="168">
        <f>IF(ISNUMBER(VALUE(SUBSTITUTE(実質収支比率等に係る経年分析!J$49,"▲","-"))),ROUND(VALUE(SUBSTITUTE(実質収支比率等に係る経年分析!J$49,"▲","-")),2),NA())</f>
        <v>-2.81</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0.01</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0.01</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0.01</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0.01</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0.05</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介護保険事業費特別会計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0.75</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0.02</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0.37</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0.19</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0.09</v>
      </c>
    </row>
    <row r="30" spans="1:11" x14ac:dyDescent="0.2">
      <c r="A30" s="169" t="str">
        <f>IF(連結実質赤字比率に係る赤字・黒字の構成分析!C$40="",NA(),連結実質赤字比率に係る赤字・黒字の構成分析!C$40)</f>
        <v>母子父子寡婦福祉資金貸付事業費特別会計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0.02</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7.0000000000000007E-2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0.12</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v>
      </c>
    </row>
    <row r="31" spans="1:11" x14ac:dyDescent="0.2">
      <c r="A31" s="169" t="str">
        <f>IF(連結実質赤字比率に係る赤字・黒字の構成分析!C$39="",NA(),連結実質赤字比率に係る赤字・黒字の構成分析!C$39)</f>
        <v>農業集落排水事業費特別会計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0.11</v>
      </c>
    </row>
    <row r="32" spans="1:11" x14ac:dyDescent="0.2">
      <c r="A32" s="169" t="str">
        <f>IF(連結実質赤字比率に係る赤字・黒字の構成分析!C$38="",NA(),連結実質赤字比率に係る赤字・黒字の構成分析!C$38)</f>
        <v>国民健康保険費特別会計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0.28999999999999998</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0.3</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0.19</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0.25</v>
      </c>
    </row>
    <row r="33" spans="1:16" x14ac:dyDescent="0.2">
      <c r="A33" s="169" t="str">
        <f>IF(連結実質赤字比率に係る赤字・黒字の構成分析!C$37="",NA(),連結実質赤字比率に係る赤字・黒字の構成分析!C$37)</f>
        <v>病院事業会計</v>
      </c>
      <c r="B33" s="169">
        <f>IF(ROUND(VALUE(SUBSTITUTE(連結実質赤字比率に係る赤字・黒字の構成分析!F$37,"▲", "-")), 2) &lt; 0, ABS(ROUND(VALUE(SUBSTITUTE(連結実質赤字比率に係る赤字・黒字の構成分析!F$37,"▲", "-")), 2)), NA())</f>
        <v>0.46</v>
      </c>
      <c r="C33" s="169" t="e">
        <f>IF(ROUND(VALUE(SUBSTITUTE(連結実質赤字比率に係る赤字・黒字の構成分析!F$37,"▲", "-")), 2) &gt;= 0, ABS(ROUND(VALUE(SUBSTITUTE(連結実質赤字比率に係る赤字・黒字の構成分析!F$37,"▲", "-")), 2)), NA())</f>
        <v>#N/A</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0.33</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1.27</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1.69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0.49</v>
      </c>
    </row>
    <row r="34" spans="1:16" x14ac:dyDescent="0.2">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0.63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1.44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2.27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2.61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1.41</v>
      </c>
    </row>
    <row r="35" spans="1:16" x14ac:dyDescent="0.2">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5.89</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6.75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7.77</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8.83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10.210000000000001</v>
      </c>
    </row>
    <row r="36" spans="1:16" x14ac:dyDescent="0.2">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16.53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16.22</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14.64</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13.67</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13.17</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11069</v>
      </c>
      <c r="E42" s="170"/>
      <c r="F42" s="170"/>
      <c r="G42" s="170">
        <f>'実質公債費比率（分子）の構造'!L$52</f>
        <v>10842</v>
      </c>
      <c r="H42" s="170"/>
      <c r="I42" s="170"/>
      <c r="J42" s="170">
        <f>'実質公債費比率（分子）の構造'!M$52</f>
        <v>10716</v>
      </c>
      <c r="K42" s="170"/>
      <c r="L42" s="170"/>
      <c r="M42" s="170">
        <f>'実質公債費比率（分子）の構造'!N$52</f>
        <v>10657</v>
      </c>
      <c r="N42" s="170"/>
      <c r="O42" s="170"/>
      <c r="P42" s="170">
        <f>'実質公債費比率（分子）の構造'!O$52</f>
        <v>10604</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147</v>
      </c>
      <c r="C44" s="170"/>
      <c r="D44" s="170"/>
      <c r="E44" s="170">
        <f>'実質公債費比率（分子）の構造'!L$50</f>
        <v>111</v>
      </c>
      <c r="F44" s="170"/>
      <c r="G44" s="170"/>
      <c r="H44" s="170">
        <f>'実質公債費比率（分子）の構造'!M$50</f>
        <v>91</v>
      </c>
      <c r="I44" s="170"/>
      <c r="J44" s="170"/>
      <c r="K44" s="170">
        <f>'実質公債費比率（分子）の構造'!N$50</f>
        <v>265</v>
      </c>
      <c r="L44" s="170"/>
      <c r="M44" s="170"/>
      <c r="N44" s="170">
        <f>'実質公債費比率（分子）の構造'!O$50</f>
        <v>278</v>
      </c>
      <c r="O44" s="170"/>
      <c r="P44" s="170"/>
    </row>
    <row r="45" spans="1:16" x14ac:dyDescent="0.2">
      <c r="A45" s="170" t="s">
        <v>63</v>
      </c>
      <c r="B45" s="170">
        <f>'実質公債費比率（分子）の構造'!K$49</f>
        <v>563</v>
      </c>
      <c r="C45" s="170"/>
      <c r="D45" s="170"/>
      <c r="E45" s="170">
        <f>'実質公債費比率（分子）の構造'!L$49</f>
        <v>541</v>
      </c>
      <c r="F45" s="170"/>
      <c r="G45" s="170"/>
      <c r="H45" s="170">
        <f>'実質公債費比率（分子）の構造'!M$49</f>
        <v>572</v>
      </c>
      <c r="I45" s="170"/>
      <c r="J45" s="170"/>
      <c r="K45" s="170">
        <f>'実質公債費比率（分子）の構造'!N$49</f>
        <v>552</v>
      </c>
      <c r="L45" s="170"/>
      <c r="M45" s="170"/>
      <c r="N45" s="170">
        <f>'実質公債費比率（分子）の構造'!O$49</f>
        <v>497</v>
      </c>
      <c r="O45" s="170"/>
      <c r="P45" s="170"/>
    </row>
    <row r="46" spans="1:16" x14ac:dyDescent="0.2">
      <c r="A46" s="170" t="s">
        <v>64</v>
      </c>
      <c r="B46" s="170">
        <f>'実質公債費比率（分子）の構造'!K$48</f>
        <v>3399</v>
      </c>
      <c r="C46" s="170"/>
      <c r="D46" s="170"/>
      <c r="E46" s="170">
        <f>'実質公債費比率（分子）の構造'!L$48</f>
        <v>3358</v>
      </c>
      <c r="F46" s="170"/>
      <c r="G46" s="170"/>
      <c r="H46" s="170">
        <f>'実質公債費比率（分子）の構造'!M$48</f>
        <v>3351</v>
      </c>
      <c r="I46" s="170"/>
      <c r="J46" s="170"/>
      <c r="K46" s="170">
        <f>'実質公債費比率（分子）の構造'!N$48</f>
        <v>3318</v>
      </c>
      <c r="L46" s="170"/>
      <c r="M46" s="170"/>
      <c r="N46" s="170">
        <f>'実質公債費比率（分子）の構造'!O$48</f>
        <v>3280</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12353</v>
      </c>
      <c r="C49" s="170"/>
      <c r="D49" s="170"/>
      <c r="E49" s="170">
        <f>'実質公債費比率（分子）の構造'!L$45</f>
        <v>12364</v>
      </c>
      <c r="F49" s="170"/>
      <c r="G49" s="170"/>
      <c r="H49" s="170">
        <f>'実質公債費比率（分子）の構造'!M$45</f>
        <v>12536</v>
      </c>
      <c r="I49" s="170"/>
      <c r="J49" s="170"/>
      <c r="K49" s="170">
        <f>'実質公債費比率（分子）の構造'!N$45</f>
        <v>12844</v>
      </c>
      <c r="L49" s="170"/>
      <c r="M49" s="170"/>
      <c r="N49" s="170">
        <f>'実質公債費比率（分子）の構造'!O$45</f>
        <v>12557</v>
      </c>
      <c r="O49" s="170"/>
      <c r="P49" s="170"/>
    </row>
    <row r="50" spans="1:16" x14ac:dyDescent="0.2">
      <c r="A50" s="170" t="s">
        <v>67</v>
      </c>
      <c r="B50" s="170" t="e">
        <f>NA()</f>
        <v>#N/A</v>
      </c>
      <c r="C50" s="170">
        <f>IF(ISNUMBER('実質公債費比率（分子）の構造'!K$53),'実質公債費比率（分子）の構造'!K$53,NA())</f>
        <v>5393</v>
      </c>
      <c r="D50" s="170" t="e">
        <f>NA()</f>
        <v>#N/A</v>
      </c>
      <c r="E50" s="170" t="e">
        <f>NA()</f>
        <v>#N/A</v>
      </c>
      <c r="F50" s="170">
        <f>IF(ISNUMBER('実質公債費比率（分子）の構造'!L$53),'実質公債費比率（分子）の構造'!L$53,NA())</f>
        <v>5532</v>
      </c>
      <c r="G50" s="170" t="e">
        <f>NA()</f>
        <v>#N/A</v>
      </c>
      <c r="H50" s="170" t="e">
        <f>NA()</f>
        <v>#N/A</v>
      </c>
      <c r="I50" s="170">
        <f>IF(ISNUMBER('実質公債費比率（分子）の構造'!M$53),'実質公債費比率（分子）の構造'!M$53,NA())</f>
        <v>5834</v>
      </c>
      <c r="J50" s="170" t="e">
        <f>NA()</f>
        <v>#N/A</v>
      </c>
      <c r="K50" s="170" t="e">
        <f>NA()</f>
        <v>#N/A</v>
      </c>
      <c r="L50" s="170">
        <f>IF(ISNUMBER('実質公債費比率（分子）の構造'!N$53),'実質公債費比率（分子）の構造'!N$53,NA())</f>
        <v>6322</v>
      </c>
      <c r="M50" s="170" t="e">
        <f>NA()</f>
        <v>#N/A</v>
      </c>
      <c r="N50" s="170" t="e">
        <f>NA()</f>
        <v>#N/A</v>
      </c>
      <c r="O50" s="170">
        <f>IF(ISNUMBER('実質公債費比率（分子）の構造'!O$53),'実質公債費比率（分子）の構造'!O$53,NA())</f>
        <v>6008</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104005</v>
      </c>
      <c r="E56" s="169"/>
      <c r="F56" s="169"/>
      <c r="G56" s="169">
        <f>'将来負担比率（分子）の構造'!J$52</f>
        <v>103394</v>
      </c>
      <c r="H56" s="169"/>
      <c r="I56" s="169"/>
      <c r="J56" s="169">
        <f>'将来負担比率（分子）の構造'!K$52</f>
        <v>102806</v>
      </c>
      <c r="K56" s="169"/>
      <c r="L56" s="169"/>
      <c r="M56" s="169">
        <f>'将来負担比率（分子）の構造'!L$52</f>
        <v>101024</v>
      </c>
      <c r="N56" s="169"/>
      <c r="O56" s="169"/>
      <c r="P56" s="169">
        <f>'将来負担比率（分子）の構造'!M$52</f>
        <v>98108</v>
      </c>
    </row>
    <row r="57" spans="1:16" x14ac:dyDescent="0.2">
      <c r="A57" s="169" t="s">
        <v>42</v>
      </c>
      <c r="B57" s="169"/>
      <c r="C57" s="169"/>
      <c r="D57" s="169">
        <f>'将来負担比率（分子）の構造'!I$51</f>
        <v>20400</v>
      </c>
      <c r="E57" s="169"/>
      <c r="F57" s="169"/>
      <c r="G57" s="169">
        <f>'将来負担比率（分子）の構造'!J$51</f>
        <v>20338</v>
      </c>
      <c r="H57" s="169"/>
      <c r="I57" s="169"/>
      <c r="J57" s="169">
        <f>'将来負担比率（分子）の構造'!K$51</f>
        <v>19820</v>
      </c>
      <c r="K57" s="169"/>
      <c r="L57" s="169"/>
      <c r="M57" s="169">
        <f>'将来負担比率（分子）の構造'!L$51</f>
        <v>18788</v>
      </c>
      <c r="N57" s="169"/>
      <c r="O57" s="169"/>
      <c r="P57" s="169">
        <f>'将来負担比率（分子）の構造'!M$51</f>
        <v>19583</v>
      </c>
    </row>
    <row r="58" spans="1:16" x14ac:dyDescent="0.2">
      <c r="A58" s="169" t="s">
        <v>41</v>
      </c>
      <c r="B58" s="169"/>
      <c r="C58" s="169"/>
      <c r="D58" s="169">
        <f>'将来負担比率（分子）の構造'!I$50</f>
        <v>15587</v>
      </c>
      <c r="E58" s="169"/>
      <c r="F58" s="169"/>
      <c r="G58" s="169">
        <f>'将来負担比率（分子）の構造'!J$50</f>
        <v>18060</v>
      </c>
      <c r="H58" s="169"/>
      <c r="I58" s="169"/>
      <c r="J58" s="169">
        <f>'将来負担比率（分子）の構造'!K$50</f>
        <v>20358</v>
      </c>
      <c r="K58" s="169"/>
      <c r="L58" s="169"/>
      <c r="M58" s="169">
        <f>'将来負担比率（分子）の構造'!L$50</f>
        <v>19186</v>
      </c>
      <c r="N58" s="169"/>
      <c r="O58" s="169"/>
      <c r="P58" s="169">
        <f>'将来負担比率（分子）の構造'!M$50</f>
        <v>18066</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12585</v>
      </c>
      <c r="C62" s="169"/>
      <c r="D62" s="169"/>
      <c r="E62" s="169">
        <f>'将来負担比率（分子）の構造'!J$45</f>
        <v>12069</v>
      </c>
      <c r="F62" s="169"/>
      <c r="G62" s="169"/>
      <c r="H62" s="169">
        <f>'将来負担比率（分子）の構造'!K$45</f>
        <v>12073</v>
      </c>
      <c r="I62" s="169"/>
      <c r="J62" s="169"/>
      <c r="K62" s="169">
        <f>'将来負担比率（分子）の構造'!L$45</f>
        <v>11994</v>
      </c>
      <c r="L62" s="169"/>
      <c r="M62" s="169"/>
      <c r="N62" s="169">
        <f>'将来負担比率（分子）の構造'!M$45</f>
        <v>12439</v>
      </c>
      <c r="O62" s="169"/>
      <c r="P62" s="169"/>
    </row>
    <row r="63" spans="1:16" x14ac:dyDescent="0.2">
      <c r="A63" s="169" t="s">
        <v>34</v>
      </c>
      <c r="B63" s="169">
        <f>'将来負担比率（分子）の構造'!I$44</f>
        <v>2941</v>
      </c>
      <c r="C63" s="169"/>
      <c r="D63" s="169"/>
      <c r="E63" s="169">
        <f>'将来負担比率（分子）の構造'!J$44</f>
        <v>2957</v>
      </c>
      <c r="F63" s="169"/>
      <c r="G63" s="169"/>
      <c r="H63" s="169">
        <f>'将来負担比率（分子）の構造'!K$44</f>
        <v>2462</v>
      </c>
      <c r="I63" s="169"/>
      <c r="J63" s="169"/>
      <c r="K63" s="169">
        <f>'将来負担比率（分子）の構造'!L$44</f>
        <v>2105</v>
      </c>
      <c r="L63" s="169"/>
      <c r="M63" s="169"/>
      <c r="N63" s="169">
        <f>'将来負担比率（分子）の構造'!M$44</f>
        <v>1718</v>
      </c>
      <c r="O63" s="169"/>
      <c r="P63" s="169"/>
    </row>
    <row r="64" spans="1:16" x14ac:dyDescent="0.2">
      <c r="A64" s="169" t="s">
        <v>33</v>
      </c>
      <c r="B64" s="169">
        <f>'将来負担比率（分子）の構造'!I$43</f>
        <v>24858</v>
      </c>
      <c r="C64" s="169"/>
      <c r="D64" s="169"/>
      <c r="E64" s="169">
        <f>'将来負担比率（分子）の構造'!J$43</f>
        <v>24169</v>
      </c>
      <c r="F64" s="169"/>
      <c r="G64" s="169"/>
      <c r="H64" s="169">
        <f>'将来負担比率（分子）の構造'!K$43</f>
        <v>23307</v>
      </c>
      <c r="I64" s="169"/>
      <c r="J64" s="169"/>
      <c r="K64" s="169">
        <f>'将来負担比率（分子）の構造'!L$43</f>
        <v>22988</v>
      </c>
      <c r="L64" s="169"/>
      <c r="M64" s="169"/>
      <c r="N64" s="169">
        <f>'将来負担比率（分子）の構造'!M$43</f>
        <v>22844</v>
      </c>
      <c r="O64" s="169"/>
      <c r="P64" s="169"/>
    </row>
    <row r="65" spans="1:16" x14ac:dyDescent="0.2">
      <c r="A65" s="169" t="s">
        <v>32</v>
      </c>
      <c r="B65" s="169">
        <f>'将来負担比率（分子）の構造'!I$42</f>
        <v>374</v>
      </c>
      <c r="C65" s="169"/>
      <c r="D65" s="169"/>
      <c r="E65" s="169">
        <f>'将来負担比率（分子）の構造'!J$42</f>
        <v>264</v>
      </c>
      <c r="F65" s="169"/>
      <c r="G65" s="169"/>
      <c r="H65" s="169">
        <f>'将来負担比率（分子）の構造'!K$42</f>
        <v>173</v>
      </c>
      <c r="I65" s="169"/>
      <c r="J65" s="169"/>
      <c r="K65" s="169">
        <f>'将来負担比率（分子）の構造'!L$42</f>
        <v>2221</v>
      </c>
      <c r="L65" s="169"/>
      <c r="M65" s="169"/>
      <c r="N65" s="169">
        <f>'将来負担比率（分子）の構造'!M$42</f>
        <v>3001</v>
      </c>
      <c r="O65" s="169"/>
      <c r="P65" s="169"/>
    </row>
    <row r="66" spans="1:16" x14ac:dyDescent="0.2">
      <c r="A66" s="169" t="s">
        <v>31</v>
      </c>
      <c r="B66" s="169">
        <f>'将来負担比率（分子）の構造'!I$41</f>
        <v>133658</v>
      </c>
      <c r="C66" s="169"/>
      <c r="D66" s="169"/>
      <c r="E66" s="169">
        <f>'将来負担比率（分子）の構造'!J$41</f>
        <v>135587</v>
      </c>
      <c r="F66" s="169"/>
      <c r="G66" s="169"/>
      <c r="H66" s="169">
        <f>'将来負担比率（分子）の構造'!K$41</f>
        <v>138976</v>
      </c>
      <c r="I66" s="169"/>
      <c r="J66" s="169"/>
      <c r="K66" s="169">
        <f>'将来負担比率（分子）の構造'!L$41</f>
        <v>140568</v>
      </c>
      <c r="L66" s="169"/>
      <c r="M66" s="169"/>
      <c r="N66" s="169">
        <f>'将来負担比率（分子）の構造'!M$41</f>
        <v>140141</v>
      </c>
      <c r="O66" s="169"/>
      <c r="P66" s="169"/>
    </row>
    <row r="67" spans="1:16" x14ac:dyDescent="0.2">
      <c r="A67" s="169" t="s">
        <v>71</v>
      </c>
      <c r="B67" s="169" t="e">
        <f>NA()</f>
        <v>#N/A</v>
      </c>
      <c r="C67" s="169">
        <f>IF(ISNUMBER('将来負担比率（分子）の構造'!I$53), IF('将来負担比率（分子）の構造'!I$53 &lt; 0, 0, '将来負担比率（分子）の構造'!I$53), NA())</f>
        <v>34425</v>
      </c>
      <c r="D67" s="169" t="e">
        <f>NA()</f>
        <v>#N/A</v>
      </c>
      <c r="E67" s="169" t="e">
        <f>NA()</f>
        <v>#N/A</v>
      </c>
      <c r="F67" s="169">
        <f>IF(ISNUMBER('将来負担比率（分子）の構造'!J$53), IF('将来負担比率（分子）の構造'!J$53 &lt; 0, 0, '将来負担比率（分子）の構造'!J$53), NA())</f>
        <v>33254</v>
      </c>
      <c r="G67" s="169" t="e">
        <f>NA()</f>
        <v>#N/A</v>
      </c>
      <c r="H67" s="169" t="e">
        <f>NA()</f>
        <v>#N/A</v>
      </c>
      <c r="I67" s="169">
        <f>IF(ISNUMBER('将来負担比率（分子）の構造'!K$53), IF('将来負担比率（分子）の構造'!K$53 &lt; 0, 0, '将来負担比率（分子）の構造'!K$53), NA())</f>
        <v>34007</v>
      </c>
      <c r="J67" s="169" t="e">
        <f>NA()</f>
        <v>#N/A</v>
      </c>
      <c r="K67" s="169" t="e">
        <f>NA()</f>
        <v>#N/A</v>
      </c>
      <c r="L67" s="169">
        <f>IF(ISNUMBER('将来負担比率（分子）の構造'!L$53), IF('将来負担比率（分子）の構造'!L$53 &lt; 0, 0, '将来負担比率（分子）の構造'!L$53), NA())</f>
        <v>40878</v>
      </c>
      <c r="M67" s="169" t="e">
        <f>NA()</f>
        <v>#N/A</v>
      </c>
      <c r="N67" s="169" t="e">
        <f>NA()</f>
        <v>#N/A</v>
      </c>
      <c r="O67" s="169">
        <f>IF(ISNUMBER('将来負担比率（分子）の構造'!M$53), IF('将来負担比率（分子）の構造'!M$53 &lt; 0, 0, '将来負担比率（分子）の構造'!M$53), NA())</f>
        <v>44385</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8843</v>
      </c>
      <c r="C72" s="173">
        <f>基金残高に係る経年分析!G55</f>
        <v>6823</v>
      </c>
      <c r="D72" s="173">
        <f>基金残高に係る経年分析!H55</f>
        <v>5708</v>
      </c>
    </row>
    <row r="73" spans="1:16" x14ac:dyDescent="0.2">
      <c r="A73" s="172" t="s">
        <v>74</v>
      </c>
      <c r="B73" s="173">
        <f>基金残高に係る経年分析!F56</f>
        <v>2550</v>
      </c>
      <c r="C73" s="173">
        <f>基金残高に係る経年分析!G56</f>
        <v>2950</v>
      </c>
      <c r="D73" s="173">
        <f>基金残高に係る経年分析!H56</f>
        <v>3268</v>
      </c>
    </row>
    <row r="74" spans="1:16" x14ac:dyDescent="0.2">
      <c r="A74" s="172" t="s">
        <v>75</v>
      </c>
      <c r="B74" s="173">
        <f>基金残高に係る経年分析!F57</f>
        <v>6406</v>
      </c>
      <c r="C74" s="173">
        <f>基金残高に係る経年分析!G57</f>
        <v>5945</v>
      </c>
      <c r="D74" s="173">
        <f>基金残高に係る経年分析!H57</f>
        <v>5827</v>
      </c>
    </row>
  </sheetData>
  <sheetProtection algorithmName="SHA-512" hashValue="fsHyAk9EANrMAS1pc8t4zXcyQAusOKvCOQf3D2QEed22+G5jlwPiWyq+iHMaxcM4MiUQPDkjqBbqV6rwNbQGvw==" saltValue="9VOHz4ExYR9w0A2TjgRqs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election activeCell="B33" sqref="B33:Y33"/>
    </sheetView>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215</v>
      </c>
      <c r="C5" s="623"/>
      <c r="D5" s="623"/>
      <c r="E5" s="623"/>
      <c r="F5" s="623"/>
      <c r="G5" s="623"/>
      <c r="H5" s="623"/>
      <c r="I5" s="623"/>
      <c r="J5" s="623"/>
      <c r="K5" s="623"/>
      <c r="L5" s="623"/>
      <c r="M5" s="623"/>
      <c r="N5" s="623"/>
      <c r="O5" s="623"/>
      <c r="P5" s="623"/>
      <c r="Q5" s="624"/>
      <c r="R5" s="625">
        <v>42610460</v>
      </c>
      <c r="S5" s="626"/>
      <c r="T5" s="626"/>
      <c r="U5" s="626"/>
      <c r="V5" s="626"/>
      <c r="W5" s="626"/>
      <c r="X5" s="626"/>
      <c r="Y5" s="627"/>
      <c r="Z5" s="628">
        <v>31.8</v>
      </c>
      <c r="AA5" s="628"/>
      <c r="AB5" s="628"/>
      <c r="AC5" s="628"/>
      <c r="AD5" s="629">
        <v>40390486</v>
      </c>
      <c r="AE5" s="629"/>
      <c r="AF5" s="629"/>
      <c r="AG5" s="629"/>
      <c r="AH5" s="629"/>
      <c r="AI5" s="629"/>
      <c r="AJ5" s="629"/>
      <c r="AK5" s="629"/>
      <c r="AL5" s="630">
        <v>60.4</v>
      </c>
      <c r="AM5" s="631"/>
      <c r="AN5" s="631"/>
      <c r="AO5" s="632"/>
      <c r="AP5" s="622" t="s">
        <v>216</v>
      </c>
      <c r="AQ5" s="623"/>
      <c r="AR5" s="623"/>
      <c r="AS5" s="623"/>
      <c r="AT5" s="623"/>
      <c r="AU5" s="623"/>
      <c r="AV5" s="623"/>
      <c r="AW5" s="623"/>
      <c r="AX5" s="623"/>
      <c r="AY5" s="623"/>
      <c r="AZ5" s="623"/>
      <c r="BA5" s="623"/>
      <c r="BB5" s="623"/>
      <c r="BC5" s="623"/>
      <c r="BD5" s="623"/>
      <c r="BE5" s="623"/>
      <c r="BF5" s="624"/>
      <c r="BG5" s="636">
        <v>40336040</v>
      </c>
      <c r="BH5" s="637"/>
      <c r="BI5" s="637"/>
      <c r="BJ5" s="637"/>
      <c r="BK5" s="637"/>
      <c r="BL5" s="637"/>
      <c r="BM5" s="637"/>
      <c r="BN5" s="638"/>
      <c r="BO5" s="639">
        <v>94.7</v>
      </c>
      <c r="BP5" s="639"/>
      <c r="BQ5" s="639"/>
      <c r="BR5" s="639"/>
      <c r="BS5" s="640">
        <v>574313</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2">
      <c r="B6" s="633" t="s">
        <v>220</v>
      </c>
      <c r="C6" s="634"/>
      <c r="D6" s="634"/>
      <c r="E6" s="634"/>
      <c r="F6" s="634"/>
      <c r="G6" s="634"/>
      <c r="H6" s="634"/>
      <c r="I6" s="634"/>
      <c r="J6" s="634"/>
      <c r="K6" s="634"/>
      <c r="L6" s="634"/>
      <c r="M6" s="634"/>
      <c r="N6" s="634"/>
      <c r="O6" s="634"/>
      <c r="P6" s="634"/>
      <c r="Q6" s="635"/>
      <c r="R6" s="636">
        <v>944010</v>
      </c>
      <c r="S6" s="637"/>
      <c r="T6" s="637"/>
      <c r="U6" s="637"/>
      <c r="V6" s="637"/>
      <c r="W6" s="637"/>
      <c r="X6" s="637"/>
      <c r="Y6" s="638"/>
      <c r="Z6" s="639">
        <v>0.7</v>
      </c>
      <c r="AA6" s="639"/>
      <c r="AB6" s="639"/>
      <c r="AC6" s="639"/>
      <c r="AD6" s="640">
        <v>944010</v>
      </c>
      <c r="AE6" s="640"/>
      <c r="AF6" s="640"/>
      <c r="AG6" s="640"/>
      <c r="AH6" s="640"/>
      <c r="AI6" s="640"/>
      <c r="AJ6" s="640"/>
      <c r="AK6" s="640"/>
      <c r="AL6" s="641">
        <v>1.4</v>
      </c>
      <c r="AM6" s="642"/>
      <c r="AN6" s="642"/>
      <c r="AO6" s="643"/>
      <c r="AP6" s="633" t="s">
        <v>221</v>
      </c>
      <c r="AQ6" s="634"/>
      <c r="AR6" s="634"/>
      <c r="AS6" s="634"/>
      <c r="AT6" s="634"/>
      <c r="AU6" s="634"/>
      <c r="AV6" s="634"/>
      <c r="AW6" s="634"/>
      <c r="AX6" s="634"/>
      <c r="AY6" s="634"/>
      <c r="AZ6" s="634"/>
      <c r="BA6" s="634"/>
      <c r="BB6" s="634"/>
      <c r="BC6" s="634"/>
      <c r="BD6" s="634"/>
      <c r="BE6" s="634"/>
      <c r="BF6" s="635"/>
      <c r="BG6" s="636">
        <v>40336040</v>
      </c>
      <c r="BH6" s="637"/>
      <c r="BI6" s="637"/>
      <c r="BJ6" s="637"/>
      <c r="BK6" s="637"/>
      <c r="BL6" s="637"/>
      <c r="BM6" s="637"/>
      <c r="BN6" s="638"/>
      <c r="BO6" s="639">
        <v>94.7</v>
      </c>
      <c r="BP6" s="639"/>
      <c r="BQ6" s="639"/>
      <c r="BR6" s="639"/>
      <c r="BS6" s="640">
        <v>574313</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631474</v>
      </c>
      <c r="CS6" s="637"/>
      <c r="CT6" s="637"/>
      <c r="CU6" s="637"/>
      <c r="CV6" s="637"/>
      <c r="CW6" s="637"/>
      <c r="CX6" s="637"/>
      <c r="CY6" s="638"/>
      <c r="CZ6" s="630">
        <v>0.5</v>
      </c>
      <c r="DA6" s="631"/>
      <c r="DB6" s="631"/>
      <c r="DC6" s="647"/>
      <c r="DD6" s="645" t="s">
        <v>122</v>
      </c>
      <c r="DE6" s="637"/>
      <c r="DF6" s="637"/>
      <c r="DG6" s="637"/>
      <c r="DH6" s="637"/>
      <c r="DI6" s="637"/>
      <c r="DJ6" s="637"/>
      <c r="DK6" s="637"/>
      <c r="DL6" s="637"/>
      <c r="DM6" s="637"/>
      <c r="DN6" s="637"/>
      <c r="DO6" s="637"/>
      <c r="DP6" s="638"/>
      <c r="DQ6" s="645">
        <v>631474</v>
      </c>
      <c r="DR6" s="637"/>
      <c r="DS6" s="637"/>
      <c r="DT6" s="637"/>
      <c r="DU6" s="637"/>
      <c r="DV6" s="637"/>
      <c r="DW6" s="637"/>
      <c r="DX6" s="637"/>
      <c r="DY6" s="637"/>
      <c r="DZ6" s="637"/>
      <c r="EA6" s="637"/>
      <c r="EB6" s="637"/>
      <c r="EC6" s="646"/>
    </row>
    <row r="7" spans="2:143" ht="11.25" customHeight="1" x14ac:dyDescent="0.2">
      <c r="B7" s="633" t="s">
        <v>223</v>
      </c>
      <c r="C7" s="634"/>
      <c r="D7" s="634"/>
      <c r="E7" s="634"/>
      <c r="F7" s="634"/>
      <c r="G7" s="634"/>
      <c r="H7" s="634"/>
      <c r="I7" s="634"/>
      <c r="J7" s="634"/>
      <c r="K7" s="634"/>
      <c r="L7" s="634"/>
      <c r="M7" s="634"/>
      <c r="N7" s="634"/>
      <c r="O7" s="634"/>
      <c r="P7" s="634"/>
      <c r="Q7" s="635"/>
      <c r="R7" s="636">
        <v>10608</v>
      </c>
      <c r="S7" s="637"/>
      <c r="T7" s="637"/>
      <c r="U7" s="637"/>
      <c r="V7" s="637"/>
      <c r="W7" s="637"/>
      <c r="X7" s="637"/>
      <c r="Y7" s="638"/>
      <c r="Z7" s="639">
        <v>0</v>
      </c>
      <c r="AA7" s="639"/>
      <c r="AB7" s="639"/>
      <c r="AC7" s="639"/>
      <c r="AD7" s="640">
        <v>10608</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19675033</v>
      </c>
      <c r="BH7" s="637"/>
      <c r="BI7" s="637"/>
      <c r="BJ7" s="637"/>
      <c r="BK7" s="637"/>
      <c r="BL7" s="637"/>
      <c r="BM7" s="637"/>
      <c r="BN7" s="638"/>
      <c r="BO7" s="639">
        <v>46.2</v>
      </c>
      <c r="BP7" s="639"/>
      <c r="BQ7" s="639"/>
      <c r="BR7" s="639"/>
      <c r="BS7" s="640">
        <v>574313</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12353098</v>
      </c>
      <c r="CS7" s="637"/>
      <c r="CT7" s="637"/>
      <c r="CU7" s="637"/>
      <c r="CV7" s="637"/>
      <c r="CW7" s="637"/>
      <c r="CX7" s="637"/>
      <c r="CY7" s="638"/>
      <c r="CZ7" s="639">
        <v>9.4</v>
      </c>
      <c r="DA7" s="639"/>
      <c r="DB7" s="639"/>
      <c r="DC7" s="639"/>
      <c r="DD7" s="645">
        <v>1059027</v>
      </c>
      <c r="DE7" s="637"/>
      <c r="DF7" s="637"/>
      <c r="DG7" s="637"/>
      <c r="DH7" s="637"/>
      <c r="DI7" s="637"/>
      <c r="DJ7" s="637"/>
      <c r="DK7" s="637"/>
      <c r="DL7" s="637"/>
      <c r="DM7" s="637"/>
      <c r="DN7" s="637"/>
      <c r="DO7" s="637"/>
      <c r="DP7" s="638"/>
      <c r="DQ7" s="645">
        <v>10075237</v>
      </c>
      <c r="DR7" s="637"/>
      <c r="DS7" s="637"/>
      <c r="DT7" s="637"/>
      <c r="DU7" s="637"/>
      <c r="DV7" s="637"/>
      <c r="DW7" s="637"/>
      <c r="DX7" s="637"/>
      <c r="DY7" s="637"/>
      <c r="DZ7" s="637"/>
      <c r="EA7" s="637"/>
      <c r="EB7" s="637"/>
      <c r="EC7" s="646"/>
    </row>
    <row r="8" spans="2:143" ht="11.25" customHeight="1" x14ac:dyDescent="0.2">
      <c r="B8" s="633" t="s">
        <v>226</v>
      </c>
      <c r="C8" s="634"/>
      <c r="D8" s="634"/>
      <c r="E8" s="634"/>
      <c r="F8" s="634"/>
      <c r="G8" s="634"/>
      <c r="H8" s="634"/>
      <c r="I8" s="634"/>
      <c r="J8" s="634"/>
      <c r="K8" s="634"/>
      <c r="L8" s="634"/>
      <c r="M8" s="634"/>
      <c r="N8" s="634"/>
      <c r="O8" s="634"/>
      <c r="P8" s="634"/>
      <c r="Q8" s="635"/>
      <c r="R8" s="636">
        <v>114775</v>
      </c>
      <c r="S8" s="637"/>
      <c r="T8" s="637"/>
      <c r="U8" s="637"/>
      <c r="V8" s="637"/>
      <c r="W8" s="637"/>
      <c r="X8" s="637"/>
      <c r="Y8" s="638"/>
      <c r="Z8" s="639">
        <v>0.1</v>
      </c>
      <c r="AA8" s="639"/>
      <c r="AB8" s="639"/>
      <c r="AC8" s="639"/>
      <c r="AD8" s="640">
        <v>114775</v>
      </c>
      <c r="AE8" s="640"/>
      <c r="AF8" s="640"/>
      <c r="AG8" s="640"/>
      <c r="AH8" s="640"/>
      <c r="AI8" s="640"/>
      <c r="AJ8" s="640"/>
      <c r="AK8" s="640"/>
      <c r="AL8" s="641">
        <v>0.2</v>
      </c>
      <c r="AM8" s="642"/>
      <c r="AN8" s="642"/>
      <c r="AO8" s="643"/>
      <c r="AP8" s="633" t="s">
        <v>227</v>
      </c>
      <c r="AQ8" s="634"/>
      <c r="AR8" s="634"/>
      <c r="AS8" s="634"/>
      <c r="AT8" s="634"/>
      <c r="AU8" s="634"/>
      <c r="AV8" s="634"/>
      <c r="AW8" s="634"/>
      <c r="AX8" s="634"/>
      <c r="AY8" s="634"/>
      <c r="AZ8" s="634"/>
      <c r="BA8" s="634"/>
      <c r="BB8" s="634"/>
      <c r="BC8" s="634"/>
      <c r="BD8" s="634"/>
      <c r="BE8" s="634"/>
      <c r="BF8" s="635"/>
      <c r="BG8" s="636">
        <v>517729</v>
      </c>
      <c r="BH8" s="637"/>
      <c r="BI8" s="637"/>
      <c r="BJ8" s="637"/>
      <c r="BK8" s="637"/>
      <c r="BL8" s="637"/>
      <c r="BM8" s="637"/>
      <c r="BN8" s="638"/>
      <c r="BO8" s="639">
        <v>1.2</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55149112</v>
      </c>
      <c r="CS8" s="637"/>
      <c r="CT8" s="637"/>
      <c r="CU8" s="637"/>
      <c r="CV8" s="637"/>
      <c r="CW8" s="637"/>
      <c r="CX8" s="637"/>
      <c r="CY8" s="638"/>
      <c r="CZ8" s="639">
        <v>42.1</v>
      </c>
      <c r="DA8" s="639"/>
      <c r="DB8" s="639"/>
      <c r="DC8" s="639"/>
      <c r="DD8" s="645">
        <v>1083289</v>
      </c>
      <c r="DE8" s="637"/>
      <c r="DF8" s="637"/>
      <c r="DG8" s="637"/>
      <c r="DH8" s="637"/>
      <c r="DI8" s="637"/>
      <c r="DJ8" s="637"/>
      <c r="DK8" s="637"/>
      <c r="DL8" s="637"/>
      <c r="DM8" s="637"/>
      <c r="DN8" s="637"/>
      <c r="DO8" s="637"/>
      <c r="DP8" s="638"/>
      <c r="DQ8" s="645">
        <v>26605053</v>
      </c>
      <c r="DR8" s="637"/>
      <c r="DS8" s="637"/>
      <c r="DT8" s="637"/>
      <c r="DU8" s="637"/>
      <c r="DV8" s="637"/>
      <c r="DW8" s="637"/>
      <c r="DX8" s="637"/>
      <c r="DY8" s="637"/>
      <c r="DZ8" s="637"/>
      <c r="EA8" s="637"/>
      <c r="EB8" s="637"/>
      <c r="EC8" s="646"/>
    </row>
    <row r="9" spans="2:143" ht="11.25" customHeight="1" x14ac:dyDescent="0.2">
      <c r="B9" s="633" t="s">
        <v>229</v>
      </c>
      <c r="C9" s="634"/>
      <c r="D9" s="634"/>
      <c r="E9" s="634"/>
      <c r="F9" s="634"/>
      <c r="G9" s="634"/>
      <c r="H9" s="634"/>
      <c r="I9" s="634"/>
      <c r="J9" s="634"/>
      <c r="K9" s="634"/>
      <c r="L9" s="634"/>
      <c r="M9" s="634"/>
      <c r="N9" s="634"/>
      <c r="O9" s="634"/>
      <c r="P9" s="634"/>
      <c r="Q9" s="635"/>
      <c r="R9" s="636">
        <v>134708</v>
      </c>
      <c r="S9" s="637"/>
      <c r="T9" s="637"/>
      <c r="U9" s="637"/>
      <c r="V9" s="637"/>
      <c r="W9" s="637"/>
      <c r="X9" s="637"/>
      <c r="Y9" s="638"/>
      <c r="Z9" s="639">
        <v>0.1</v>
      </c>
      <c r="AA9" s="639"/>
      <c r="AB9" s="639"/>
      <c r="AC9" s="639"/>
      <c r="AD9" s="640">
        <v>134708</v>
      </c>
      <c r="AE9" s="640"/>
      <c r="AF9" s="640"/>
      <c r="AG9" s="640"/>
      <c r="AH9" s="640"/>
      <c r="AI9" s="640"/>
      <c r="AJ9" s="640"/>
      <c r="AK9" s="640"/>
      <c r="AL9" s="641">
        <v>0.2</v>
      </c>
      <c r="AM9" s="642"/>
      <c r="AN9" s="642"/>
      <c r="AO9" s="643"/>
      <c r="AP9" s="633" t="s">
        <v>230</v>
      </c>
      <c r="AQ9" s="634"/>
      <c r="AR9" s="634"/>
      <c r="AS9" s="634"/>
      <c r="AT9" s="634"/>
      <c r="AU9" s="634"/>
      <c r="AV9" s="634"/>
      <c r="AW9" s="634"/>
      <c r="AX9" s="634"/>
      <c r="AY9" s="634"/>
      <c r="AZ9" s="634"/>
      <c r="BA9" s="634"/>
      <c r="BB9" s="634"/>
      <c r="BC9" s="634"/>
      <c r="BD9" s="634"/>
      <c r="BE9" s="634"/>
      <c r="BF9" s="635"/>
      <c r="BG9" s="636">
        <v>16059935</v>
      </c>
      <c r="BH9" s="637"/>
      <c r="BI9" s="637"/>
      <c r="BJ9" s="637"/>
      <c r="BK9" s="637"/>
      <c r="BL9" s="637"/>
      <c r="BM9" s="637"/>
      <c r="BN9" s="638"/>
      <c r="BO9" s="639">
        <v>37.700000000000003</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11946122</v>
      </c>
      <c r="CS9" s="637"/>
      <c r="CT9" s="637"/>
      <c r="CU9" s="637"/>
      <c r="CV9" s="637"/>
      <c r="CW9" s="637"/>
      <c r="CX9" s="637"/>
      <c r="CY9" s="638"/>
      <c r="CZ9" s="639">
        <v>9.1</v>
      </c>
      <c r="DA9" s="639"/>
      <c r="DB9" s="639"/>
      <c r="DC9" s="639"/>
      <c r="DD9" s="645">
        <v>523879</v>
      </c>
      <c r="DE9" s="637"/>
      <c r="DF9" s="637"/>
      <c r="DG9" s="637"/>
      <c r="DH9" s="637"/>
      <c r="DI9" s="637"/>
      <c r="DJ9" s="637"/>
      <c r="DK9" s="637"/>
      <c r="DL9" s="637"/>
      <c r="DM9" s="637"/>
      <c r="DN9" s="637"/>
      <c r="DO9" s="637"/>
      <c r="DP9" s="638"/>
      <c r="DQ9" s="645">
        <v>8969454</v>
      </c>
      <c r="DR9" s="637"/>
      <c r="DS9" s="637"/>
      <c r="DT9" s="637"/>
      <c r="DU9" s="637"/>
      <c r="DV9" s="637"/>
      <c r="DW9" s="637"/>
      <c r="DX9" s="637"/>
      <c r="DY9" s="637"/>
      <c r="DZ9" s="637"/>
      <c r="EA9" s="637"/>
      <c r="EB9" s="637"/>
      <c r="EC9" s="646"/>
    </row>
    <row r="10" spans="2:143" ht="11.25" customHeight="1" x14ac:dyDescent="0.2">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1098682</v>
      </c>
      <c r="BH10" s="637"/>
      <c r="BI10" s="637"/>
      <c r="BJ10" s="637"/>
      <c r="BK10" s="637"/>
      <c r="BL10" s="637"/>
      <c r="BM10" s="637"/>
      <c r="BN10" s="638"/>
      <c r="BO10" s="639">
        <v>2.6</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179357</v>
      </c>
      <c r="CS10" s="637"/>
      <c r="CT10" s="637"/>
      <c r="CU10" s="637"/>
      <c r="CV10" s="637"/>
      <c r="CW10" s="637"/>
      <c r="CX10" s="637"/>
      <c r="CY10" s="638"/>
      <c r="CZ10" s="639">
        <v>0.1</v>
      </c>
      <c r="DA10" s="639"/>
      <c r="DB10" s="639"/>
      <c r="DC10" s="639"/>
      <c r="DD10" s="645">
        <v>1704</v>
      </c>
      <c r="DE10" s="637"/>
      <c r="DF10" s="637"/>
      <c r="DG10" s="637"/>
      <c r="DH10" s="637"/>
      <c r="DI10" s="637"/>
      <c r="DJ10" s="637"/>
      <c r="DK10" s="637"/>
      <c r="DL10" s="637"/>
      <c r="DM10" s="637"/>
      <c r="DN10" s="637"/>
      <c r="DO10" s="637"/>
      <c r="DP10" s="638"/>
      <c r="DQ10" s="645">
        <v>108663</v>
      </c>
      <c r="DR10" s="637"/>
      <c r="DS10" s="637"/>
      <c r="DT10" s="637"/>
      <c r="DU10" s="637"/>
      <c r="DV10" s="637"/>
      <c r="DW10" s="637"/>
      <c r="DX10" s="637"/>
      <c r="DY10" s="637"/>
      <c r="DZ10" s="637"/>
      <c r="EA10" s="637"/>
      <c r="EB10" s="637"/>
      <c r="EC10" s="646"/>
    </row>
    <row r="11" spans="2:143" ht="11.25" customHeight="1" x14ac:dyDescent="0.2">
      <c r="B11" s="633" t="s">
        <v>235</v>
      </c>
      <c r="C11" s="634"/>
      <c r="D11" s="634"/>
      <c r="E11" s="634"/>
      <c r="F11" s="634"/>
      <c r="G11" s="634"/>
      <c r="H11" s="634"/>
      <c r="I11" s="634"/>
      <c r="J11" s="634"/>
      <c r="K11" s="634"/>
      <c r="L11" s="634"/>
      <c r="M11" s="634"/>
      <c r="N11" s="634"/>
      <c r="O11" s="634"/>
      <c r="P11" s="634"/>
      <c r="Q11" s="635"/>
      <c r="R11" s="636">
        <v>7605187</v>
      </c>
      <c r="S11" s="637"/>
      <c r="T11" s="637"/>
      <c r="U11" s="637"/>
      <c r="V11" s="637"/>
      <c r="W11" s="637"/>
      <c r="X11" s="637"/>
      <c r="Y11" s="638"/>
      <c r="Z11" s="641">
        <v>5.7</v>
      </c>
      <c r="AA11" s="642"/>
      <c r="AB11" s="642"/>
      <c r="AC11" s="648"/>
      <c r="AD11" s="645">
        <v>7605187</v>
      </c>
      <c r="AE11" s="637"/>
      <c r="AF11" s="637"/>
      <c r="AG11" s="637"/>
      <c r="AH11" s="637"/>
      <c r="AI11" s="637"/>
      <c r="AJ11" s="637"/>
      <c r="AK11" s="638"/>
      <c r="AL11" s="641">
        <v>11.4</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1998687</v>
      </c>
      <c r="BH11" s="637"/>
      <c r="BI11" s="637"/>
      <c r="BJ11" s="637"/>
      <c r="BK11" s="637"/>
      <c r="BL11" s="637"/>
      <c r="BM11" s="637"/>
      <c r="BN11" s="638"/>
      <c r="BO11" s="639">
        <v>4.7</v>
      </c>
      <c r="BP11" s="639"/>
      <c r="BQ11" s="639"/>
      <c r="BR11" s="639"/>
      <c r="BS11" s="640">
        <v>574313</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2345091</v>
      </c>
      <c r="CS11" s="637"/>
      <c r="CT11" s="637"/>
      <c r="CU11" s="637"/>
      <c r="CV11" s="637"/>
      <c r="CW11" s="637"/>
      <c r="CX11" s="637"/>
      <c r="CY11" s="638"/>
      <c r="CZ11" s="639">
        <v>1.8</v>
      </c>
      <c r="DA11" s="639"/>
      <c r="DB11" s="639"/>
      <c r="DC11" s="639"/>
      <c r="DD11" s="645">
        <v>365752</v>
      </c>
      <c r="DE11" s="637"/>
      <c r="DF11" s="637"/>
      <c r="DG11" s="637"/>
      <c r="DH11" s="637"/>
      <c r="DI11" s="637"/>
      <c r="DJ11" s="637"/>
      <c r="DK11" s="637"/>
      <c r="DL11" s="637"/>
      <c r="DM11" s="637"/>
      <c r="DN11" s="637"/>
      <c r="DO11" s="637"/>
      <c r="DP11" s="638"/>
      <c r="DQ11" s="645">
        <v>1629506</v>
      </c>
      <c r="DR11" s="637"/>
      <c r="DS11" s="637"/>
      <c r="DT11" s="637"/>
      <c r="DU11" s="637"/>
      <c r="DV11" s="637"/>
      <c r="DW11" s="637"/>
      <c r="DX11" s="637"/>
      <c r="DY11" s="637"/>
      <c r="DZ11" s="637"/>
      <c r="EA11" s="637"/>
      <c r="EB11" s="637"/>
      <c r="EC11" s="646"/>
    </row>
    <row r="12" spans="2:143" ht="11.25" customHeight="1" x14ac:dyDescent="0.2">
      <c r="B12" s="633" t="s">
        <v>238</v>
      </c>
      <c r="C12" s="634"/>
      <c r="D12" s="634"/>
      <c r="E12" s="634"/>
      <c r="F12" s="634"/>
      <c r="G12" s="634"/>
      <c r="H12" s="634"/>
      <c r="I12" s="634"/>
      <c r="J12" s="634"/>
      <c r="K12" s="634"/>
      <c r="L12" s="634"/>
      <c r="M12" s="634"/>
      <c r="N12" s="634"/>
      <c r="O12" s="634"/>
      <c r="P12" s="634"/>
      <c r="Q12" s="635"/>
      <c r="R12" s="636">
        <v>19511</v>
      </c>
      <c r="S12" s="637"/>
      <c r="T12" s="637"/>
      <c r="U12" s="637"/>
      <c r="V12" s="637"/>
      <c r="W12" s="637"/>
      <c r="X12" s="637"/>
      <c r="Y12" s="638"/>
      <c r="Z12" s="639">
        <v>0</v>
      </c>
      <c r="AA12" s="639"/>
      <c r="AB12" s="639"/>
      <c r="AC12" s="639"/>
      <c r="AD12" s="640">
        <v>19511</v>
      </c>
      <c r="AE12" s="640"/>
      <c r="AF12" s="640"/>
      <c r="AG12" s="640"/>
      <c r="AH12" s="640"/>
      <c r="AI12" s="640"/>
      <c r="AJ12" s="640"/>
      <c r="AK12" s="640"/>
      <c r="AL12" s="641">
        <v>0</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17817117</v>
      </c>
      <c r="BH12" s="637"/>
      <c r="BI12" s="637"/>
      <c r="BJ12" s="637"/>
      <c r="BK12" s="637"/>
      <c r="BL12" s="637"/>
      <c r="BM12" s="637"/>
      <c r="BN12" s="638"/>
      <c r="BO12" s="639">
        <v>41.8</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2656810</v>
      </c>
      <c r="CS12" s="637"/>
      <c r="CT12" s="637"/>
      <c r="CU12" s="637"/>
      <c r="CV12" s="637"/>
      <c r="CW12" s="637"/>
      <c r="CX12" s="637"/>
      <c r="CY12" s="638"/>
      <c r="CZ12" s="639">
        <v>2</v>
      </c>
      <c r="DA12" s="639"/>
      <c r="DB12" s="639"/>
      <c r="DC12" s="639"/>
      <c r="DD12" s="645">
        <v>10074</v>
      </c>
      <c r="DE12" s="637"/>
      <c r="DF12" s="637"/>
      <c r="DG12" s="637"/>
      <c r="DH12" s="637"/>
      <c r="DI12" s="637"/>
      <c r="DJ12" s="637"/>
      <c r="DK12" s="637"/>
      <c r="DL12" s="637"/>
      <c r="DM12" s="637"/>
      <c r="DN12" s="637"/>
      <c r="DO12" s="637"/>
      <c r="DP12" s="638"/>
      <c r="DQ12" s="645">
        <v>1993608</v>
      </c>
      <c r="DR12" s="637"/>
      <c r="DS12" s="637"/>
      <c r="DT12" s="637"/>
      <c r="DU12" s="637"/>
      <c r="DV12" s="637"/>
      <c r="DW12" s="637"/>
      <c r="DX12" s="637"/>
      <c r="DY12" s="637"/>
      <c r="DZ12" s="637"/>
      <c r="EA12" s="637"/>
      <c r="EB12" s="637"/>
      <c r="EC12" s="646"/>
    </row>
    <row r="13" spans="2:143" ht="11.25" customHeight="1" x14ac:dyDescent="0.2">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17598171</v>
      </c>
      <c r="BH13" s="637"/>
      <c r="BI13" s="637"/>
      <c r="BJ13" s="637"/>
      <c r="BK13" s="637"/>
      <c r="BL13" s="637"/>
      <c r="BM13" s="637"/>
      <c r="BN13" s="638"/>
      <c r="BO13" s="639">
        <v>41.3</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16848018</v>
      </c>
      <c r="CS13" s="637"/>
      <c r="CT13" s="637"/>
      <c r="CU13" s="637"/>
      <c r="CV13" s="637"/>
      <c r="CW13" s="637"/>
      <c r="CX13" s="637"/>
      <c r="CY13" s="638"/>
      <c r="CZ13" s="639">
        <v>12.8</v>
      </c>
      <c r="DA13" s="639"/>
      <c r="DB13" s="639"/>
      <c r="DC13" s="639"/>
      <c r="DD13" s="645">
        <v>9824762</v>
      </c>
      <c r="DE13" s="637"/>
      <c r="DF13" s="637"/>
      <c r="DG13" s="637"/>
      <c r="DH13" s="637"/>
      <c r="DI13" s="637"/>
      <c r="DJ13" s="637"/>
      <c r="DK13" s="637"/>
      <c r="DL13" s="637"/>
      <c r="DM13" s="637"/>
      <c r="DN13" s="637"/>
      <c r="DO13" s="637"/>
      <c r="DP13" s="638"/>
      <c r="DQ13" s="645">
        <v>7813172</v>
      </c>
      <c r="DR13" s="637"/>
      <c r="DS13" s="637"/>
      <c r="DT13" s="637"/>
      <c r="DU13" s="637"/>
      <c r="DV13" s="637"/>
      <c r="DW13" s="637"/>
      <c r="DX13" s="637"/>
      <c r="DY13" s="637"/>
      <c r="DZ13" s="637"/>
      <c r="EA13" s="637"/>
      <c r="EB13" s="637"/>
      <c r="EC13" s="646"/>
    </row>
    <row r="14" spans="2:143" ht="11.25" customHeight="1" x14ac:dyDescent="0.2">
      <c r="B14" s="633" t="s">
        <v>244</v>
      </c>
      <c r="C14" s="634"/>
      <c r="D14" s="634"/>
      <c r="E14" s="634"/>
      <c r="F14" s="634"/>
      <c r="G14" s="634"/>
      <c r="H14" s="634"/>
      <c r="I14" s="634"/>
      <c r="J14" s="634"/>
      <c r="K14" s="634"/>
      <c r="L14" s="634"/>
      <c r="M14" s="634"/>
      <c r="N14" s="634"/>
      <c r="O14" s="634"/>
      <c r="P14" s="634"/>
      <c r="Q14" s="635"/>
      <c r="R14" s="636">
        <v>4507</v>
      </c>
      <c r="S14" s="637"/>
      <c r="T14" s="637"/>
      <c r="U14" s="637"/>
      <c r="V14" s="637"/>
      <c r="W14" s="637"/>
      <c r="X14" s="637"/>
      <c r="Y14" s="638"/>
      <c r="Z14" s="639">
        <v>0</v>
      </c>
      <c r="AA14" s="639"/>
      <c r="AB14" s="639"/>
      <c r="AC14" s="639"/>
      <c r="AD14" s="640">
        <v>4507</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782022</v>
      </c>
      <c r="BH14" s="637"/>
      <c r="BI14" s="637"/>
      <c r="BJ14" s="637"/>
      <c r="BK14" s="637"/>
      <c r="BL14" s="637"/>
      <c r="BM14" s="637"/>
      <c r="BN14" s="638"/>
      <c r="BO14" s="639">
        <v>1.8</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4459073</v>
      </c>
      <c r="CS14" s="637"/>
      <c r="CT14" s="637"/>
      <c r="CU14" s="637"/>
      <c r="CV14" s="637"/>
      <c r="CW14" s="637"/>
      <c r="CX14" s="637"/>
      <c r="CY14" s="638"/>
      <c r="CZ14" s="639">
        <v>3.4</v>
      </c>
      <c r="DA14" s="639"/>
      <c r="DB14" s="639"/>
      <c r="DC14" s="639"/>
      <c r="DD14" s="645">
        <v>79129</v>
      </c>
      <c r="DE14" s="637"/>
      <c r="DF14" s="637"/>
      <c r="DG14" s="637"/>
      <c r="DH14" s="637"/>
      <c r="DI14" s="637"/>
      <c r="DJ14" s="637"/>
      <c r="DK14" s="637"/>
      <c r="DL14" s="637"/>
      <c r="DM14" s="637"/>
      <c r="DN14" s="637"/>
      <c r="DO14" s="637"/>
      <c r="DP14" s="638"/>
      <c r="DQ14" s="645">
        <v>4318169</v>
      </c>
      <c r="DR14" s="637"/>
      <c r="DS14" s="637"/>
      <c r="DT14" s="637"/>
      <c r="DU14" s="637"/>
      <c r="DV14" s="637"/>
      <c r="DW14" s="637"/>
      <c r="DX14" s="637"/>
      <c r="DY14" s="637"/>
      <c r="DZ14" s="637"/>
      <c r="EA14" s="637"/>
      <c r="EB14" s="637"/>
      <c r="EC14" s="646"/>
    </row>
    <row r="15" spans="2:143" ht="11.25" customHeight="1" x14ac:dyDescent="0.2">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2061868</v>
      </c>
      <c r="BH15" s="637"/>
      <c r="BI15" s="637"/>
      <c r="BJ15" s="637"/>
      <c r="BK15" s="637"/>
      <c r="BL15" s="637"/>
      <c r="BM15" s="637"/>
      <c r="BN15" s="638"/>
      <c r="BO15" s="639">
        <v>4.8</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11941669</v>
      </c>
      <c r="CS15" s="637"/>
      <c r="CT15" s="637"/>
      <c r="CU15" s="637"/>
      <c r="CV15" s="637"/>
      <c r="CW15" s="637"/>
      <c r="CX15" s="637"/>
      <c r="CY15" s="638"/>
      <c r="CZ15" s="639">
        <v>9.1</v>
      </c>
      <c r="DA15" s="639"/>
      <c r="DB15" s="639"/>
      <c r="DC15" s="639"/>
      <c r="DD15" s="645">
        <v>3884081</v>
      </c>
      <c r="DE15" s="637"/>
      <c r="DF15" s="637"/>
      <c r="DG15" s="637"/>
      <c r="DH15" s="637"/>
      <c r="DI15" s="637"/>
      <c r="DJ15" s="637"/>
      <c r="DK15" s="637"/>
      <c r="DL15" s="637"/>
      <c r="DM15" s="637"/>
      <c r="DN15" s="637"/>
      <c r="DO15" s="637"/>
      <c r="DP15" s="638"/>
      <c r="DQ15" s="645">
        <v>8069469</v>
      </c>
      <c r="DR15" s="637"/>
      <c r="DS15" s="637"/>
      <c r="DT15" s="637"/>
      <c r="DU15" s="637"/>
      <c r="DV15" s="637"/>
      <c r="DW15" s="637"/>
      <c r="DX15" s="637"/>
      <c r="DY15" s="637"/>
      <c r="DZ15" s="637"/>
      <c r="EA15" s="637"/>
      <c r="EB15" s="637"/>
      <c r="EC15" s="646"/>
    </row>
    <row r="16" spans="2:143" ht="11.25" customHeight="1" x14ac:dyDescent="0.2">
      <c r="B16" s="633" t="s">
        <v>250</v>
      </c>
      <c r="C16" s="634"/>
      <c r="D16" s="634"/>
      <c r="E16" s="634"/>
      <c r="F16" s="634"/>
      <c r="G16" s="634"/>
      <c r="H16" s="634"/>
      <c r="I16" s="634"/>
      <c r="J16" s="634"/>
      <c r="K16" s="634"/>
      <c r="L16" s="634"/>
      <c r="M16" s="634"/>
      <c r="N16" s="634"/>
      <c r="O16" s="634"/>
      <c r="P16" s="634"/>
      <c r="Q16" s="635"/>
      <c r="R16" s="636">
        <v>54215</v>
      </c>
      <c r="S16" s="637"/>
      <c r="T16" s="637"/>
      <c r="U16" s="637"/>
      <c r="V16" s="637"/>
      <c r="W16" s="637"/>
      <c r="X16" s="637"/>
      <c r="Y16" s="638"/>
      <c r="Z16" s="639">
        <v>0</v>
      </c>
      <c r="AA16" s="639"/>
      <c r="AB16" s="639"/>
      <c r="AC16" s="639"/>
      <c r="AD16" s="640">
        <v>54215</v>
      </c>
      <c r="AE16" s="640"/>
      <c r="AF16" s="640"/>
      <c r="AG16" s="640"/>
      <c r="AH16" s="640"/>
      <c r="AI16" s="640"/>
      <c r="AJ16" s="640"/>
      <c r="AK16" s="640"/>
      <c r="AL16" s="641">
        <v>0.1</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69816</v>
      </c>
      <c r="CS16" s="637"/>
      <c r="CT16" s="637"/>
      <c r="CU16" s="637"/>
      <c r="CV16" s="637"/>
      <c r="CW16" s="637"/>
      <c r="CX16" s="637"/>
      <c r="CY16" s="638"/>
      <c r="CZ16" s="639">
        <v>0.1</v>
      </c>
      <c r="DA16" s="639"/>
      <c r="DB16" s="639"/>
      <c r="DC16" s="639"/>
      <c r="DD16" s="645" t="s">
        <v>122</v>
      </c>
      <c r="DE16" s="637"/>
      <c r="DF16" s="637"/>
      <c r="DG16" s="637"/>
      <c r="DH16" s="637"/>
      <c r="DI16" s="637"/>
      <c r="DJ16" s="637"/>
      <c r="DK16" s="637"/>
      <c r="DL16" s="637"/>
      <c r="DM16" s="637"/>
      <c r="DN16" s="637"/>
      <c r="DO16" s="637"/>
      <c r="DP16" s="638"/>
      <c r="DQ16" s="645">
        <v>13133</v>
      </c>
      <c r="DR16" s="637"/>
      <c r="DS16" s="637"/>
      <c r="DT16" s="637"/>
      <c r="DU16" s="637"/>
      <c r="DV16" s="637"/>
      <c r="DW16" s="637"/>
      <c r="DX16" s="637"/>
      <c r="DY16" s="637"/>
      <c r="DZ16" s="637"/>
      <c r="EA16" s="637"/>
      <c r="EB16" s="637"/>
      <c r="EC16" s="646"/>
    </row>
    <row r="17" spans="2:133" ht="11.25" customHeight="1" x14ac:dyDescent="0.2">
      <c r="B17" s="633" t="s">
        <v>253</v>
      </c>
      <c r="C17" s="634"/>
      <c r="D17" s="634"/>
      <c r="E17" s="634"/>
      <c r="F17" s="634"/>
      <c r="G17" s="634"/>
      <c r="H17" s="634"/>
      <c r="I17" s="634"/>
      <c r="J17" s="634"/>
      <c r="K17" s="634"/>
      <c r="L17" s="634"/>
      <c r="M17" s="634"/>
      <c r="N17" s="634"/>
      <c r="O17" s="634"/>
      <c r="P17" s="634"/>
      <c r="Q17" s="635"/>
      <c r="R17" s="636">
        <v>551963</v>
      </c>
      <c r="S17" s="637"/>
      <c r="T17" s="637"/>
      <c r="U17" s="637"/>
      <c r="V17" s="637"/>
      <c r="W17" s="637"/>
      <c r="X17" s="637"/>
      <c r="Y17" s="638"/>
      <c r="Z17" s="639">
        <v>0.4</v>
      </c>
      <c r="AA17" s="639"/>
      <c r="AB17" s="639"/>
      <c r="AC17" s="639"/>
      <c r="AD17" s="640">
        <v>551963</v>
      </c>
      <c r="AE17" s="640"/>
      <c r="AF17" s="640"/>
      <c r="AG17" s="640"/>
      <c r="AH17" s="640"/>
      <c r="AI17" s="640"/>
      <c r="AJ17" s="640"/>
      <c r="AK17" s="640"/>
      <c r="AL17" s="641">
        <v>0.8</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12569247</v>
      </c>
      <c r="CS17" s="637"/>
      <c r="CT17" s="637"/>
      <c r="CU17" s="637"/>
      <c r="CV17" s="637"/>
      <c r="CW17" s="637"/>
      <c r="CX17" s="637"/>
      <c r="CY17" s="638"/>
      <c r="CZ17" s="639">
        <v>9.6</v>
      </c>
      <c r="DA17" s="639"/>
      <c r="DB17" s="639"/>
      <c r="DC17" s="639"/>
      <c r="DD17" s="645" t="s">
        <v>122</v>
      </c>
      <c r="DE17" s="637"/>
      <c r="DF17" s="637"/>
      <c r="DG17" s="637"/>
      <c r="DH17" s="637"/>
      <c r="DI17" s="637"/>
      <c r="DJ17" s="637"/>
      <c r="DK17" s="637"/>
      <c r="DL17" s="637"/>
      <c r="DM17" s="637"/>
      <c r="DN17" s="637"/>
      <c r="DO17" s="637"/>
      <c r="DP17" s="638"/>
      <c r="DQ17" s="645">
        <v>12300727</v>
      </c>
      <c r="DR17" s="637"/>
      <c r="DS17" s="637"/>
      <c r="DT17" s="637"/>
      <c r="DU17" s="637"/>
      <c r="DV17" s="637"/>
      <c r="DW17" s="637"/>
      <c r="DX17" s="637"/>
      <c r="DY17" s="637"/>
      <c r="DZ17" s="637"/>
      <c r="EA17" s="637"/>
      <c r="EB17" s="637"/>
      <c r="EC17" s="646"/>
    </row>
    <row r="18" spans="2:133" ht="11.25" customHeight="1" x14ac:dyDescent="0.2">
      <c r="B18" s="633" t="s">
        <v>256</v>
      </c>
      <c r="C18" s="634"/>
      <c r="D18" s="634"/>
      <c r="E18" s="634"/>
      <c r="F18" s="634"/>
      <c r="G18" s="634"/>
      <c r="H18" s="634"/>
      <c r="I18" s="634"/>
      <c r="J18" s="634"/>
      <c r="K18" s="634"/>
      <c r="L18" s="634"/>
      <c r="M18" s="634"/>
      <c r="N18" s="634"/>
      <c r="O18" s="634"/>
      <c r="P18" s="634"/>
      <c r="Q18" s="635"/>
      <c r="R18" s="636">
        <v>289775</v>
      </c>
      <c r="S18" s="637"/>
      <c r="T18" s="637"/>
      <c r="U18" s="637"/>
      <c r="V18" s="637"/>
      <c r="W18" s="637"/>
      <c r="X18" s="637"/>
      <c r="Y18" s="638"/>
      <c r="Z18" s="639">
        <v>0.2</v>
      </c>
      <c r="AA18" s="639"/>
      <c r="AB18" s="639"/>
      <c r="AC18" s="639"/>
      <c r="AD18" s="640">
        <v>289775</v>
      </c>
      <c r="AE18" s="640"/>
      <c r="AF18" s="640"/>
      <c r="AG18" s="640"/>
      <c r="AH18" s="640"/>
      <c r="AI18" s="640"/>
      <c r="AJ18" s="640"/>
      <c r="AK18" s="640"/>
      <c r="AL18" s="641">
        <v>0.4</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2">
      <c r="B19" s="633" t="s">
        <v>259</v>
      </c>
      <c r="C19" s="634"/>
      <c r="D19" s="634"/>
      <c r="E19" s="634"/>
      <c r="F19" s="634"/>
      <c r="G19" s="634"/>
      <c r="H19" s="634"/>
      <c r="I19" s="634"/>
      <c r="J19" s="634"/>
      <c r="K19" s="634"/>
      <c r="L19" s="634"/>
      <c r="M19" s="634"/>
      <c r="N19" s="634"/>
      <c r="O19" s="634"/>
      <c r="P19" s="634"/>
      <c r="Q19" s="635"/>
      <c r="R19" s="636">
        <v>271347</v>
      </c>
      <c r="S19" s="637"/>
      <c r="T19" s="637"/>
      <c r="U19" s="637"/>
      <c r="V19" s="637"/>
      <c r="W19" s="637"/>
      <c r="X19" s="637"/>
      <c r="Y19" s="638"/>
      <c r="Z19" s="639">
        <v>0.2</v>
      </c>
      <c r="AA19" s="639"/>
      <c r="AB19" s="639"/>
      <c r="AC19" s="639"/>
      <c r="AD19" s="640">
        <v>271347</v>
      </c>
      <c r="AE19" s="640"/>
      <c r="AF19" s="640"/>
      <c r="AG19" s="640"/>
      <c r="AH19" s="640"/>
      <c r="AI19" s="640"/>
      <c r="AJ19" s="640"/>
      <c r="AK19" s="640"/>
      <c r="AL19" s="641">
        <v>0.4</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2274420</v>
      </c>
      <c r="BH19" s="637"/>
      <c r="BI19" s="637"/>
      <c r="BJ19" s="637"/>
      <c r="BK19" s="637"/>
      <c r="BL19" s="637"/>
      <c r="BM19" s="637"/>
      <c r="BN19" s="638"/>
      <c r="BO19" s="639">
        <v>5.3</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
      <c r="B20" s="649" t="s">
        <v>262</v>
      </c>
      <c r="C20" s="650"/>
      <c r="D20" s="650"/>
      <c r="E20" s="650"/>
      <c r="F20" s="650"/>
      <c r="G20" s="650"/>
      <c r="H20" s="650"/>
      <c r="I20" s="650"/>
      <c r="J20" s="650"/>
      <c r="K20" s="650"/>
      <c r="L20" s="650"/>
      <c r="M20" s="650"/>
      <c r="N20" s="650"/>
      <c r="O20" s="650"/>
      <c r="P20" s="650"/>
      <c r="Q20" s="651"/>
      <c r="R20" s="636">
        <v>18428</v>
      </c>
      <c r="S20" s="637"/>
      <c r="T20" s="637"/>
      <c r="U20" s="637"/>
      <c r="V20" s="637"/>
      <c r="W20" s="637"/>
      <c r="X20" s="637"/>
      <c r="Y20" s="638"/>
      <c r="Z20" s="639">
        <v>0</v>
      </c>
      <c r="AA20" s="639"/>
      <c r="AB20" s="639"/>
      <c r="AC20" s="639"/>
      <c r="AD20" s="640">
        <v>18428</v>
      </c>
      <c r="AE20" s="640"/>
      <c r="AF20" s="640"/>
      <c r="AG20" s="640"/>
      <c r="AH20" s="640"/>
      <c r="AI20" s="640"/>
      <c r="AJ20" s="640"/>
      <c r="AK20" s="640"/>
      <c r="AL20" s="641">
        <v>0</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2274420</v>
      </c>
      <c r="BH20" s="637"/>
      <c r="BI20" s="637"/>
      <c r="BJ20" s="637"/>
      <c r="BK20" s="637"/>
      <c r="BL20" s="637"/>
      <c r="BM20" s="637"/>
      <c r="BN20" s="638"/>
      <c r="BO20" s="639">
        <v>5.3</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131148887</v>
      </c>
      <c r="CS20" s="637"/>
      <c r="CT20" s="637"/>
      <c r="CU20" s="637"/>
      <c r="CV20" s="637"/>
      <c r="CW20" s="637"/>
      <c r="CX20" s="637"/>
      <c r="CY20" s="638"/>
      <c r="CZ20" s="639">
        <v>100</v>
      </c>
      <c r="DA20" s="639"/>
      <c r="DB20" s="639"/>
      <c r="DC20" s="639"/>
      <c r="DD20" s="645">
        <v>16831697</v>
      </c>
      <c r="DE20" s="637"/>
      <c r="DF20" s="637"/>
      <c r="DG20" s="637"/>
      <c r="DH20" s="637"/>
      <c r="DI20" s="637"/>
      <c r="DJ20" s="637"/>
      <c r="DK20" s="637"/>
      <c r="DL20" s="637"/>
      <c r="DM20" s="637"/>
      <c r="DN20" s="637"/>
      <c r="DO20" s="637"/>
      <c r="DP20" s="638"/>
      <c r="DQ20" s="645">
        <v>82527665</v>
      </c>
      <c r="DR20" s="637"/>
      <c r="DS20" s="637"/>
      <c r="DT20" s="637"/>
      <c r="DU20" s="637"/>
      <c r="DV20" s="637"/>
      <c r="DW20" s="637"/>
      <c r="DX20" s="637"/>
      <c r="DY20" s="637"/>
      <c r="DZ20" s="637"/>
      <c r="EA20" s="637"/>
      <c r="EB20" s="637"/>
      <c r="EC20" s="646"/>
    </row>
    <row r="21" spans="2:133" ht="11.25" customHeight="1" x14ac:dyDescent="0.2">
      <c r="B21" s="633" t="s">
        <v>265</v>
      </c>
      <c r="C21" s="634"/>
      <c r="D21" s="634"/>
      <c r="E21" s="634"/>
      <c r="F21" s="634"/>
      <c r="G21" s="634"/>
      <c r="H21" s="634"/>
      <c r="I21" s="634"/>
      <c r="J21" s="634"/>
      <c r="K21" s="634"/>
      <c r="L21" s="634"/>
      <c r="M21" s="634"/>
      <c r="N21" s="634"/>
      <c r="O21" s="634"/>
      <c r="P21" s="634"/>
      <c r="Q21" s="635"/>
      <c r="R21" s="636">
        <v>17620060</v>
      </c>
      <c r="S21" s="637"/>
      <c r="T21" s="637"/>
      <c r="U21" s="637"/>
      <c r="V21" s="637"/>
      <c r="W21" s="637"/>
      <c r="X21" s="637"/>
      <c r="Y21" s="638"/>
      <c r="Z21" s="639">
        <v>13.1</v>
      </c>
      <c r="AA21" s="639"/>
      <c r="AB21" s="639"/>
      <c r="AC21" s="639"/>
      <c r="AD21" s="640">
        <v>16323993</v>
      </c>
      <c r="AE21" s="640"/>
      <c r="AF21" s="640"/>
      <c r="AG21" s="640"/>
      <c r="AH21" s="640"/>
      <c r="AI21" s="640"/>
      <c r="AJ21" s="640"/>
      <c r="AK21" s="640"/>
      <c r="AL21" s="641">
        <v>24.4</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v>54446</v>
      </c>
      <c r="BH21" s="637"/>
      <c r="BI21" s="637"/>
      <c r="BJ21" s="637"/>
      <c r="BK21" s="637"/>
      <c r="BL21" s="637"/>
      <c r="BM21" s="637"/>
      <c r="BN21" s="638"/>
      <c r="BO21" s="639">
        <v>0.1</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267</v>
      </c>
      <c r="C22" s="634"/>
      <c r="D22" s="634"/>
      <c r="E22" s="634"/>
      <c r="F22" s="634"/>
      <c r="G22" s="634"/>
      <c r="H22" s="634"/>
      <c r="I22" s="634"/>
      <c r="J22" s="634"/>
      <c r="K22" s="634"/>
      <c r="L22" s="634"/>
      <c r="M22" s="634"/>
      <c r="N22" s="634"/>
      <c r="O22" s="634"/>
      <c r="P22" s="634"/>
      <c r="Q22" s="635"/>
      <c r="R22" s="636">
        <v>16323993</v>
      </c>
      <c r="S22" s="637"/>
      <c r="T22" s="637"/>
      <c r="U22" s="637"/>
      <c r="V22" s="637"/>
      <c r="W22" s="637"/>
      <c r="X22" s="637"/>
      <c r="Y22" s="638"/>
      <c r="Z22" s="639">
        <v>12.2</v>
      </c>
      <c r="AA22" s="639"/>
      <c r="AB22" s="639"/>
      <c r="AC22" s="639"/>
      <c r="AD22" s="640">
        <v>16323993</v>
      </c>
      <c r="AE22" s="640"/>
      <c r="AF22" s="640"/>
      <c r="AG22" s="640"/>
      <c r="AH22" s="640"/>
      <c r="AI22" s="640"/>
      <c r="AJ22" s="640"/>
      <c r="AK22" s="640"/>
      <c r="AL22" s="641">
        <v>24.4</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270</v>
      </c>
      <c r="C23" s="634"/>
      <c r="D23" s="634"/>
      <c r="E23" s="634"/>
      <c r="F23" s="634"/>
      <c r="G23" s="634"/>
      <c r="H23" s="634"/>
      <c r="I23" s="634"/>
      <c r="J23" s="634"/>
      <c r="K23" s="634"/>
      <c r="L23" s="634"/>
      <c r="M23" s="634"/>
      <c r="N23" s="634"/>
      <c r="O23" s="634"/>
      <c r="P23" s="634"/>
      <c r="Q23" s="635"/>
      <c r="R23" s="636">
        <v>1291305</v>
      </c>
      <c r="S23" s="637"/>
      <c r="T23" s="637"/>
      <c r="U23" s="637"/>
      <c r="V23" s="637"/>
      <c r="W23" s="637"/>
      <c r="X23" s="637"/>
      <c r="Y23" s="638"/>
      <c r="Z23" s="639">
        <v>1</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v>2219974</v>
      </c>
      <c r="BH23" s="637"/>
      <c r="BI23" s="637"/>
      <c r="BJ23" s="637"/>
      <c r="BK23" s="637"/>
      <c r="BL23" s="637"/>
      <c r="BM23" s="637"/>
      <c r="BN23" s="638"/>
      <c r="BO23" s="639">
        <v>5.2</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2">
      <c r="B24" s="633" t="s">
        <v>277</v>
      </c>
      <c r="C24" s="634"/>
      <c r="D24" s="634"/>
      <c r="E24" s="634"/>
      <c r="F24" s="634"/>
      <c r="G24" s="634"/>
      <c r="H24" s="634"/>
      <c r="I24" s="634"/>
      <c r="J24" s="634"/>
      <c r="K24" s="634"/>
      <c r="L24" s="634"/>
      <c r="M24" s="634"/>
      <c r="N24" s="634"/>
      <c r="O24" s="634"/>
      <c r="P24" s="634"/>
      <c r="Q24" s="635"/>
      <c r="R24" s="636">
        <v>4762</v>
      </c>
      <c r="S24" s="637"/>
      <c r="T24" s="637"/>
      <c r="U24" s="637"/>
      <c r="V24" s="637"/>
      <c r="W24" s="637"/>
      <c r="X24" s="637"/>
      <c r="Y24" s="638"/>
      <c r="Z24" s="639">
        <v>0</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67067144</v>
      </c>
      <c r="CS24" s="626"/>
      <c r="CT24" s="626"/>
      <c r="CU24" s="626"/>
      <c r="CV24" s="626"/>
      <c r="CW24" s="626"/>
      <c r="CX24" s="626"/>
      <c r="CY24" s="627"/>
      <c r="CZ24" s="630">
        <v>51.1</v>
      </c>
      <c r="DA24" s="631"/>
      <c r="DB24" s="631"/>
      <c r="DC24" s="647"/>
      <c r="DD24" s="671">
        <v>40879711</v>
      </c>
      <c r="DE24" s="626"/>
      <c r="DF24" s="626"/>
      <c r="DG24" s="626"/>
      <c r="DH24" s="626"/>
      <c r="DI24" s="626"/>
      <c r="DJ24" s="626"/>
      <c r="DK24" s="627"/>
      <c r="DL24" s="671">
        <v>36637105</v>
      </c>
      <c r="DM24" s="626"/>
      <c r="DN24" s="626"/>
      <c r="DO24" s="626"/>
      <c r="DP24" s="626"/>
      <c r="DQ24" s="626"/>
      <c r="DR24" s="626"/>
      <c r="DS24" s="626"/>
      <c r="DT24" s="626"/>
      <c r="DU24" s="626"/>
      <c r="DV24" s="627"/>
      <c r="DW24" s="630">
        <v>53.4</v>
      </c>
      <c r="DX24" s="631"/>
      <c r="DY24" s="631"/>
      <c r="DZ24" s="631"/>
      <c r="EA24" s="631"/>
      <c r="EB24" s="631"/>
      <c r="EC24" s="632"/>
    </row>
    <row r="25" spans="2:133" ht="11.25" customHeight="1" x14ac:dyDescent="0.2">
      <c r="B25" s="633" t="s">
        <v>280</v>
      </c>
      <c r="C25" s="634"/>
      <c r="D25" s="634"/>
      <c r="E25" s="634"/>
      <c r="F25" s="634"/>
      <c r="G25" s="634"/>
      <c r="H25" s="634"/>
      <c r="I25" s="634"/>
      <c r="J25" s="634"/>
      <c r="K25" s="634"/>
      <c r="L25" s="634"/>
      <c r="M25" s="634"/>
      <c r="N25" s="634"/>
      <c r="O25" s="634"/>
      <c r="P25" s="634"/>
      <c r="Q25" s="635"/>
      <c r="R25" s="636">
        <v>69959779</v>
      </c>
      <c r="S25" s="637"/>
      <c r="T25" s="637"/>
      <c r="U25" s="637"/>
      <c r="V25" s="637"/>
      <c r="W25" s="637"/>
      <c r="X25" s="637"/>
      <c r="Y25" s="638"/>
      <c r="Z25" s="639">
        <v>52.2</v>
      </c>
      <c r="AA25" s="639"/>
      <c r="AB25" s="639"/>
      <c r="AC25" s="639"/>
      <c r="AD25" s="640">
        <v>66443738</v>
      </c>
      <c r="AE25" s="640"/>
      <c r="AF25" s="640"/>
      <c r="AG25" s="640"/>
      <c r="AH25" s="640"/>
      <c r="AI25" s="640"/>
      <c r="AJ25" s="640"/>
      <c r="AK25" s="640"/>
      <c r="AL25" s="641">
        <v>99.3</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15295658</v>
      </c>
      <c r="CS25" s="668"/>
      <c r="CT25" s="668"/>
      <c r="CU25" s="668"/>
      <c r="CV25" s="668"/>
      <c r="CW25" s="668"/>
      <c r="CX25" s="668"/>
      <c r="CY25" s="669"/>
      <c r="CZ25" s="641">
        <v>11.7</v>
      </c>
      <c r="DA25" s="666"/>
      <c r="DB25" s="666"/>
      <c r="DC25" s="670"/>
      <c r="DD25" s="645">
        <v>13918818</v>
      </c>
      <c r="DE25" s="668"/>
      <c r="DF25" s="668"/>
      <c r="DG25" s="668"/>
      <c r="DH25" s="668"/>
      <c r="DI25" s="668"/>
      <c r="DJ25" s="668"/>
      <c r="DK25" s="669"/>
      <c r="DL25" s="645">
        <v>13464455</v>
      </c>
      <c r="DM25" s="668"/>
      <c r="DN25" s="668"/>
      <c r="DO25" s="668"/>
      <c r="DP25" s="668"/>
      <c r="DQ25" s="668"/>
      <c r="DR25" s="668"/>
      <c r="DS25" s="668"/>
      <c r="DT25" s="668"/>
      <c r="DU25" s="668"/>
      <c r="DV25" s="669"/>
      <c r="DW25" s="641">
        <v>19.600000000000001</v>
      </c>
      <c r="DX25" s="666"/>
      <c r="DY25" s="666"/>
      <c r="DZ25" s="666"/>
      <c r="EA25" s="666"/>
      <c r="EB25" s="666"/>
      <c r="EC25" s="667"/>
    </row>
    <row r="26" spans="2:133" ht="11.25" customHeight="1" x14ac:dyDescent="0.2">
      <c r="B26" s="633" t="s">
        <v>283</v>
      </c>
      <c r="C26" s="634"/>
      <c r="D26" s="634"/>
      <c r="E26" s="634"/>
      <c r="F26" s="634"/>
      <c r="G26" s="634"/>
      <c r="H26" s="634"/>
      <c r="I26" s="634"/>
      <c r="J26" s="634"/>
      <c r="K26" s="634"/>
      <c r="L26" s="634"/>
      <c r="M26" s="634"/>
      <c r="N26" s="634"/>
      <c r="O26" s="634"/>
      <c r="P26" s="634"/>
      <c r="Q26" s="635"/>
      <c r="R26" s="636">
        <v>49307</v>
      </c>
      <c r="S26" s="637"/>
      <c r="T26" s="637"/>
      <c r="U26" s="637"/>
      <c r="V26" s="637"/>
      <c r="W26" s="637"/>
      <c r="X26" s="637"/>
      <c r="Y26" s="638"/>
      <c r="Z26" s="639">
        <v>0</v>
      </c>
      <c r="AA26" s="639"/>
      <c r="AB26" s="639"/>
      <c r="AC26" s="639"/>
      <c r="AD26" s="640">
        <v>49307</v>
      </c>
      <c r="AE26" s="640"/>
      <c r="AF26" s="640"/>
      <c r="AG26" s="640"/>
      <c r="AH26" s="640"/>
      <c r="AI26" s="640"/>
      <c r="AJ26" s="640"/>
      <c r="AK26" s="640"/>
      <c r="AL26" s="641">
        <v>0.1</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10398708</v>
      </c>
      <c r="CS26" s="637"/>
      <c r="CT26" s="637"/>
      <c r="CU26" s="637"/>
      <c r="CV26" s="637"/>
      <c r="CW26" s="637"/>
      <c r="CX26" s="637"/>
      <c r="CY26" s="638"/>
      <c r="CZ26" s="641">
        <v>7.9</v>
      </c>
      <c r="DA26" s="666"/>
      <c r="DB26" s="666"/>
      <c r="DC26" s="670"/>
      <c r="DD26" s="645">
        <v>9363171</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2">
      <c r="B27" s="633" t="s">
        <v>286</v>
      </c>
      <c r="C27" s="634"/>
      <c r="D27" s="634"/>
      <c r="E27" s="634"/>
      <c r="F27" s="634"/>
      <c r="G27" s="634"/>
      <c r="H27" s="634"/>
      <c r="I27" s="634"/>
      <c r="J27" s="634"/>
      <c r="K27" s="634"/>
      <c r="L27" s="634"/>
      <c r="M27" s="634"/>
      <c r="N27" s="634"/>
      <c r="O27" s="634"/>
      <c r="P27" s="634"/>
      <c r="Q27" s="635"/>
      <c r="R27" s="636">
        <v>390558</v>
      </c>
      <c r="S27" s="637"/>
      <c r="T27" s="637"/>
      <c r="U27" s="637"/>
      <c r="V27" s="637"/>
      <c r="W27" s="637"/>
      <c r="X27" s="637"/>
      <c r="Y27" s="638"/>
      <c r="Z27" s="639">
        <v>0.3</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42610460</v>
      </c>
      <c r="BH27" s="637"/>
      <c r="BI27" s="637"/>
      <c r="BJ27" s="637"/>
      <c r="BK27" s="637"/>
      <c r="BL27" s="637"/>
      <c r="BM27" s="637"/>
      <c r="BN27" s="638"/>
      <c r="BO27" s="639">
        <v>100</v>
      </c>
      <c r="BP27" s="639"/>
      <c r="BQ27" s="639"/>
      <c r="BR27" s="639"/>
      <c r="BS27" s="640">
        <v>574313</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39202255</v>
      </c>
      <c r="CS27" s="668"/>
      <c r="CT27" s="668"/>
      <c r="CU27" s="668"/>
      <c r="CV27" s="668"/>
      <c r="CW27" s="668"/>
      <c r="CX27" s="668"/>
      <c r="CY27" s="669"/>
      <c r="CZ27" s="641">
        <v>29.9</v>
      </c>
      <c r="DA27" s="666"/>
      <c r="DB27" s="666"/>
      <c r="DC27" s="670"/>
      <c r="DD27" s="645">
        <v>14660182</v>
      </c>
      <c r="DE27" s="668"/>
      <c r="DF27" s="668"/>
      <c r="DG27" s="668"/>
      <c r="DH27" s="668"/>
      <c r="DI27" s="668"/>
      <c r="DJ27" s="668"/>
      <c r="DK27" s="669"/>
      <c r="DL27" s="645">
        <v>10873378</v>
      </c>
      <c r="DM27" s="668"/>
      <c r="DN27" s="668"/>
      <c r="DO27" s="668"/>
      <c r="DP27" s="668"/>
      <c r="DQ27" s="668"/>
      <c r="DR27" s="668"/>
      <c r="DS27" s="668"/>
      <c r="DT27" s="668"/>
      <c r="DU27" s="668"/>
      <c r="DV27" s="669"/>
      <c r="DW27" s="641">
        <v>15.9</v>
      </c>
      <c r="DX27" s="666"/>
      <c r="DY27" s="666"/>
      <c r="DZ27" s="666"/>
      <c r="EA27" s="666"/>
      <c r="EB27" s="666"/>
      <c r="EC27" s="667"/>
    </row>
    <row r="28" spans="2:133" ht="11.25" customHeight="1" x14ac:dyDescent="0.2">
      <c r="B28" s="633" t="s">
        <v>289</v>
      </c>
      <c r="C28" s="634"/>
      <c r="D28" s="634"/>
      <c r="E28" s="634"/>
      <c r="F28" s="634"/>
      <c r="G28" s="634"/>
      <c r="H28" s="634"/>
      <c r="I28" s="634"/>
      <c r="J28" s="634"/>
      <c r="K28" s="634"/>
      <c r="L28" s="634"/>
      <c r="M28" s="634"/>
      <c r="N28" s="634"/>
      <c r="O28" s="634"/>
      <c r="P28" s="634"/>
      <c r="Q28" s="635"/>
      <c r="R28" s="636">
        <v>1067799</v>
      </c>
      <c r="S28" s="637"/>
      <c r="T28" s="637"/>
      <c r="U28" s="637"/>
      <c r="V28" s="637"/>
      <c r="W28" s="637"/>
      <c r="X28" s="637"/>
      <c r="Y28" s="638"/>
      <c r="Z28" s="639">
        <v>0.8</v>
      </c>
      <c r="AA28" s="639"/>
      <c r="AB28" s="639"/>
      <c r="AC28" s="639"/>
      <c r="AD28" s="640">
        <v>152747</v>
      </c>
      <c r="AE28" s="640"/>
      <c r="AF28" s="640"/>
      <c r="AG28" s="640"/>
      <c r="AH28" s="640"/>
      <c r="AI28" s="640"/>
      <c r="AJ28" s="640"/>
      <c r="AK28" s="640"/>
      <c r="AL28" s="641">
        <v>0.2</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12569231</v>
      </c>
      <c r="CS28" s="637"/>
      <c r="CT28" s="637"/>
      <c r="CU28" s="637"/>
      <c r="CV28" s="637"/>
      <c r="CW28" s="637"/>
      <c r="CX28" s="637"/>
      <c r="CY28" s="638"/>
      <c r="CZ28" s="641">
        <v>9.6</v>
      </c>
      <c r="DA28" s="666"/>
      <c r="DB28" s="666"/>
      <c r="DC28" s="670"/>
      <c r="DD28" s="645">
        <v>12300711</v>
      </c>
      <c r="DE28" s="637"/>
      <c r="DF28" s="637"/>
      <c r="DG28" s="637"/>
      <c r="DH28" s="637"/>
      <c r="DI28" s="637"/>
      <c r="DJ28" s="637"/>
      <c r="DK28" s="638"/>
      <c r="DL28" s="645">
        <v>12299272</v>
      </c>
      <c r="DM28" s="637"/>
      <c r="DN28" s="637"/>
      <c r="DO28" s="637"/>
      <c r="DP28" s="637"/>
      <c r="DQ28" s="637"/>
      <c r="DR28" s="637"/>
      <c r="DS28" s="637"/>
      <c r="DT28" s="637"/>
      <c r="DU28" s="637"/>
      <c r="DV28" s="638"/>
      <c r="DW28" s="641">
        <v>17.899999999999999</v>
      </c>
      <c r="DX28" s="666"/>
      <c r="DY28" s="666"/>
      <c r="DZ28" s="666"/>
      <c r="EA28" s="666"/>
      <c r="EB28" s="666"/>
      <c r="EC28" s="667"/>
    </row>
    <row r="29" spans="2:133" ht="11.25" customHeight="1" x14ac:dyDescent="0.2">
      <c r="B29" s="633" t="s">
        <v>291</v>
      </c>
      <c r="C29" s="634"/>
      <c r="D29" s="634"/>
      <c r="E29" s="634"/>
      <c r="F29" s="634"/>
      <c r="G29" s="634"/>
      <c r="H29" s="634"/>
      <c r="I29" s="634"/>
      <c r="J29" s="634"/>
      <c r="K29" s="634"/>
      <c r="L29" s="634"/>
      <c r="M29" s="634"/>
      <c r="N29" s="634"/>
      <c r="O29" s="634"/>
      <c r="P29" s="634"/>
      <c r="Q29" s="635"/>
      <c r="R29" s="636">
        <v>440080</v>
      </c>
      <c r="S29" s="637"/>
      <c r="T29" s="637"/>
      <c r="U29" s="637"/>
      <c r="V29" s="637"/>
      <c r="W29" s="637"/>
      <c r="X29" s="637"/>
      <c r="Y29" s="638"/>
      <c r="Z29" s="639">
        <v>0.3</v>
      </c>
      <c r="AA29" s="639"/>
      <c r="AB29" s="639"/>
      <c r="AC29" s="639"/>
      <c r="AD29" s="640">
        <v>632</v>
      </c>
      <c r="AE29" s="640"/>
      <c r="AF29" s="640"/>
      <c r="AG29" s="640"/>
      <c r="AH29" s="640"/>
      <c r="AI29" s="640"/>
      <c r="AJ29" s="640"/>
      <c r="AK29" s="640"/>
      <c r="AL29" s="641">
        <v>0</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12558002</v>
      </c>
      <c r="CS29" s="668"/>
      <c r="CT29" s="668"/>
      <c r="CU29" s="668"/>
      <c r="CV29" s="668"/>
      <c r="CW29" s="668"/>
      <c r="CX29" s="668"/>
      <c r="CY29" s="669"/>
      <c r="CZ29" s="641">
        <v>9.6</v>
      </c>
      <c r="DA29" s="666"/>
      <c r="DB29" s="666"/>
      <c r="DC29" s="670"/>
      <c r="DD29" s="645">
        <v>12289482</v>
      </c>
      <c r="DE29" s="668"/>
      <c r="DF29" s="668"/>
      <c r="DG29" s="668"/>
      <c r="DH29" s="668"/>
      <c r="DI29" s="668"/>
      <c r="DJ29" s="668"/>
      <c r="DK29" s="669"/>
      <c r="DL29" s="645">
        <v>12288043</v>
      </c>
      <c r="DM29" s="668"/>
      <c r="DN29" s="668"/>
      <c r="DO29" s="668"/>
      <c r="DP29" s="668"/>
      <c r="DQ29" s="668"/>
      <c r="DR29" s="668"/>
      <c r="DS29" s="668"/>
      <c r="DT29" s="668"/>
      <c r="DU29" s="668"/>
      <c r="DV29" s="669"/>
      <c r="DW29" s="641">
        <v>17.899999999999999</v>
      </c>
      <c r="DX29" s="666"/>
      <c r="DY29" s="666"/>
      <c r="DZ29" s="666"/>
      <c r="EA29" s="666"/>
      <c r="EB29" s="666"/>
      <c r="EC29" s="667"/>
    </row>
    <row r="30" spans="2:133" ht="11.25" customHeight="1" x14ac:dyDescent="0.2">
      <c r="B30" s="633" t="s">
        <v>293</v>
      </c>
      <c r="C30" s="634"/>
      <c r="D30" s="634"/>
      <c r="E30" s="634"/>
      <c r="F30" s="634"/>
      <c r="G30" s="634"/>
      <c r="H30" s="634"/>
      <c r="I30" s="634"/>
      <c r="J30" s="634"/>
      <c r="K30" s="634"/>
      <c r="L30" s="634"/>
      <c r="M30" s="634"/>
      <c r="N30" s="634"/>
      <c r="O30" s="634"/>
      <c r="P30" s="634"/>
      <c r="Q30" s="635"/>
      <c r="R30" s="636">
        <v>30323567</v>
      </c>
      <c r="S30" s="637"/>
      <c r="T30" s="637"/>
      <c r="U30" s="637"/>
      <c r="V30" s="637"/>
      <c r="W30" s="637"/>
      <c r="X30" s="637"/>
      <c r="Y30" s="638"/>
      <c r="Z30" s="639">
        <v>22.6</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11908490</v>
      </c>
      <c r="CS30" s="637"/>
      <c r="CT30" s="637"/>
      <c r="CU30" s="637"/>
      <c r="CV30" s="637"/>
      <c r="CW30" s="637"/>
      <c r="CX30" s="637"/>
      <c r="CY30" s="638"/>
      <c r="CZ30" s="641">
        <v>9.1</v>
      </c>
      <c r="DA30" s="666"/>
      <c r="DB30" s="666"/>
      <c r="DC30" s="670"/>
      <c r="DD30" s="645">
        <v>11669933</v>
      </c>
      <c r="DE30" s="637"/>
      <c r="DF30" s="637"/>
      <c r="DG30" s="637"/>
      <c r="DH30" s="637"/>
      <c r="DI30" s="637"/>
      <c r="DJ30" s="637"/>
      <c r="DK30" s="638"/>
      <c r="DL30" s="645">
        <v>11668496</v>
      </c>
      <c r="DM30" s="637"/>
      <c r="DN30" s="637"/>
      <c r="DO30" s="637"/>
      <c r="DP30" s="637"/>
      <c r="DQ30" s="637"/>
      <c r="DR30" s="637"/>
      <c r="DS30" s="637"/>
      <c r="DT30" s="637"/>
      <c r="DU30" s="637"/>
      <c r="DV30" s="638"/>
      <c r="DW30" s="641">
        <v>17</v>
      </c>
      <c r="DX30" s="666"/>
      <c r="DY30" s="666"/>
      <c r="DZ30" s="666"/>
      <c r="EA30" s="666"/>
      <c r="EB30" s="666"/>
      <c r="EC30" s="667"/>
    </row>
    <row r="31" spans="2:133" ht="11.25" customHeight="1" x14ac:dyDescent="0.2">
      <c r="B31" s="649" t="s">
        <v>297</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99.4</v>
      </c>
      <c r="BH31" s="680"/>
      <c r="BI31" s="680"/>
      <c r="BJ31" s="680"/>
      <c r="BK31" s="680"/>
      <c r="BL31" s="680"/>
      <c r="BM31" s="631">
        <v>98.4</v>
      </c>
      <c r="BN31" s="680"/>
      <c r="BO31" s="680"/>
      <c r="BP31" s="680"/>
      <c r="BQ31" s="681"/>
      <c r="BR31" s="692">
        <v>99.4</v>
      </c>
      <c r="BS31" s="680"/>
      <c r="BT31" s="680"/>
      <c r="BU31" s="680"/>
      <c r="BV31" s="680"/>
      <c r="BW31" s="680"/>
      <c r="BX31" s="631">
        <v>98.2</v>
      </c>
      <c r="BY31" s="680"/>
      <c r="BZ31" s="680"/>
      <c r="CA31" s="680"/>
      <c r="CB31" s="681"/>
      <c r="CD31" s="674"/>
      <c r="CE31" s="675"/>
      <c r="CF31" s="633" t="s">
        <v>300</v>
      </c>
      <c r="CG31" s="634"/>
      <c r="CH31" s="634"/>
      <c r="CI31" s="634"/>
      <c r="CJ31" s="634"/>
      <c r="CK31" s="634"/>
      <c r="CL31" s="634"/>
      <c r="CM31" s="634"/>
      <c r="CN31" s="634"/>
      <c r="CO31" s="634"/>
      <c r="CP31" s="634"/>
      <c r="CQ31" s="635"/>
      <c r="CR31" s="636">
        <v>649512</v>
      </c>
      <c r="CS31" s="668"/>
      <c r="CT31" s="668"/>
      <c r="CU31" s="668"/>
      <c r="CV31" s="668"/>
      <c r="CW31" s="668"/>
      <c r="CX31" s="668"/>
      <c r="CY31" s="669"/>
      <c r="CZ31" s="641">
        <v>0.5</v>
      </c>
      <c r="DA31" s="666"/>
      <c r="DB31" s="666"/>
      <c r="DC31" s="670"/>
      <c r="DD31" s="645">
        <v>619549</v>
      </c>
      <c r="DE31" s="668"/>
      <c r="DF31" s="668"/>
      <c r="DG31" s="668"/>
      <c r="DH31" s="668"/>
      <c r="DI31" s="668"/>
      <c r="DJ31" s="668"/>
      <c r="DK31" s="669"/>
      <c r="DL31" s="645">
        <v>619547</v>
      </c>
      <c r="DM31" s="668"/>
      <c r="DN31" s="668"/>
      <c r="DO31" s="668"/>
      <c r="DP31" s="668"/>
      <c r="DQ31" s="668"/>
      <c r="DR31" s="668"/>
      <c r="DS31" s="668"/>
      <c r="DT31" s="668"/>
      <c r="DU31" s="668"/>
      <c r="DV31" s="669"/>
      <c r="DW31" s="641">
        <v>0.9</v>
      </c>
      <c r="DX31" s="666"/>
      <c r="DY31" s="666"/>
      <c r="DZ31" s="666"/>
      <c r="EA31" s="666"/>
      <c r="EB31" s="666"/>
      <c r="EC31" s="667"/>
    </row>
    <row r="32" spans="2:133" ht="11.25" customHeight="1" x14ac:dyDescent="0.2">
      <c r="B32" s="633" t="s">
        <v>301</v>
      </c>
      <c r="C32" s="634"/>
      <c r="D32" s="634"/>
      <c r="E32" s="634"/>
      <c r="F32" s="634"/>
      <c r="G32" s="634"/>
      <c r="H32" s="634"/>
      <c r="I32" s="634"/>
      <c r="J32" s="634"/>
      <c r="K32" s="634"/>
      <c r="L32" s="634"/>
      <c r="M32" s="634"/>
      <c r="N32" s="634"/>
      <c r="O32" s="634"/>
      <c r="P32" s="634"/>
      <c r="Q32" s="635"/>
      <c r="R32" s="636">
        <v>9366139</v>
      </c>
      <c r="S32" s="637"/>
      <c r="T32" s="637"/>
      <c r="U32" s="637"/>
      <c r="V32" s="637"/>
      <c r="W32" s="637"/>
      <c r="X32" s="637"/>
      <c r="Y32" s="638"/>
      <c r="Z32" s="639">
        <v>7</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99.4</v>
      </c>
      <c r="BH32" s="668"/>
      <c r="BI32" s="668"/>
      <c r="BJ32" s="668"/>
      <c r="BK32" s="668"/>
      <c r="BL32" s="668"/>
      <c r="BM32" s="642">
        <v>98.4</v>
      </c>
      <c r="BN32" s="668"/>
      <c r="BO32" s="668"/>
      <c r="BP32" s="668"/>
      <c r="BQ32" s="691"/>
      <c r="BR32" s="693">
        <v>99.4</v>
      </c>
      <c r="BS32" s="668"/>
      <c r="BT32" s="668"/>
      <c r="BU32" s="668"/>
      <c r="BV32" s="668"/>
      <c r="BW32" s="668"/>
      <c r="BX32" s="642">
        <v>98.3</v>
      </c>
      <c r="BY32" s="668"/>
      <c r="BZ32" s="668"/>
      <c r="CA32" s="668"/>
      <c r="CB32" s="691"/>
      <c r="CD32" s="676"/>
      <c r="CE32" s="677"/>
      <c r="CF32" s="633" t="s">
        <v>304</v>
      </c>
      <c r="CG32" s="634"/>
      <c r="CH32" s="634"/>
      <c r="CI32" s="634"/>
      <c r="CJ32" s="634"/>
      <c r="CK32" s="634"/>
      <c r="CL32" s="634"/>
      <c r="CM32" s="634"/>
      <c r="CN32" s="634"/>
      <c r="CO32" s="634"/>
      <c r="CP32" s="634"/>
      <c r="CQ32" s="635"/>
      <c r="CR32" s="636">
        <v>11229</v>
      </c>
      <c r="CS32" s="637"/>
      <c r="CT32" s="637"/>
      <c r="CU32" s="637"/>
      <c r="CV32" s="637"/>
      <c r="CW32" s="637"/>
      <c r="CX32" s="637"/>
      <c r="CY32" s="638"/>
      <c r="CZ32" s="641">
        <v>0</v>
      </c>
      <c r="DA32" s="666"/>
      <c r="DB32" s="666"/>
      <c r="DC32" s="670"/>
      <c r="DD32" s="645">
        <v>11229</v>
      </c>
      <c r="DE32" s="637"/>
      <c r="DF32" s="637"/>
      <c r="DG32" s="637"/>
      <c r="DH32" s="637"/>
      <c r="DI32" s="637"/>
      <c r="DJ32" s="637"/>
      <c r="DK32" s="638"/>
      <c r="DL32" s="645">
        <v>11229</v>
      </c>
      <c r="DM32" s="637"/>
      <c r="DN32" s="637"/>
      <c r="DO32" s="637"/>
      <c r="DP32" s="637"/>
      <c r="DQ32" s="637"/>
      <c r="DR32" s="637"/>
      <c r="DS32" s="637"/>
      <c r="DT32" s="637"/>
      <c r="DU32" s="637"/>
      <c r="DV32" s="638"/>
      <c r="DW32" s="641">
        <v>0</v>
      </c>
      <c r="DX32" s="666"/>
      <c r="DY32" s="666"/>
      <c r="DZ32" s="666"/>
      <c r="EA32" s="666"/>
      <c r="EB32" s="666"/>
      <c r="EC32" s="667"/>
    </row>
    <row r="33" spans="2:133" ht="11.25" customHeight="1" x14ac:dyDescent="0.2">
      <c r="B33" s="633" t="s">
        <v>305</v>
      </c>
      <c r="C33" s="634"/>
      <c r="D33" s="634"/>
      <c r="E33" s="634"/>
      <c r="F33" s="634"/>
      <c r="G33" s="634"/>
      <c r="H33" s="634"/>
      <c r="I33" s="634"/>
      <c r="J33" s="634"/>
      <c r="K33" s="634"/>
      <c r="L33" s="634"/>
      <c r="M33" s="634"/>
      <c r="N33" s="634"/>
      <c r="O33" s="634"/>
      <c r="P33" s="634"/>
      <c r="Q33" s="635"/>
      <c r="R33" s="636">
        <v>1609192</v>
      </c>
      <c r="S33" s="637"/>
      <c r="T33" s="637"/>
      <c r="U33" s="637"/>
      <c r="V33" s="637"/>
      <c r="W33" s="637"/>
      <c r="X33" s="637"/>
      <c r="Y33" s="638"/>
      <c r="Z33" s="639">
        <v>1.2</v>
      </c>
      <c r="AA33" s="639"/>
      <c r="AB33" s="639"/>
      <c r="AC33" s="639"/>
      <c r="AD33" s="640">
        <v>184286</v>
      </c>
      <c r="AE33" s="640"/>
      <c r="AF33" s="640"/>
      <c r="AG33" s="640"/>
      <c r="AH33" s="640"/>
      <c r="AI33" s="640"/>
      <c r="AJ33" s="640"/>
      <c r="AK33" s="640"/>
      <c r="AL33" s="641">
        <v>0.3</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99.4</v>
      </c>
      <c r="BH33" s="695"/>
      <c r="BI33" s="695"/>
      <c r="BJ33" s="695"/>
      <c r="BK33" s="695"/>
      <c r="BL33" s="695"/>
      <c r="BM33" s="696">
        <v>98.2</v>
      </c>
      <c r="BN33" s="695"/>
      <c r="BO33" s="695"/>
      <c r="BP33" s="695"/>
      <c r="BQ33" s="697"/>
      <c r="BR33" s="694">
        <v>99.3</v>
      </c>
      <c r="BS33" s="695"/>
      <c r="BT33" s="695"/>
      <c r="BU33" s="695"/>
      <c r="BV33" s="695"/>
      <c r="BW33" s="695"/>
      <c r="BX33" s="696">
        <v>98</v>
      </c>
      <c r="BY33" s="695"/>
      <c r="BZ33" s="695"/>
      <c r="CA33" s="695"/>
      <c r="CB33" s="697"/>
      <c r="CD33" s="633" t="s">
        <v>307</v>
      </c>
      <c r="CE33" s="634"/>
      <c r="CF33" s="634"/>
      <c r="CG33" s="634"/>
      <c r="CH33" s="634"/>
      <c r="CI33" s="634"/>
      <c r="CJ33" s="634"/>
      <c r="CK33" s="634"/>
      <c r="CL33" s="634"/>
      <c r="CM33" s="634"/>
      <c r="CN33" s="634"/>
      <c r="CO33" s="634"/>
      <c r="CP33" s="634"/>
      <c r="CQ33" s="635"/>
      <c r="CR33" s="636">
        <v>47180230</v>
      </c>
      <c r="CS33" s="668"/>
      <c r="CT33" s="668"/>
      <c r="CU33" s="668"/>
      <c r="CV33" s="668"/>
      <c r="CW33" s="668"/>
      <c r="CX33" s="668"/>
      <c r="CY33" s="669"/>
      <c r="CZ33" s="641">
        <v>36</v>
      </c>
      <c r="DA33" s="666"/>
      <c r="DB33" s="666"/>
      <c r="DC33" s="670"/>
      <c r="DD33" s="645">
        <v>39539321</v>
      </c>
      <c r="DE33" s="668"/>
      <c r="DF33" s="668"/>
      <c r="DG33" s="668"/>
      <c r="DH33" s="668"/>
      <c r="DI33" s="668"/>
      <c r="DJ33" s="668"/>
      <c r="DK33" s="669"/>
      <c r="DL33" s="645">
        <v>29287976</v>
      </c>
      <c r="DM33" s="668"/>
      <c r="DN33" s="668"/>
      <c r="DO33" s="668"/>
      <c r="DP33" s="668"/>
      <c r="DQ33" s="668"/>
      <c r="DR33" s="668"/>
      <c r="DS33" s="668"/>
      <c r="DT33" s="668"/>
      <c r="DU33" s="668"/>
      <c r="DV33" s="669"/>
      <c r="DW33" s="641">
        <v>42.7</v>
      </c>
      <c r="DX33" s="666"/>
      <c r="DY33" s="666"/>
      <c r="DZ33" s="666"/>
      <c r="EA33" s="666"/>
      <c r="EB33" s="666"/>
      <c r="EC33" s="667"/>
    </row>
    <row r="34" spans="2:133" ht="11.25" customHeight="1" x14ac:dyDescent="0.2">
      <c r="B34" s="633" t="s">
        <v>308</v>
      </c>
      <c r="C34" s="634"/>
      <c r="D34" s="634"/>
      <c r="E34" s="634"/>
      <c r="F34" s="634"/>
      <c r="G34" s="634"/>
      <c r="H34" s="634"/>
      <c r="I34" s="634"/>
      <c r="J34" s="634"/>
      <c r="K34" s="634"/>
      <c r="L34" s="634"/>
      <c r="M34" s="634"/>
      <c r="N34" s="634"/>
      <c r="O34" s="634"/>
      <c r="P34" s="634"/>
      <c r="Q34" s="635"/>
      <c r="R34" s="636">
        <v>276374</v>
      </c>
      <c r="S34" s="637"/>
      <c r="T34" s="637"/>
      <c r="U34" s="637"/>
      <c r="V34" s="637"/>
      <c r="W34" s="637"/>
      <c r="X34" s="637"/>
      <c r="Y34" s="638"/>
      <c r="Z34" s="639">
        <v>0.2</v>
      </c>
      <c r="AA34" s="639"/>
      <c r="AB34" s="639"/>
      <c r="AC34" s="639"/>
      <c r="AD34" s="640" t="s">
        <v>122</v>
      </c>
      <c r="AE34" s="640"/>
      <c r="AF34" s="640"/>
      <c r="AG34" s="640"/>
      <c r="AH34" s="640"/>
      <c r="AI34" s="640"/>
      <c r="AJ34" s="640"/>
      <c r="AK34" s="640"/>
      <c r="AL34" s="641" t="s">
        <v>122</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309</v>
      </c>
      <c r="CE34" s="634"/>
      <c r="CF34" s="634"/>
      <c r="CG34" s="634"/>
      <c r="CH34" s="634"/>
      <c r="CI34" s="634"/>
      <c r="CJ34" s="634"/>
      <c r="CK34" s="634"/>
      <c r="CL34" s="634"/>
      <c r="CM34" s="634"/>
      <c r="CN34" s="634"/>
      <c r="CO34" s="634"/>
      <c r="CP34" s="634"/>
      <c r="CQ34" s="635"/>
      <c r="CR34" s="636">
        <v>16289715</v>
      </c>
      <c r="CS34" s="637"/>
      <c r="CT34" s="637"/>
      <c r="CU34" s="637"/>
      <c r="CV34" s="637"/>
      <c r="CW34" s="637"/>
      <c r="CX34" s="637"/>
      <c r="CY34" s="638"/>
      <c r="CZ34" s="641">
        <v>12.4</v>
      </c>
      <c r="DA34" s="666"/>
      <c r="DB34" s="666"/>
      <c r="DC34" s="670"/>
      <c r="DD34" s="645">
        <v>12344859</v>
      </c>
      <c r="DE34" s="637"/>
      <c r="DF34" s="637"/>
      <c r="DG34" s="637"/>
      <c r="DH34" s="637"/>
      <c r="DI34" s="637"/>
      <c r="DJ34" s="637"/>
      <c r="DK34" s="638"/>
      <c r="DL34" s="645">
        <v>10557434</v>
      </c>
      <c r="DM34" s="637"/>
      <c r="DN34" s="637"/>
      <c r="DO34" s="637"/>
      <c r="DP34" s="637"/>
      <c r="DQ34" s="637"/>
      <c r="DR34" s="637"/>
      <c r="DS34" s="637"/>
      <c r="DT34" s="637"/>
      <c r="DU34" s="637"/>
      <c r="DV34" s="638"/>
      <c r="DW34" s="641">
        <v>15.4</v>
      </c>
      <c r="DX34" s="666"/>
      <c r="DY34" s="666"/>
      <c r="DZ34" s="666"/>
      <c r="EA34" s="666"/>
      <c r="EB34" s="666"/>
      <c r="EC34" s="667"/>
    </row>
    <row r="35" spans="2:133" ht="11.25" customHeight="1" x14ac:dyDescent="0.2">
      <c r="B35" s="633" t="s">
        <v>310</v>
      </c>
      <c r="C35" s="634"/>
      <c r="D35" s="634"/>
      <c r="E35" s="634"/>
      <c r="F35" s="634"/>
      <c r="G35" s="634"/>
      <c r="H35" s="634"/>
      <c r="I35" s="634"/>
      <c r="J35" s="634"/>
      <c r="K35" s="634"/>
      <c r="L35" s="634"/>
      <c r="M35" s="634"/>
      <c r="N35" s="634"/>
      <c r="O35" s="634"/>
      <c r="P35" s="634"/>
      <c r="Q35" s="635"/>
      <c r="R35" s="636">
        <v>4547696</v>
      </c>
      <c r="S35" s="637"/>
      <c r="T35" s="637"/>
      <c r="U35" s="637"/>
      <c r="V35" s="637"/>
      <c r="W35" s="637"/>
      <c r="X35" s="637"/>
      <c r="Y35" s="638"/>
      <c r="Z35" s="639">
        <v>3.4</v>
      </c>
      <c r="AA35" s="639"/>
      <c r="AB35" s="639"/>
      <c r="AC35" s="639"/>
      <c r="AD35" s="640" t="s">
        <v>122</v>
      </c>
      <c r="AE35" s="640"/>
      <c r="AF35" s="640"/>
      <c r="AG35" s="640"/>
      <c r="AH35" s="640"/>
      <c r="AI35" s="640"/>
      <c r="AJ35" s="640"/>
      <c r="AK35" s="640"/>
      <c r="AL35" s="641" t="s">
        <v>122</v>
      </c>
      <c r="AM35" s="642"/>
      <c r="AN35" s="642"/>
      <c r="AO35" s="643"/>
      <c r="AP35" s="218"/>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1502145</v>
      </c>
      <c r="CS35" s="668"/>
      <c r="CT35" s="668"/>
      <c r="CU35" s="668"/>
      <c r="CV35" s="668"/>
      <c r="CW35" s="668"/>
      <c r="CX35" s="668"/>
      <c r="CY35" s="669"/>
      <c r="CZ35" s="641">
        <v>1.1000000000000001</v>
      </c>
      <c r="DA35" s="666"/>
      <c r="DB35" s="666"/>
      <c r="DC35" s="670"/>
      <c r="DD35" s="645">
        <v>1478645</v>
      </c>
      <c r="DE35" s="668"/>
      <c r="DF35" s="668"/>
      <c r="DG35" s="668"/>
      <c r="DH35" s="668"/>
      <c r="DI35" s="668"/>
      <c r="DJ35" s="668"/>
      <c r="DK35" s="669"/>
      <c r="DL35" s="645">
        <v>1478645</v>
      </c>
      <c r="DM35" s="668"/>
      <c r="DN35" s="668"/>
      <c r="DO35" s="668"/>
      <c r="DP35" s="668"/>
      <c r="DQ35" s="668"/>
      <c r="DR35" s="668"/>
      <c r="DS35" s="668"/>
      <c r="DT35" s="668"/>
      <c r="DU35" s="668"/>
      <c r="DV35" s="669"/>
      <c r="DW35" s="641">
        <v>2.2000000000000002</v>
      </c>
      <c r="DX35" s="666"/>
      <c r="DY35" s="666"/>
      <c r="DZ35" s="666"/>
      <c r="EA35" s="666"/>
      <c r="EB35" s="666"/>
      <c r="EC35" s="667"/>
    </row>
    <row r="36" spans="2:133" ht="11.25" customHeight="1" x14ac:dyDescent="0.2">
      <c r="B36" s="633" t="s">
        <v>314</v>
      </c>
      <c r="C36" s="634"/>
      <c r="D36" s="634"/>
      <c r="E36" s="634"/>
      <c r="F36" s="634"/>
      <c r="G36" s="634"/>
      <c r="H36" s="634"/>
      <c r="I36" s="634"/>
      <c r="J36" s="634"/>
      <c r="K36" s="634"/>
      <c r="L36" s="634"/>
      <c r="M36" s="634"/>
      <c r="N36" s="634"/>
      <c r="O36" s="634"/>
      <c r="P36" s="634"/>
      <c r="Q36" s="635"/>
      <c r="R36" s="636">
        <v>2726563</v>
      </c>
      <c r="S36" s="637"/>
      <c r="T36" s="637"/>
      <c r="U36" s="637"/>
      <c r="V36" s="637"/>
      <c r="W36" s="637"/>
      <c r="X36" s="637"/>
      <c r="Y36" s="638"/>
      <c r="Z36" s="639">
        <v>2</v>
      </c>
      <c r="AA36" s="639"/>
      <c r="AB36" s="639"/>
      <c r="AC36" s="639"/>
      <c r="AD36" s="640" t="s">
        <v>122</v>
      </c>
      <c r="AE36" s="640"/>
      <c r="AF36" s="640"/>
      <c r="AG36" s="640"/>
      <c r="AH36" s="640"/>
      <c r="AI36" s="640"/>
      <c r="AJ36" s="640"/>
      <c r="AK36" s="640"/>
      <c r="AL36" s="641" t="s">
        <v>122</v>
      </c>
      <c r="AM36" s="642"/>
      <c r="AN36" s="642"/>
      <c r="AO36" s="643"/>
      <c r="AP36" s="218"/>
      <c r="AQ36" s="702" t="s">
        <v>315</v>
      </c>
      <c r="AR36" s="703"/>
      <c r="AS36" s="703"/>
      <c r="AT36" s="703"/>
      <c r="AU36" s="703"/>
      <c r="AV36" s="703"/>
      <c r="AW36" s="703"/>
      <c r="AX36" s="703"/>
      <c r="AY36" s="704"/>
      <c r="AZ36" s="625">
        <v>14603687</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175227</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14862676</v>
      </c>
      <c r="CS36" s="637"/>
      <c r="CT36" s="637"/>
      <c r="CU36" s="637"/>
      <c r="CV36" s="637"/>
      <c r="CW36" s="637"/>
      <c r="CX36" s="637"/>
      <c r="CY36" s="638"/>
      <c r="CZ36" s="641">
        <v>11.3</v>
      </c>
      <c r="DA36" s="666"/>
      <c r="DB36" s="666"/>
      <c r="DC36" s="670"/>
      <c r="DD36" s="645">
        <v>13752892</v>
      </c>
      <c r="DE36" s="637"/>
      <c r="DF36" s="637"/>
      <c r="DG36" s="637"/>
      <c r="DH36" s="637"/>
      <c r="DI36" s="637"/>
      <c r="DJ36" s="637"/>
      <c r="DK36" s="638"/>
      <c r="DL36" s="645">
        <v>9720184</v>
      </c>
      <c r="DM36" s="637"/>
      <c r="DN36" s="637"/>
      <c r="DO36" s="637"/>
      <c r="DP36" s="637"/>
      <c r="DQ36" s="637"/>
      <c r="DR36" s="637"/>
      <c r="DS36" s="637"/>
      <c r="DT36" s="637"/>
      <c r="DU36" s="637"/>
      <c r="DV36" s="638"/>
      <c r="DW36" s="641">
        <v>14.2</v>
      </c>
      <c r="DX36" s="666"/>
      <c r="DY36" s="666"/>
      <c r="DZ36" s="666"/>
      <c r="EA36" s="666"/>
      <c r="EB36" s="666"/>
      <c r="EC36" s="667"/>
    </row>
    <row r="37" spans="2:133" ht="11.25" customHeight="1" x14ac:dyDescent="0.2">
      <c r="B37" s="633" t="s">
        <v>318</v>
      </c>
      <c r="C37" s="634"/>
      <c r="D37" s="634"/>
      <c r="E37" s="634"/>
      <c r="F37" s="634"/>
      <c r="G37" s="634"/>
      <c r="H37" s="634"/>
      <c r="I37" s="634"/>
      <c r="J37" s="634"/>
      <c r="K37" s="634"/>
      <c r="L37" s="634"/>
      <c r="M37" s="634"/>
      <c r="N37" s="634"/>
      <c r="O37" s="634"/>
      <c r="P37" s="634"/>
      <c r="Q37" s="635"/>
      <c r="R37" s="636">
        <v>1771739</v>
      </c>
      <c r="S37" s="637"/>
      <c r="T37" s="637"/>
      <c r="U37" s="637"/>
      <c r="V37" s="637"/>
      <c r="W37" s="637"/>
      <c r="X37" s="637"/>
      <c r="Y37" s="638"/>
      <c r="Z37" s="639">
        <v>1.3</v>
      </c>
      <c r="AA37" s="639"/>
      <c r="AB37" s="639"/>
      <c r="AC37" s="639"/>
      <c r="AD37" s="640">
        <v>58885</v>
      </c>
      <c r="AE37" s="640"/>
      <c r="AF37" s="640"/>
      <c r="AG37" s="640"/>
      <c r="AH37" s="640"/>
      <c r="AI37" s="640"/>
      <c r="AJ37" s="640"/>
      <c r="AK37" s="640"/>
      <c r="AL37" s="641">
        <v>0.1</v>
      </c>
      <c r="AM37" s="642"/>
      <c r="AN37" s="642"/>
      <c r="AO37" s="643"/>
      <c r="AQ37" s="699" t="s">
        <v>319</v>
      </c>
      <c r="AR37" s="700"/>
      <c r="AS37" s="700"/>
      <c r="AT37" s="700"/>
      <c r="AU37" s="700"/>
      <c r="AV37" s="700"/>
      <c r="AW37" s="700"/>
      <c r="AX37" s="700"/>
      <c r="AY37" s="701"/>
      <c r="AZ37" s="636">
        <v>3496306</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175227</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5509846</v>
      </c>
      <c r="CS37" s="668"/>
      <c r="CT37" s="668"/>
      <c r="CU37" s="668"/>
      <c r="CV37" s="668"/>
      <c r="CW37" s="668"/>
      <c r="CX37" s="668"/>
      <c r="CY37" s="669"/>
      <c r="CZ37" s="641">
        <v>4.2</v>
      </c>
      <c r="DA37" s="666"/>
      <c r="DB37" s="666"/>
      <c r="DC37" s="670"/>
      <c r="DD37" s="645">
        <v>5509846</v>
      </c>
      <c r="DE37" s="668"/>
      <c r="DF37" s="668"/>
      <c r="DG37" s="668"/>
      <c r="DH37" s="668"/>
      <c r="DI37" s="668"/>
      <c r="DJ37" s="668"/>
      <c r="DK37" s="669"/>
      <c r="DL37" s="645">
        <v>5054059</v>
      </c>
      <c r="DM37" s="668"/>
      <c r="DN37" s="668"/>
      <c r="DO37" s="668"/>
      <c r="DP37" s="668"/>
      <c r="DQ37" s="668"/>
      <c r="DR37" s="668"/>
      <c r="DS37" s="668"/>
      <c r="DT37" s="668"/>
      <c r="DU37" s="668"/>
      <c r="DV37" s="669"/>
      <c r="DW37" s="641">
        <v>7.4</v>
      </c>
      <c r="DX37" s="666"/>
      <c r="DY37" s="666"/>
      <c r="DZ37" s="666"/>
      <c r="EA37" s="666"/>
      <c r="EB37" s="666"/>
      <c r="EC37" s="667"/>
    </row>
    <row r="38" spans="2:133" ht="11.25" customHeight="1" x14ac:dyDescent="0.2">
      <c r="B38" s="633" t="s">
        <v>322</v>
      </c>
      <c r="C38" s="634"/>
      <c r="D38" s="634"/>
      <c r="E38" s="634"/>
      <c r="F38" s="634"/>
      <c r="G38" s="634"/>
      <c r="H38" s="634"/>
      <c r="I38" s="634"/>
      <c r="J38" s="634"/>
      <c r="K38" s="634"/>
      <c r="L38" s="634"/>
      <c r="M38" s="634"/>
      <c r="N38" s="634"/>
      <c r="O38" s="634"/>
      <c r="P38" s="634"/>
      <c r="Q38" s="635"/>
      <c r="R38" s="636">
        <v>11500857</v>
      </c>
      <c r="S38" s="637"/>
      <c r="T38" s="637"/>
      <c r="U38" s="637"/>
      <c r="V38" s="637"/>
      <c r="W38" s="637"/>
      <c r="X38" s="637"/>
      <c r="Y38" s="638"/>
      <c r="Z38" s="639">
        <v>8.6</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1000158</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33508</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10282734</v>
      </c>
      <c r="CS38" s="637"/>
      <c r="CT38" s="637"/>
      <c r="CU38" s="637"/>
      <c r="CV38" s="637"/>
      <c r="CW38" s="637"/>
      <c r="CX38" s="637"/>
      <c r="CY38" s="638"/>
      <c r="CZ38" s="641">
        <v>7.8</v>
      </c>
      <c r="DA38" s="666"/>
      <c r="DB38" s="666"/>
      <c r="DC38" s="670"/>
      <c r="DD38" s="645">
        <v>8442777</v>
      </c>
      <c r="DE38" s="637"/>
      <c r="DF38" s="637"/>
      <c r="DG38" s="637"/>
      <c r="DH38" s="637"/>
      <c r="DI38" s="637"/>
      <c r="DJ38" s="637"/>
      <c r="DK38" s="638"/>
      <c r="DL38" s="645">
        <v>7531713</v>
      </c>
      <c r="DM38" s="637"/>
      <c r="DN38" s="637"/>
      <c r="DO38" s="637"/>
      <c r="DP38" s="637"/>
      <c r="DQ38" s="637"/>
      <c r="DR38" s="637"/>
      <c r="DS38" s="637"/>
      <c r="DT38" s="637"/>
      <c r="DU38" s="637"/>
      <c r="DV38" s="638"/>
      <c r="DW38" s="641">
        <v>11</v>
      </c>
      <c r="DX38" s="666"/>
      <c r="DY38" s="666"/>
      <c r="DZ38" s="666"/>
      <c r="EA38" s="666"/>
      <c r="EB38" s="666"/>
      <c r="EC38" s="667"/>
    </row>
    <row r="39" spans="2:133" ht="11.25" customHeight="1" x14ac:dyDescent="0.2">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v>429060</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47616</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3440278</v>
      </c>
      <c r="CS39" s="668"/>
      <c r="CT39" s="668"/>
      <c r="CU39" s="668"/>
      <c r="CV39" s="668"/>
      <c r="CW39" s="668"/>
      <c r="CX39" s="668"/>
      <c r="CY39" s="669"/>
      <c r="CZ39" s="641">
        <v>2.6</v>
      </c>
      <c r="DA39" s="666"/>
      <c r="DB39" s="666"/>
      <c r="DC39" s="670"/>
      <c r="DD39" s="645">
        <v>3246774</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2">
      <c r="B40" s="633" t="s">
        <v>330</v>
      </c>
      <c r="C40" s="634"/>
      <c r="D40" s="634"/>
      <c r="E40" s="634"/>
      <c r="F40" s="634"/>
      <c r="G40" s="634"/>
      <c r="H40" s="634"/>
      <c r="I40" s="634"/>
      <c r="J40" s="634"/>
      <c r="K40" s="634"/>
      <c r="L40" s="634"/>
      <c r="M40" s="634"/>
      <c r="N40" s="634"/>
      <c r="O40" s="634"/>
      <c r="P40" s="634"/>
      <c r="Q40" s="635"/>
      <c r="R40" s="636">
        <v>1676257</v>
      </c>
      <c r="S40" s="637"/>
      <c r="T40" s="637"/>
      <c r="U40" s="637"/>
      <c r="V40" s="637"/>
      <c r="W40" s="637"/>
      <c r="X40" s="637"/>
      <c r="Y40" s="638"/>
      <c r="Z40" s="639">
        <v>1.3</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v>271492</v>
      </c>
      <c r="BA40" s="637"/>
      <c r="BB40" s="637"/>
      <c r="BC40" s="637"/>
      <c r="BD40" s="668"/>
      <c r="BE40" s="668"/>
      <c r="BF40" s="691"/>
      <c r="BG40" s="684" t="s">
        <v>332</v>
      </c>
      <c r="BH40" s="685"/>
      <c r="BI40" s="685"/>
      <c r="BJ40" s="685"/>
      <c r="BK40" s="685"/>
      <c r="BL40" s="214"/>
      <c r="BM40" s="634" t="s">
        <v>333</v>
      </c>
      <c r="BN40" s="634"/>
      <c r="BO40" s="634"/>
      <c r="BP40" s="634"/>
      <c r="BQ40" s="634"/>
      <c r="BR40" s="634"/>
      <c r="BS40" s="634"/>
      <c r="BT40" s="634"/>
      <c r="BU40" s="635"/>
      <c r="BV40" s="636">
        <v>99</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802682</v>
      </c>
      <c r="CS40" s="637"/>
      <c r="CT40" s="637"/>
      <c r="CU40" s="637"/>
      <c r="CV40" s="637"/>
      <c r="CW40" s="637"/>
      <c r="CX40" s="637"/>
      <c r="CY40" s="638"/>
      <c r="CZ40" s="641">
        <v>0.6</v>
      </c>
      <c r="DA40" s="666"/>
      <c r="DB40" s="666"/>
      <c r="DC40" s="670"/>
      <c r="DD40" s="645">
        <v>273374</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2">
      <c r="B41" s="657" t="s">
        <v>335</v>
      </c>
      <c r="C41" s="658"/>
      <c r="D41" s="658"/>
      <c r="E41" s="658"/>
      <c r="F41" s="658"/>
      <c r="G41" s="658"/>
      <c r="H41" s="658"/>
      <c r="I41" s="658"/>
      <c r="J41" s="658"/>
      <c r="K41" s="658"/>
      <c r="L41" s="658"/>
      <c r="M41" s="658"/>
      <c r="N41" s="658"/>
      <c r="O41" s="658"/>
      <c r="P41" s="658"/>
      <c r="Q41" s="659"/>
      <c r="R41" s="708">
        <v>134029650</v>
      </c>
      <c r="S41" s="709"/>
      <c r="T41" s="709"/>
      <c r="U41" s="709"/>
      <c r="V41" s="709"/>
      <c r="W41" s="709"/>
      <c r="X41" s="709"/>
      <c r="Y41" s="713"/>
      <c r="Z41" s="714">
        <v>100</v>
      </c>
      <c r="AA41" s="714"/>
      <c r="AB41" s="714"/>
      <c r="AC41" s="714"/>
      <c r="AD41" s="715">
        <v>66889595</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1707633</v>
      </c>
      <c r="BA41" s="637"/>
      <c r="BB41" s="637"/>
      <c r="BC41" s="637"/>
      <c r="BD41" s="668"/>
      <c r="BE41" s="668"/>
      <c r="BF41" s="691"/>
      <c r="BG41" s="684"/>
      <c r="BH41" s="685"/>
      <c r="BI41" s="685"/>
      <c r="BJ41" s="685"/>
      <c r="BK41" s="685"/>
      <c r="BL41" s="214"/>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339</v>
      </c>
      <c r="AR42" s="706"/>
      <c r="AS42" s="706"/>
      <c r="AT42" s="706"/>
      <c r="AU42" s="706"/>
      <c r="AV42" s="706"/>
      <c r="AW42" s="706"/>
      <c r="AX42" s="706"/>
      <c r="AY42" s="707"/>
      <c r="AZ42" s="708">
        <v>7699038</v>
      </c>
      <c r="BA42" s="709"/>
      <c r="BB42" s="709"/>
      <c r="BC42" s="709"/>
      <c r="BD42" s="695"/>
      <c r="BE42" s="695"/>
      <c r="BF42" s="697"/>
      <c r="BG42" s="686"/>
      <c r="BH42" s="687"/>
      <c r="BI42" s="687"/>
      <c r="BJ42" s="687"/>
      <c r="BK42" s="687"/>
      <c r="BL42" s="215"/>
      <c r="BM42" s="658" t="s">
        <v>340</v>
      </c>
      <c r="BN42" s="658"/>
      <c r="BO42" s="658"/>
      <c r="BP42" s="658"/>
      <c r="BQ42" s="658"/>
      <c r="BR42" s="658"/>
      <c r="BS42" s="658"/>
      <c r="BT42" s="658"/>
      <c r="BU42" s="659"/>
      <c r="BV42" s="708">
        <v>386</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16901513</v>
      </c>
      <c r="CS42" s="668"/>
      <c r="CT42" s="668"/>
      <c r="CU42" s="668"/>
      <c r="CV42" s="668"/>
      <c r="CW42" s="668"/>
      <c r="CX42" s="668"/>
      <c r="CY42" s="669"/>
      <c r="CZ42" s="641">
        <v>12.9</v>
      </c>
      <c r="DA42" s="666"/>
      <c r="DB42" s="666"/>
      <c r="DC42" s="670"/>
      <c r="DD42" s="645">
        <v>2108633</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342</v>
      </c>
      <c r="CD43" s="633" t="s">
        <v>343</v>
      </c>
      <c r="CE43" s="634"/>
      <c r="CF43" s="634"/>
      <c r="CG43" s="634"/>
      <c r="CH43" s="634"/>
      <c r="CI43" s="634"/>
      <c r="CJ43" s="634"/>
      <c r="CK43" s="634"/>
      <c r="CL43" s="634"/>
      <c r="CM43" s="634"/>
      <c r="CN43" s="634"/>
      <c r="CO43" s="634"/>
      <c r="CP43" s="634"/>
      <c r="CQ43" s="635"/>
      <c r="CR43" s="636">
        <v>519169</v>
      </c>
      <c r="CS43" s="668"/>
      <c r="CT43" s="668"/>
      <c r="CU43" s="668"/>
      <c r="CV43" s="668"/>
      <c r="CW43" s="668"/>
      <c r="CX43" s="668"/>
      <c r="CY43" s="669"/>
      <c r="CZ43" s="641">
        <v>0.4</v>
      </c>
      <c r="DA43" s="666"/>
      <c r="DB43" s="666"/>
      <c r="DC43" s="670"/>
      <c r="DD43" s="645">
        <v>424408</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16831697</v>
      </c>
      <c r="CS44" s="637"/>
      <c r="CT44" s="637"/>
      <c r="CU44" s="637"/>
      <c r="CV44" s="637"/>
      <c r="CW44" s="637"/>
      <c r="CX44" s="637"/>
      <c r="CY44" s="638"/>
      <c r="CZ44" s="641">
        <v>12.8</v>
      </c>
      <c r="DA44" s="642"/>
      <c r="DB44" s="642"/>
      <c r="DC44" s="648"/>
      <c r="DD44" s="645">
        <v>2095500</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8436811</v>
      </c>
      <c r="CS45" s="668"/>
      <c r="CT45" s="668"/>
      <c r="CU45" s="668"/>
      <c r="CV45" s="668"/>
      <c r="CW45" s="668"/>
      <c r="CX45" s="668"/>
      <c r="CY45" s="669"/>
      <c r="CZ45" s="641">
        <v>6.4</v>
      </c>
      <c r="DA45" s="666"/>
      <c r="DB45" s="666"/>
      <c r="DC45" s="670"/>
      <c r="DD45" s="645">
        <v>308638</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348</v>
      </c>
      <c r="CG46" s="634"/>
      <c r="CH46" s="634"/>
      <c r="CI46" s="634"/>
      <c r="CJ46" s="634"/>
      <c r="CK46" s="634"/>
      <c r="CL46" s="634"/>
      <c r="CM46" s="634"/>
      <c r="CN46" s="634"/>
      <c r="CO46" s="634"/>
      <c r="CP46" s="634"/>
      <c r="CQ46" s="635"/>
      <c r="CR46" s="636">
        <v>8296363</v>
      </c>
      <c r="CS46" s="637"/>
      <c r="CT46" s="637"/>
      <c r="CU46" s="637"/>
      <c r="CV46" s="637"/>
      <c r="CW46" s="637"/>
      <c r="CX46" s="637"/>
      <c r="CY46" s="638"/>
      <c r="CZ46" s="641">
        <v>6.3</v>
      </c>
      <c r="DA46" s="642"/>
      <c r="DB46" s="642"/>
      <c r="DC46" s="648"/>
      <c r="DD46" s="645">
        <v>1782251</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349</v>
      </c>
      <c r="CG47" s="634"/>
      <c r="CH47" s="634"/>
      <c r="CI47" s="634"/>
      <c r="CJ47" s="634"/>
      <c r="CK47" s="634"/>
      <c r="CL47" s="634"/>
      <c r="CM47" s="634"/>
      <c r="CN47" s="634"/>
      <c r="CO47" s="634"/>
      <c r="CP47" s="634"/>
      <c r="CQ47" s="635"/>
      <c r="CR47" s="636">
        <v>69816</v>
      </c>
      <c r="CS47" s="668"/>
      <c r="CT47" s="668"/>
      <c r="CU47" s="668"/>
      <c r="CV47" s="668"/>
      <c r="CW47" s="668"/>
      <c r="CX47" s="668"/>
      <c r="CY47" s="669"/>
      <c r="CZ47" s="641">
        <v>0.1</v>
      </c>
      <c r="DA47" s="666"/>
      <c r="DB47" s="666"/>
      <c r="DC47" s="670"/>
      <c r="DD47" s="645">
        <v>13133</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0.8" x14ac:dyDescent="0.2">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351</v>
      </c>
      <c r="CE49" s="658"/>
      <c r="CF49" s="658"/>
      <c r="CG49" s="658"/>
      <c r="CH49" s="658"/>
      <c r="CI49" s="658"/>
      <c r="CJ49" s="658"/>
      <c r="CK49" s="658"/>
      <c r="CL49" s="658"/>
      <c r="CM49" s="658"/>
      <c r="CN49" s="658"/>
      <c r="CO49" s="658"/>
      <c r="CP49" s="658"/>
      <c r="CQ49" s="659"/>
      <c r="CR49" s="708">
        <v>131148887</v>
      </c>
      <c r="CS49" s="695"/>
      <c r="CT49" s="695"/>
      <c r="CU49" s="695"/>
      <c r="CV49" s="695"/>
      <c r="CW49" s="695"/>
      <c r="CX49" s="695"/>
      <c r="CY49" s="724"/>
      <c r="CZ49" s="716">
        <v>100</v>
      </c>
      <c r="DA49" s="725"/>
      <c r="DB49" s="725"/>
      <c r="DC49" s="726"/>
      <c r="DD49" s="727">
        <v>82527665</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VHvD442hQnFvaw44YU0ro+K2ISLRcHa6zp96cKdTqIn9yWqilRhAEkI0J8p1AJ6BeDDhpWhbpBOIdfFObnoHIA==" saltValue="n3Bpt+OL7ihGXKlrlf2oE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EA135"/>
  <sheetViews>
    <sheetView zoomScale="70" zoomScaleNormal="25" zoomScaleSheetLayoutView="70" workbookViewId="0">
      <selection activeCell="B33" sqref="B33:S33"/>
    </sheetView>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2">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9"/>
    </row>
    <row r="6" spans="1:131" s="230"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2">
      <c r="A7" s="231">
        <v>1</v>
      </c>
      <c r="B7" s="762" t="s">
        <v>374</v>
      </c>
      <c r="C7" s="763"/>
      <c r="D7" s="763"/>
      <c r="E7" s="763"/>
      <c r="F7" s="763"/>
      <c r="G7" s="763"/>
      <c r="H7" s="763"/>
      <c r="I7" s="763"/>
      <c r="J7" s="763"/>
      <c r="K7" s="763"/>
      <c r="L7" s="763"/>
      <c r="M7" s="763"/>
      <c r="N7" s="763"/>
      <c r="O7" s="763"/>
      <c r="P7" s="764"/>
      <c r="Q7" s="765">
        <v>134035</v>
      </c>
      <c r="R7" s="766"/>
      <c r="S7" s="766"/>
      <c r="T7" s="766"/>
      <c r="U7" s="766"/>
      <c r="V7" s="766">
        <v>131229</v>
      </c>
      <c r="W7" s="766"/>
      <c r="X7" s="766"/>
      <c r="Y7" s="766"/>
      <c r="Z7" s="766"/>
      <c r="AA7" s="766">
        <v>2806</v>
      </c>
      <c r="AB7" s="766"/>
      <c r="AC7" s="766"/>
      <c r="AD7" s="766"/>
      <c r="AE7" s="767"/>
      <c r="AF7" s="768">
        <v>958</v>
      </c>
      <c r="AG7" s="769"/>
      <c r="AH7" s="769"/>
      <c r="AI7" s="769"/>
      <c r="AJ7" s="770"/>
      <c r="AK7" s="771">
        <v>8</v>
      </c>
      <c r="AL7" s="772"/>
      <c r="AM7" s="772"/>
      <c r="AN7" s="772"/>
      <c r="AO7" s="772"/>
      <c r="AP7" s="772">
        <v>139899</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t="s">
        <v>564</v>
      </c>
      <c r="BT7" s="760"/>
      <c r="BU7" s="760"/>
      <c r="BV7" s="760"/>
      <c r="BW7" s="760"/>
      <c r="BX7" s="760"/>
      <c r="BY7" s="760"/>
      <c r="BZ7" s="760"/>
      <c r="CA7" s="760"/>
      <c r="CB7" s="760"/>
      <c r="CC7" s="760"/>
      <c r="CD7" s="760"/>
      <c r="CE7" s="760"/>
      <c r="CF7" s="760"/>
      <c r="CG7" s="775"/>
      <c r="CH7" s="756">
        <v>-3</v>
      </c>
      <c r="CI7" s="757"/>
      <c r="CJ7" s="757"/>
      <c r="CK7" s="757"/>
      <c r="CL7" s="758"/>
      <c r="CM7" s="756">
        <v>534</v>
      </c>
      <c r="CN7" s="757"/>
      <c r="CO7" s="757"/>
      <c r="CP7" s="757"/>
      <c r="CQ7" s="758"/>
      <c r="CR7" s="756">
        <v>11</v>
      </c>
      <c r="CS7" s="757"/>
      <c r="CT7" s="757"/>
      <c r="CU7" s="757"/>
      <c r="CV7" s="758"/>
      <c r="CW7" s="756">
        <v>46</v>
      </c>
      <c r="CX7" s="757"/>
      <c r="CY7" s="757"/>
      <c r="CZ7" s="757"/>
      <c r="DA7" s="758"/>
      <c r="DB7" s="756"/>
      <c r="DC7" s="757"/>
      <c r="DD7" s="757"/>
      <c r="DE7" s="757"/>
      <c r="DF7" s="758"/>
      <c r="DG7" s="756"/>
      <c r="DH7" s="757"/>
      <c r="DI7" s="757"/>
      <c r="DJ7" s="757"/>
      <c r="DK7" s="758"/>
      <c r="DL7" s="756"/>
      <c r="DM7" s="757"/>
      <c r="DN7" s="757"/>
      <c r="DO7" s="757"/>
      <c r="DP7" s="758"/>
      <c r="DQ7" s="756"/>
      <c r="DR7" s="757"/>
      <c r="DS7" s="757"/>
      <c r="DT7" s="757"/>
      <c r="DU7" s="758"/>
      <c r="DV7" s="759"/>
      <c r="DW7" s="760"/>
      <c r="DX7" s="760"/>
      <c r="DY7" s="760"/>
      <c r="DZ7" s="761"/>
      <c r="EA7" s="229"/>
    </row>
    <row r="8" spans="1:131" s="230" customFormat="1" ht="26.25" customHeight="1" x14ac:dyDescent="0.2">
      <c r="A8" s="233">
        <v>2</v>
      </c>
      <c r="B8" s="793" t="s">
        <v>375</v>
      </c>
      <c r="C8" s="794"/>
      <c r="D8" s="794"/>
      <c r="E8" s="794"/>
      <c r="F8" s="794"/>
      <c r="G8" s="794"/>
      <c r="H8" s="794"/>
      <c r="I8" s="794"/>
      <c r="J8" s="794"/>
      <c r="K8" s="794"/>
      <c r="L8" s="794"/>
      <c r="M8" s="794"/>
      <c r="N8" s="794"/>
      <c r="O8" s="794"/>
      <c r="P8" s="795"/>
      <c r="Q8" s="796">
        <v>133</v>
      </c>
      <c r="R8" s="797"/>
      <c r="S8" s="797"/>
      <c r="T8" s="797"/>
      <c r="U8" s="797"/>
      <c r="V8" s="797">
        <v>59</v>
      </c>
      <c r="W8" s="797"/>
      <c r="X8" s="797"/>
      <c r="Y8" s="797"/>
      <c r="Z8" s="797"/>
      <c r="AA8" s="797">
        <v>74</v>
      </c>
      <c r="AB8" s="797"/>
      <c r="AC8" s="797"/>
      <c r="AD8" s="797"/>
      <c r="AE8" s="798"/>
      <c r="AF8" s="799">
        <v>74</v>
      </c>
      <c r="AG8" s="800"/>
      <c r="AH8" s="800"/>
      <c r="AI8" s="800"/>
      <c r="AJ8" s="801"/>
      <c r="AK8" s="782">
        <v>0</v>
      </c>
      <c r="AL8" s="783"/>
      <c r="AM8" s="783"/>
      <c r="AN8" s="783"/>
      <c r="AO8" s="783"/>
      <c r="AP8" s="783">
        <v>242</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t="s">
        <v>565</v>
      </c>
      <c r="BT8" s="787"/>
      <c r="BU8" s="787"/>
      <c r="BV8" s="787"/>
      <c r="BW8" s="787"/>
      <c r="BX8" s="787"/>
      <c r="BY8" s="787"/>
      <c r="BZ8" s="787"/>
      <c r="CA8" s="787"/>
      <c r="CB8" s="787"/>
      <c r="CC8" s="787"/>
      <c r="CD8" s="787"/>
      <c r="CE8" s="787"/>
      <c r="CF8" s="787"/>
      <c r="CG8" s="788"/>
      <c r="CH8" s="789">
        <v>0</v>
      </c>
      <c r="CI8" s="790"/>
      <c r="CJ8" s="790"/>
      <c r="CK8" s="790"/>
      <c r="CL8" s="791"/>
      <c r="CM8" s="789">
        <v>20</v>
      </c>
      <c r="CN8" s="790"/>
      <c r="CO8" s="790"/>
      <c r="CP8" s="790"/>
      <c r="CQ8" s="791"/>
      <c r="CR8" s="789">
        <v>10</v>
      </c>
      <c r="CS8" s="790"/>
      <c r="CT8" s="790"/>
      <c r="CU8" s="790"/>
      <c r="CV8" s="791"/>
      <c r="CW8" s="789">
        <v>10</v>
      </c>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9"/>
    </row>
    <row r="9" spans="1:131" s="230" customFormat="1" ht="26.25" customHeight="1" x14ac:dyDescent="0.2">
      <c r="A9" s="233">
        <v>3</v>
      </c>
      <c r="B9" s="793" t="s">
        <v>376</v>
      </c>
      <c r="C9" s="794"/>
      <c r="D9" s="794"/>
      <c r="E9" s="794"/>
      <c r="F9" s="794"/>
      <c r="G9" s="794"/>
      <c r="H9" s="794"/>
      <c r="I9" s="794"/>
      <c r="J9" s="794"/>
      <c r="K9" s="794"/>
      <c r="L9" s="794"/>
      <c r="M9" s="794"/>
      <c r="N9" s="794"/>
      <c r="O9" s="794"/>
      <c r="P9" s="795"/>
      <c r="Q9" s="796">
        <v>15</v>
      </c>
      <c r="R9" s="797"/>
      <c r="S9" s="797"/>
      <c r="T9" s="797"/>
      <c r="U9" s="797"/>
      <c r="V9" s="797">
        <v>14</v>
      </c>
      <c r="W9" s="797"/>
      <c r="X9" s="797"/>
      <c r="Y9" s="797"/>
      <c r="Z9" s="797"/>
      <c r="AA9" s="797">
        <v>0</v>
      </c>
      <c r="AB9" s="797"/>
      <c r="AC9" s="797"/>
      <c r="AD9" s="797"/>
      <c r="AE9" s="798"/>
      <c r="AF9" s="799">
        <v>0</v>
      </c>
      <c r="AG9" s="800"/>
      <c r="AH9" s="800"/>
      <c r="AI9" s="800"/>
      <c r="AJ9" s="801"/>
      <c r="AK9" s="782">
        <v>0</v>
      </c>
      <c r="AL9" s="783"/>
      <c r="AM9" s="783"/>
      <c r="AN9" s="783"/>
      <c r="AO9" s="783"/>
      <c r="AP9" s="783" t="s">
        <v>494</v>
      </c>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t="s">
        <v>566</v>
      </c>
      <c r="BT9" s="787"/>
      <c r="BU9" s="787"/>
      <c r="BV9" s="787"/>
      <c r="BW9" s="787"/>
      <c r="BX9" s="787"/>
      <c r="BY9" s="787"/>
      <c r="BZ9" s="787"/>
      <c r="CA9" s="787"/>
      <c r="CB9" s="787"/>
      <c r="CC9" s="787"/>
      <c r="CD9" s="787"/>
      <c r="CE9" s="787"/>
      <c r="CF9" s="787"/>
      <c r="CG9" s="788"/>
      <c r="CH9" s="789">
        <v>4</v>
      </c>
      <c r="CI9" s="790"/>
      <c r="CJ9" s="790"/>
      <c r="CK9" s="790"/>
      <c r="CL9" s="791"/>
      <c r="CM9" s="789">
        <v>340</v>
      </c>
      <c r="CN9" s="790"/>
      <c r="CO9" s="790"/>
      <c r="CP9" s="790"/>
      <c r="CQ9" s="791"/>
      <c r="CR9" s="789">
        <v>151</v>
      </c>
      <c r="CS9" s="790"/>
      <c r="CT9" s="790"/>
      <c r="CU9" s="790"/>
      <c r="CV9" s="791"/>
      <c r="CW9" s="789">
        <v>42</v>
      </c>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9"/>
    </row>
    <row r="10" spans="1:131" s="230" customFormat="1" ht="26.25" customHeight="1" x14ac:dyDescent="0.2">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t="s">
        <v>567</v>
      </c>
      <c r="BT10" s="787"/>
      <c r="BU10" s="787"/>
      <c r="BV10" s="787"/>
      <c r="BW10" s="787"/>
      <c r="BX10" s="787"/>
      <c r="BY10" s="787"/>
      <c r="BZ10" s="787"/>
      <c r="CA10" s="787"/>
      <c r="CB10" s="787"/>
      <c r="CC10" s="787"/>
      <c r="CD10" s="787"/>
      <c r="CE10" s="787"/>
      <c r="CF10" s="787"/>
      <c r="CG10" s="788"/>
      <c r="CH10" s="789">
        <v>-5</v>
      </c>
      <c r="CI10" s="790"/>
      <c r="CJ10" s="790"/>
      <c r="CK10" s="790"/>
      <c r="CL10" s="791"/>
      <c r="CM10" s="789">
        <v>6</v>
      </c>
      <c r="CN10" s="790"/>
      <c r="CO10" s="790"/>
      <c r="CP10" s="790"/>
      <c r="CQ10" s="791"/>
      <c r="CR10" s="789">
        <v>48</v>
      </c>
      <c r="CS10" s="790"/>
      <c r="CT10" s="790"/>
      <c r="CU10" s="790"/>
      <c r="CV10" s="791"/>
      <c r="CW10" s="789">
        <v>6</v>
      </c>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9"/>
    </row>
    <row r="11" spans="1:131" s="230" customFormat="1" ht="26.25" customHeight="1" x14ac:dyDescent="0.2">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t="s">
        <v>568</v>
      </c>
      <c r="BT11" s="787"/>
      <c r="BU11" s="787"/>
      <c r="BV11" s="787"/>
      <c r="BW11" s="787"/>
      <c r="BX11" s="787"/>
      <c r="BY11" s="787"/>
      <c r="BZ11" s="787"/>
      <c r="CA11" s="787"/>
      <c r="CB11" s="787"/>
      <c r="CC11" s="787"/>
      <c r="CD11" s="787"/>
      <c r="CE11" s="787"/>
      <c r="CF11" s="787"/>
      <c r="CG11" s="788"/>
      <c r="CH11" s="789">
        <v>138</v>
      </c>
      <c r="CI11" s="790"/>
      <c r="CJ11" s="790"/>
      <c r="CK11" s="790"/>
      <c r="CL11" s="791"/>
      <c r="CM11" s="789">
        <v>4674</v>
      </c>
      <c r="CN11" s="790"/>
      <c r="CO11" s="790"/>
      <c r="CP11" s="790"/>
      <c r="CQ11" s="791"/>
      <c r="CR11" s="789">
        <v>690</v>
      </c>
      <c r="CS11" s="790"/>
      <c r="CT11" s="790"/>
      <c r="CU11" s="790"/>
      <c r="CV11" s="791"/>
      <c r="CW11" s="789" t="s">
        <v>494</v>
      </c>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9"/>
    </row>
    <row r="12" spans="1:131" s="230" customFormat="1" ht="26.25" customHeight="1" x14ac:dyDescent="0.2">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t="s">
        <v>569</v>
      </c>
      <c r="BT12" s="787"/>
      <c r="BU12" s="787"/>
      <c r="BV12" s="787"/>
      <c r="BW12" s="787"/>
      <c r="BX12" s="787"/>
      <c r="BY12" s="787"/>
      <c r="BZ12" s="787"/>
      <c r="CA12" s="787"/>
      <c r="CB12" s="787"/>
      <c r="CC12" s="787"/>
      <c r="CD12" s="787"/>
      <c r="CE12" s="787"/>
      <c r="CF12" s="787"/>
      <c r="CG12" s="788"/>
      <c r="CH12" s="789">
        <v>-131</v>
      </c>
      <c r="CI12" s="790"/>
      <c r="CJ12" s="790"/>
      <c r="CK12" s="790"/>
      <c r="CL12" s="791"/>
      <c r="CM12" s="789">
        <v>102</v>
      </c>
      <c r="CN12" s="790"/>
      <c r="CO12" s="790"/>
      <c r="CP12" s="790"/>
      <c r="CQ12" s="791"/>
      <c r="CR12" s="789">
        <v>100</v>
      </c>
      <c r="CS12" s="790"/>
      <c r="CT12" s="790"/>
      <c r="CU12" s="790"/>
      <c r="CV12" s="791"/>
      <c r="CW12" s="789">
        <v>5</v>
      </c>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9"/>
    </row>
    <row r="13" spans="1:131" s="230" customFormat="1" ht="26.25" customHeight="1" x14ac:dyDescent="0.2">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t="s">
        <v>570</v>
      </c>
      <c r="BT13" s="787"/>
      <c r="BU13" s="787"/>
      <c r="BV13" s="787"/>
      <c r="BW13" s="787"/>
      <c r="BX13" s="787"/>
      <c r="BY13" s="787"/>
      <c r="BZ13" s="787"/>
      <c r="CA13" s="787"/>
      <c r="CB13" s="787"/>
      <c r="CC13" s="787"/>
      <c r="CD13" s="787"/>
      <c r="CE13" s="787"/>
      <c r="CF13" s="787"/>
      <c r="CG13" s="788"/>
      <c r="CH13" s="789">
        <v>-7</v>
      </c>
      <c r="CI13" s="790"/>
      <c r="CJ13" s="790"/>
      <c r="CK13" s="790"/>
      <c r="CL13" s="791"/>
      <c r="CM13" s="789">
        <v>1344</v>
      </c>
      <c r="CN13" s="790"/>
      <c r="CO13" s="790"/>
      <c r="CP13" s="790"/>
      <c r="CQ13" s="791"/>
      <c r="CR13" s="789">
        <v>3</v>
      </c>
      <c r="CS13" s="790"/>
      <c r="CT13" s="790"/>
      <c r="CU13" s="790"/>
      <c r="CV13" s="791"/>
      <c r="CW13" s="789">
        <v>50</v>
      </c>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9"/>
    </row>
    <row r="14" spans="1:131" s="230" customFormat="1" ht="26.25" customHeight="1" x14ac:dyDescent="0.2">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t="s">
        <v>571</v>
      </c>
      <c r="BT14" s="787"/>
      <c r="BU14" s="787"/>
      <c r="BV14" s="787"/>
      <c r="BW14" s="787"/>
      <c r="BX14" s="787"/>
      <c r="BY14" s="787"/>
      <c r="BZ14" s="787"/>
      <c r="CA14" s="787"/>
      <c r="CB14" s="787"/>
      <c r="CC14" s="787"/>
      <c r="CD14" s="787"/>
      <c r="CE14" s="787"/>
      <c r="CF14" s="787"/>
      <c r="CG14" s="788"/>
      <c r="CH14" s="789">
        <v>0</v>
      </c>
      <c r="CI14" s="790"/>
      <c r="CJ14" s="790"/>
      <c r="CK14" s="790"/>
      <c r="CL14" s="791"/>
      <c r="CM14" s="789">
        <v>152</v>
      </c>
      <c r="CN14" s="790"/>
      <c r="CO14" s="790"/>
      <c r="CP14" s="790"/>
      <c r="CQ14" s="791"/>
      <c r="CR14" s="789">
        <v>100</v>
      </c>
      <c r="CS14" s="790"/>
      <c r="CT14" s="790"/>
      <c r="CU14" s="790"/>
      <c r="CV14" s="791"/>
      <c r="CW14" s="789">
        <v>97</v>
      </c>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x14ac:dyDescent="0.2">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t="s">
        <v>572</v>
      </c>
      <c r="BT15" s="787"/>
      <c r="BU15" s="787"/>
      <c r="BV15" s="787"/>
      <c r="BW15" s="787"/>
      <c r="BX15" s="787"/>
      <c r="BY15" s="787"/>
      <c r="BZ15" s="787"/>
      <c r="CA15" s="787"/>
      <c r="CB15" s="787"/>
      <c r="CC15" s="787"/>
      <c r="CD15" s="787"/>
      <c r="CE15" s="787"/>
      <c r="CF15" s="787"/>
      <c r="CG15" s="788"/>
      <c r="CH15" s="789">
        <v>-1</v>
      </c>
      <c r="CI15" s="790"/>
      <c r="CJ15" s="790"/>
      <c r="CK15" s="790"/>
      <c r="CL15" s="791"/>
      <c r="CM15" s="789">
        <v>60</v>
      </c>
      <c r="CN15" s="790"/>
      <c r="CO15" s="790"/>
      <c r="CP15" s="790"/>
      <c r="CQ15" s="791"/>
      <c r="CR15" s="789">
        <v>1</v>
      </c>
      <c r="CS15" s="790"/>
      <c r="CT15" s="790"/>
      <c r="CU15" s="790"/>
      <c r="CV15" s="791"/>
      <c r="CW15" s="789" t="s">
        <v>494</v>
      </c>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2">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t="s">
        <v>573</v>
      </c>
      <c r="BT16" s="787"/>
      <c r="BU16" s="787"/>
      <c r="BV16" s="787"/>
      <c r="BW16" s="787"/>
      <c r="BX16" s="787"/>
      <c r="BY16" s="787"/>
      <c r="BZ16" s="787"/>
      <c r="CA16" s="787"/>
      <c r="CB16" s="787"/>
      <c r="CC16" s="787"/>
      <c r="CD16" s="787"/>
      <c r="CE16" s="787"/>
      <c r="CF16" s="787"/>
      <c r="CG16" s="788"/>
      <c r="CH16" s="789">
        <v>-6</v>
      </c>
      <c r="CI16" s="790"/>
      <c r="CJ16" s="790"/>
      <c r="CK16" s="790"/>
      <c r="CL16" s="791"/>
      <c r="CM16" s="789">
        <v>19</v>
      </c>
      <c r="CN16" s="790"/>
      <c r="CO16" s="790"/>
      <c r="CP16" s="790"/>
      <c r="CQ16" s="791"/>
      <c r="CR16" s="789">
        <v>5</v>
      </c>
      <c r="CS16" s="790"/>
      <c r="CT16" s="790"/>
      <c r="CU16" s="790"/>
      <c r="CV16" s="791"/>
      <c r="CW16" s="789">
        <v>2</v>
      </c>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2">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t="s">
        <v>574</v>
      </c>
      <c r="BT17" s="787"/>
      <c r="BU17" s="787"/>
      <c r="BV17" s="787"/>
      <c r="BW17" s="787"/>
      <c r="BX17" s="787"/>
      <c r="BY17" s="787"/>
      <c r="BZ17" s="787"/>
      <c r="CA17" s="787"/>
      <c r="CB17" s="787"/>
      <c r="CC17" s="787"/>
      <c r="CD17" s="787"/>
      <c r="CE17" s="787"/>
      <c r="CF17" s="787"/>
      <c r="CG17" s="788"/>
      <c r="CH17" s="789">
        <v>-1</v>
      </c>
      <c r="CI17" s="790"/>
      <c r="CJ17" s="790"/>
      <c r="CK17" s="790"/>
      <c r="CL17" s="791"/>
      <c r="CM17" s="789">
        <v>9</v>
      </c>
      <c r="CN17" s="790"/>
      <c r="CO17" s="790"/>
      <c r="CP17" s="790"/>
      <c r="CQ17" s="791"/>
      <c r="CR17" s="789">
        <v>3</v>
      </c>
      <c r="CS17" s="790"/>
      <c r="CT17" s="790"/>
      <c r="CU17" s="790"/>
      <c r="CV17" s="791"/>
      <c r="CW17" s="789">
        <v>1</v>
      </c>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2">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t="s">
        <v>575</v>
      </c>
      <c r="BT18" s="787"/>
      <c r="BU18" s="787"/>
      <c r="BV18" s="787"/>
      <c r="BW18" s="787"/>
      <c r="BX18" s="787"/>
      <c r="BY18" s="787"/>
      <c r="BZ18" s="787"/>
      <c r="CA18" s="787"/>
      <c r="CB18" s="787"/>
      <c r="CC18" s="787"/>
      <c r="CD18" s="787"/>
      <c r="CE18" s="787"/>
      <c r="CF18" s="787"/>
      <c r="CG18" s="788"/>
      <c r="CH18" s="789">
        <v>14</v>
      </c>
      <c r="CI18" s="790"/>
      <c r="CJ18" s="790"/>
      <c r="CK18" s="790"/>
      <c r="CL18" s="791"/>
      <c r="CM18" s="789">
        <v>118</v>
      </c>
      <c r="CN18" s="790"/>
      <c r="CO18" s="790"/>
      <c r="CP18" s="790"/>
      <c r="CQ18" s="791"/>
      <c r="CR18" s="789">
        <v>5</v>
      </c>
      <c r="CS18" s="790"/>
      <c r="CT18" s="790"/>
      <c r="CU18" s="790"/>
      <c r="CV18" s="791"/>
      <c r="CW18" s="789" t="s">
        <v>494</v>
      </c>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2">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t="s">
        <v>576</v>
      </c>
      <c r="BT19" s="787"/>
      <c r="BU19" s="787"/>
      <c r="BV19" s="787"/>
      <c r="BW19" s="787"/>
      <c r="BX19" s="787"/>
      <c r="BY19" s="787"/>
      <c r="BZ19" s="787"/>
      <c r="CA19" s="787"/>
      <c r="CB19" s="787"/>
      <c r="CC19" s="787"/>
      <c r="CD19" s="787"/>
      <c r="CE19" s="787"/>
      <c r="CF19" s="787"/>
      <c r="CG19" s="788"/>
      <c r="CH19" s="789">
        <v>0</v>
      </c>
      <c r="CI19" s="790"/>
      <c r="CJ19" s="790"/>
      <c r="CK19" s="790"/>
      <c r="CL19" s="791"/>
      <c r="CM19" s="789">
        <v>142</v>
      </c>
      <c r="CN19" s="790"/>
      <c r="CO19" s="790"/>
      <c r="CP19" s="790"/>
      <c r="CQ19" s="791"/>
      <c r="CR19" s="789">
        <v>68</v>
      </c>
      <c r="CS19" s="790"/>
      <c r="CT19" s="790"/>
      <c r="CU19" s="790"/>
      <c r="CV19" s="791"/>
      <c r="CW19" s="789">
        <v>0</v>
      </c>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2">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t="s">
        <v>577</v>
      </c>
      <c r="BT20" s="787"/>
      <c r="BU20" s="787"/>
      <c r="BV20" s="787"/>
      <c r="BW20" s="787"/>
      <c r="BX20" s="787"/>
      <c r="BY20" s="787"/>
      <c r="BZ20" s="787"/>
      <c r="CA20" s="787"/>
      <c r="CB20" s="787"/>
      <c r="CC20" s="787"/>
      <c r="CD20" s="787"/>
      <c r="CE20" s="787"/>
      <c r="CF20" s="787"/>
      <c r="CG20" s="788"/>
      <c r="CH20" s="789">
        <v>-29</v>
      </c>
      <c r="CI20" s="790"/>
      <c r="CJ20" s="790"/>
      <c r="CK20" s="790"/>
      <c r="CL20" s="791"/>
      <c r="CM20" s="789">
        <v>169</v>
      </c>
      <c r="CN20" s="790"/>
      <c r="CO20" s="790"/>
      <c r="CP20" s="790"/>
      <c r="CQ20" s="791"/>
      <c r="CR20" s="789">
        <v>100</v>
      </c>
      <c r="CS20" s="790"/>
      <c r="CT20" s="790"/>
      <c r="CU20" s="790"/>
      <c r="CV20" s="791"/>
      <c r="CW20" s="789">
        <v>101</v>
      </c>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5">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t="s">
        <v>578</v>
      </c>
      <c r="BT21" s="787"/>
      <c r="BU21" s="787"/>
      <c r="BV21" s="787"/>
      <c r="BW21" s="787"/>
      <c r="BX21" s="787"/>
      <c r="BY21" s="787"/>
      <c r="BZ21" s="787"/>
      <c r="CA21" s="787"/>
      <c r="CB21" s="787"/>
      <c r="CC21" s="787"/>
      <c r="CD21" s="787"/>
      <c r="CE21" s="787"/>
      <c r="CF21" s="787"/>
      <c r="CG21" s="788"/>
      <c r="CH21" s="789">
        <v>-28</v>
      </c>
      <c r="CI21" s="790"/>
      <c r="CJ21" s="790"/>
      <c r="CK21" s="790"/>
      <c r="CL21" s="791"/>
      <c r="CM21" s="789">
        <v>120</v>
      </c>
      <c r="CN21" s="790"/>
      <c r="CO21" s="790"/>
      <c r="CP21" s="790"/>
      <c r="CQ21" s="791"/>
      <c r="CR21" s="789">
        <v>58</v>
      </c>
      <c r="CS21" s="790"/>
      <c r="CT21" s="790"/>
      <c r="CU21" s="790"/>
      <c r="CV21" s="791"/>
      <c r="CW21" s="789">
        <v>39</v>
      </c>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2">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377</v>
      </c>
      <c r="BA22" s="819"/>
      <c r="BB22" s="819"/>
      <c r="BC22" s="819"/>
      <c r="BD22" s="820"/>
      <c r="BE22" s="227"/>
      <c r="BF22" s="227"/>
      <c r="BG22" s="227"/>
      <c r="BH22" s="227"/>
      <c r="BI22" s="227"/>
      <c r="BJ22" s="227"/>
      <c r="BK22" s="227"/>
      <c r="BL22" s="227"/>
      <c r="BM22" s="227"/>
      <c r="BN22" s="227"/>
      <c r="BO22" s="227"/>
      <c r="BP22" s="227"/>
      <c r="BQ22" s="233">
        <v>16</v>
      </c>
      <c r="BR22" s="234"/>
      <c r="BS22" s="786" t="s">
        <v>579</v>
      </c>
      <c r="BT22" s="787"/>
      <c r="BU22" s="787"/>
      <c r="BV22" s="787"/>
      <c r="BW22" s="787"/>
      <c r="BX22" s="787"/>
      <c r="BY22" s="787"/>
      <c r="BZ22" s="787"/>
      <c r="CA22" s="787"/>
      <c r="CB22" s="787"/>
      <c r="CC22" s="787"/>
      <c r="CD22" s="787"/>
      <c r="CE22" s="787"/>
      <c r="CF22" s="787"/>
      <c r="CG22" s="788"/>
      <c r="CH22" s="789">
        <v>4</v>
      </c>
      <c r="CI22" s="790"/>
      <c r="CJ22" s="790"/>
      <c r="CK22" s="790"/>
      <c r="CL22" s="791"/>
      <c r="CM22" s="789">
        <v>10</v>
      </c>
      <c r="CN22" s="790"/>
      <c r="CO22" s="790"/>
      <c r="CP22" s="790"/>
      <c r="CQ22" s="791"/>
      <c r="CR22" s="789">
        <v>30</v>
      </c>
      <c r="CS22" s="790"/>
      <c r="CT22" s="790"/>
      <c r="CU22" s="790"/>
      <c r="CV22" s="791"/>
      <c r="CW22" s="789" t="s">
        <v>494</v>
      </c>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5">
      <c r="A23" s="235" t="s">
        <v>378</v>
      </c>
      <c r="B23" s="802" t="s">
        <v>379</v>
      </c>
      <c r="C23" s="803"/>
      <c r="D23" s="803"/>
      <c r="E23" s="803"/>
      <c r="F23" s="803"/>
      <c r="G23" s="803"/>
      <c r="H23" s="803"/>
      <c r="I23" s="803"/>
      <c r="J23" s="803"/>
      <c r="K23" s="803"/>
      <c r="L23" s="803"/>
      <c r="M23" s="803"/>
      <c r="N23" s="803"/>
      <c r="O23" s="803"/>
      <c r="P23" s="804"/>
      <c r="Q23" s="805"/>
      <c r="R23" s="806"/>
      <c r="S23" s="806"/>
      <c r="T23" s="806"/>
      <c r="U23" s="806"/>
      <c r="V23" s="806"/>
      <c r="W23" s="806"/>
      <c r="X23" s="806"/>
      <c r="Y23" s="806"/>
      <c r="Z23" s="806"/>
      <c r="AA23" s="806"/>
      <c r="AB23" s="806"/>
      <c r="AC23" s="806"/>
      <c r="AD23" s="806"/>
      <c r="AE23" s="807"/>
      <c r="AF23" s="808">
        <v>1032</v>
      </c>
      <c r="AG23" s="806"/>
      <c r="AH23" s="806"/>
      <c r="AI23" s="806"/>
      <c r="AJ23" s="809"/>
      <c r="AK23" s="810"/>
      <c r="AL23" s="811"/>
      <c r="AM23" s="811"/>
      <c r="AN23" s="811"/>
      <c r="AO23" s="811"/>
      <c r="AP23" s="806"/>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3">
        <v>17</v>
      </c>
      <c r="BR23" s="234"/>
      <c r="BS23" s="786" t="s">
        <v>580</v>
      </c>
      <c r="BT23" s="787"/>
      <c r="BU23" s="787"/>
      <c r="BV23" s="787"/>
      <c r="BW23" s="787"/>
      <c r="BX23" s="787"/>
      <c r="BY23" s="787"/>
      <c r="BZ23" s="787"/>
      <c r="CA23" s="787"/>
      <c r="CB23" s="787"/>
      <c r="CC23" s="787"/>
      <c r="CD23" s="787"/>
      <c r="CE23" s="787"/>
      <c r="CF23" s="787"/>
      <c r="CG23" s="788"/>
      <c r="CH23" s="789">
        <v>14</v>
      </c>
      <c r="CI23" s="790"/>
      <c r="CJ23" s="790"/>
      <c r="CK23" s="790"/>
      <c r="CL23" s="791"/>
      <c r="CM23" s="789">
        <v>1420</v>
      </c>
      <c r="CN23" s="790"/>
      <c r="CO23" s="790"/>
      <c r="CP23" s="790"/>
      <c r="CQ23" s="791"/>
      <c r="CR23" s="789">
        <v>315</v>
      </c>
      <c r="CS23" s="790"/>
      <c r="CT23" s="790"/>
      <c r="CU23" s="790"/>
      <c r="CV23" s="791"/>
      <c r="CW23" s="789" t="s">
        <v>494</v>
      </c>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2">
      <c r="A24" s="821" t="s">
        <v>380</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5">
      <c r="A25" s="738" t="s">
        <v>381</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357</v>
      </c>
      <c r="B26" s="741"/>
      <c r="C26" s="741"/>
      <c r="D26" s="741"/>
      <c r="E26" s="741"/>
      <c r="F26" s="741"/>
      <c r="G26" s="741"/>
      <c r="H26" s="741"/>
      <c r="I26" s="741"/>
      <c r="J26" s="741"/>
      <c r="K26" s="741"/>
      <c r="L26" s="741"/>
      <c r="M26" s="741"/>
      <c r="N26" s="741"/>
      <c r="O26" s="741"/>
      <c r="P26" s="742"/>
      <c r="Q26" s="746" t="s">
        <v>382</v>
      </c>
      <c r="R26" s="747"/>
      <c r="S26" s="747"/>
      <c r="T26" s="747"/>
      <c r="U26" s="748"/>
      <c r="V26" s="746" t="s">
        <v>383</v>
      </c>
      <c r="W26" s="747"/>
      <c r="X26" s="747"/>
      <c r="Y26" s="747"/>
      <c r="Z26" s="748"/>
      <c r="AA26" s="746" t="s">
        <v>384</v>
      </c>
      <c r="AB26" s="747"/>
      <c r="AC26" s="747"/>
      <c r="AD26" s="747"/>
      <c r="AE26" s="747"/>
      <c r="AF26" s="827" t="s">
        <v>385</v>
      </c>
      <c r="AG26" s="828"/>
      <c r="AH26" s="828"/>
      <c r="AI26" s="828"/>
      <c r="AJ26" s="829"/>
      <c r="AK26" s="747" t="s">
        <v>386</v>
      </c>
      <c r="AL26" s="747"/>
      <c r="AM26" s="747"/>
      <c r="AN26" s="747"/>
      <c r="AO26" s="748"/>
      <c r="AP26" s="746" t="s">
        <v>387</v>
      </c>
      <c r="AQ26" s="747"/>
      <c r="AR26" s="747"/>
      <c r="AS26" s="747"/>
      <c r="AT26" s="748"/>
      <c r="AU26" s="746" t="s">
        <v>388</v>
      </c>
      <c r="AV26" s="747"/>
      <c r="AW26" s="747"/>
      <c r="AX26" s="747"/>
      <c r="AY26" s="748"/>
      <c r="AZ26" s="746" t="s">
        <v>389</v>
      </c>
      <c r="BA26" s="747"/>
      <c r="BB26" s="747"/>
      <c r="BC26" s="747"/>
      <c r="BD26" s="748"/>
      <c r="BE26" s="746" t="s">
        <v>364</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7">
        <v>1</v>
      </c>
      <c r="B28" s="762" t="s">
        <v>390</v>
      </c>
      <c r="C28" s="763"/>
      <c r="D28" s="763"/>
      <c r="E28" s="763"/>
      <c r="F28" s="763"/>
      <c r="G28" s="763"/>
      <c r="H28" s="763"/>
      <c r="I28" s="763"/>
      <c r="J28" s="763"/>
      <c r="K28" s="763"/>
      <c r="L28" s="763"/>
      <c r="M28" s="763"/>
      <c r="N28" s="763"/>
      <c r="O28" s="763"/>
      <c r="P28" s="764"/>
      <c r="Q28" s="835">
        <v>25574</v>
      </c>
      <c r="R28" s="836"/>
      <c r="S28" s="836"/>
      <c r="T28" s="836"/>
      <c r="U28" s="836"/>
      <c r="V28" s="836">
        <v>25399</v>
      </c>
      <c r="W28" s="836"/>
      <c r="X28" s="836"/>
      <c r="Y28" s="836"/>
      <c r="Z28" s="836"/>
      <c r="AA28" s="836">
        <v>175</v>
      </c>
      <c r="AB28" s="836"/>
      <c r="AC28" s="836"/>
      <c r="AD28" s="836"/>
      <c r="AE28" s="837"/>
      <c r="AF28" s="838">
        <v>175</v>
      </c>
      <c r="AG28" s="836"/>
      <c r="AH28" s="836"/>
      <c r="AI28" s="836"/>
      <c r="AJ28" s="839"/>
      <c r="AK28" s="840">
        <v>1708</v>
      </c>
      <c r="AL28" s="841"/>
      <c r="AM28" s="841"/>
      <c r="AN28" s="841"/>
      <c r="AO28" s="841"/>
      <c r="AP28" s="841" t="s">
        <v>494</v>
      </c>
      <c r="AQ28" s="841"/>
      <c r="AR28" s="841"/>
      <c r="AS28" s="841"/>
      <c r="AT28" s="841"/>
      <c r="AU28" s="841" t="s">
        <v>494</v>
      </c>
      <c r="AV28" s="841"/>
      <c r="AW28" s="841"/>
      <c r="AX28" s="841"/>
      <c r="AY28" s="841"/>
      <c r="AZ28" s="842" t="s">
        <v>494</v>
      </c>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7">
        <v>2</v>
      </c>
      <c r="B29" s="793" t="s">
        <v>391</v>
      </c>
      <c r="C29" s="794"/>
      <c r="D29" s="794"/>
      <c r="E29" s="794"/>
      <c r="F29" s="794"/>
      <c r="G29" s="794"/>
      <c r="H29" s="794"/>
      <c r="I29" s="794"/>
      <c r="J29" s="794"/>
      <c r="K29" s="794"/>
      <c r="L29" s="794"/>
      <c r="M29" s="794"/>
      <c r="N29" s="794"/>
      <c r="O29" s="794"/>
      <c r="P29" s="795"/>
      <c r="Q29" s="796">
        <v>27530</v>
      </c>
      <c r="R29" s="797"/>
      <c r="S29" s="797"/>
      <c r="T29" s="797"/>
      <c r="U29" s="797"/>
      <c r="V29" s="797">
        <f>27467</f>
        <v>27467</v>
      </c>
      <c r="W29" s="797"/>
      <c r="X29" s="797"/>
      <c r="Y29" s="797"/>
      <c r="Z29" s="797"/>
      <c r="AA29" s="797">
        <v>63</v>
      </c>
      <c r="AB29" s="797"/>
      <c r="AC29" s="797"/>
      <c r="AD29" s="797"/>
      <c r="AE29" s="798"/>
      <c r="AF29" s="799">
        <v>63</v>
      </c>
      <c r="AG29" s="800"/>
      <c r="AH29" s="800"/>
      <c r="AI29" s="800"/>
      <c r="AJ29" s="801"/>
      <c r="AK29" s="847">
        <v>4146</v>
      </c>
      <c r="AL29" s="843"/>
      <c r="AM29" s="843"/>
      <c r="AN29" s="843"/>
      <c r="AO29" s="843"/>
      <c r="AP29" s="843" t="s">
        <v>494</v>
      </c>
      <c r="AQ29" s="843"/>
      <c r="AR29" s="843"/>
      <c r="AS29" s="843"/>
      <c r="AT29" s="843"/>
      <c r="AU29" s="843" t="s">
        <v>494</v>
      </c>
      <c r="AV29" s="843"/>
      <c r="AW29" s="843"/>
      <c r="AX29" s="843"/>
      <c r="AY29" s="843"/>
      <c r="AZ29" s="844" t="s">
        <v>494</v>
      </c>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7">
        <v>3</v>
      </c>
      <c r="B30" s="793" t="s">
        <v>392</v>
      </c>
      <c r="C30" s="794"/>
      <c r="D30" s="794"/>
      <c r="E30" s="794"/>
      <c r="F30" s="794"/>
      <c r="G30" s="794"/>
      <c r="H30" s="794"/>
      <c r="I30" s="794"/>
      <c r="J30" s="794"/>
      <c r="K30" s="794"/>
      <c r="L30" s="794"/>
      <c r="M30" s="794"/>
      <c r="N30" s="794"/>
      <c r="O30" s="794"/>
      <c r="P30" s="795"/>
      <c r="Q30" s="796">
        <v>3583</v>
      </c>
      <c r="R30" s="797"/>
      <c r="S30" s="797"/>
      <c r="T30" s="797"/>
      <c r="U30" s="797"/>
      <c r="V30" s="797">
        <v>3573</v>
      </c>
      <c r="W30" s="797"/>
      <c r="X30" s="797"/>
      <c r="Y30" s="797"/>
      <c r="Z30" s="797"/>
      <c r="AA30" s="797">
        <v>10</v>
      </c>
      <c r="AB30" s="797"/>
      <c r="AC30" s="797"/>
      <c r="AD30" s="797"/>
      <c r="AE30" s="798"/>
      <c r="AF30" s="799">
        <v>10</v>
      </c>
      <c r="AG30" s="800"/>
      <c r="AH30" s="800"/>
      <c r="AI30" s="800"/>
      <c r="AJ30" s="801"/>
      <c r="AK30" s="847">
        <v>40210</v>
      </c>
      <c r="AL30" s="843"/>
      <c r="AM30" s="843"/>
      <c r="AN30" s="843"/>
      <c r="AO30" s="843"/>
      <c r="AP30" s="843" t="s">
        <v>494</v>
      </c>
      <c r="AQ30" s="843"/>
      <c r="AR30" s="843"/>
      <c r="AS30" s="843"/>
      <c r="AT30" s="843"/>
      <c r="AU30" s="843" t="s">
        <v>494</v>
      </c>
      <c r="AV30" s="843"/>
      <c r="AW30" s="843"/>
      <c r="AX30" s="843"/>
      <c r="AY30" s="843"/>
      <c r="AZ30" s="844" t="s">
        <v>494</v>
      </c>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7">
        <v>4</v>
      </c>
      <c r="B31" s="793" t="s">
        <v>393</v>
      </c>
      <c r="C31" s="794"/>
      <c r="D31" s="794"/>
      <c r="E31" s="794"/>
      <c r="F31" s="794"/>
      <c r="G31" s="794"/>
      <c r="H31" s="794"/>
      <c r="I31" s="794"/>
      <c r="J31" s="794"/>
      <c r="K31" s="794"/>
      <c r="L31" s="794"/>
      <c r="M31" s="794"/>
      <c r="N31" s="794"/>
      <c r="O31" s="794"/>
      <c r="P31" s="795"/>
      <c r="Q31" s="796">
        <v>7177</v>
      </c>
      <c r="R31" s="797"/>
      <c r="S31" s="797"/>
      <c r="T31" s="797"/>
      <c r="U31" s="797"/>
      <c r="V31" s="797">
        <v>5399</v>
      </c>
      <c r="W31" s="797"/>
      <c r="X31" s="797"/>
      <c r="Y31" s="797"/>
      <c r="Z31" s="797"/>
      <c r="AA31" s="797">
        <v>1778</v>
      </c>
      <c r="AB31" s="797"/>
      <c r="AC31" s="797"/>
      <c r="AD31" s="797"/>
      <c r="AE31" s="798"/>
      <c r="AF31" s="799">
        <v>8897</v>
      </c>
      <c r="AG31" s="800"/>
      <c r="AH31" s="800"/>
      <c r="AI31" s="800"/>
      <c r="AJ31" s="801"/>
      <c r="AK31" s="847">
        <v>271</v>
      </c>
      <c r="AL31" s="843"/>
      <c r="AM31" s="843"/>
      <c r="AN31" s="843"/>
      <c r="AO31" s="843"/>
      <c r="AP31" s="843">
        <v>3201</v>
      </c>
      <c r="AQ31" s="843"/>
      <c r="AR31" s="843"/>
      <c r="AS31" s="843"/>
      <c r="AT31" s="843"/>
      <c r="AU31" s="843">
        <v>29</v>
      </c>
      <c r="AV31" s="843"/>
      <c r="AW31" s="843"/>
      <c r="AX31" s="843"/>
      <c r="AY31" s="843"/>
      <c r="AZ31" s="844" t="s">
        <v>494</v>
      </c>
      <c r="BA31" s="844"/>
      <c r="BB31" s="844"/>
      <c r="BC31" s="844"/>
      <c r="BD31" s="844"/>
      <c r="BE31" s="845" t="s">
        <v>394</v>
      </c>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7">
        <v>5</v>
      </c>
      <c r="B32" s="793" t="s">
        <v>395</v>
      </c>
      <c r="C32" s="794"/>
      <c r="D32" s="794"/>
      <c r="E32" s="794"/>
      <c r="F32" s="794"/>
      <c r="G32" s="794"/>
      <c r="H32" s="794"/>
      <c r="I32" s="794"/>
      <c r="J32" s="794"/>
      <c r="K32" s="794"/>
      <c r="L32" s="794"/>
      <c r="M32" s="794"/>
      <c r="N32" s="794"/>
      <c r="O32" s="794"/>
      <c r="P32" s="795"/>
      <c r="Q32" s="796">
        <v>7890</v>
      </c>
      <c r="R32" s="797"/>
      <c r="S32" s="797"/>
      <c r="T32" s="797"/>
      <c r="U32" s="797"/>
      <c r="V32" s="797">
        <v>7652</v>
      </c>
      <c r="W32" s="797"/>
      <c r="X32" s="797"/>
      <c r="Y32" s="797"/>
      <c r="Z32" s="797"/>
      <c r="AA32" s="797">
        <f>239-1</f>
        <v>238</v>
      </c>
      <c r="AB32" s="797"/>
      <c r="AC32" s="797"/>
      <c r="AD32" s="797"/>
      <c r="AE32" s="798"/>
      <c r="AF32" s="799">
        <v>6895</v>
      </c>
      <c r="AG32" s="800"/>
      <c r="AH32" s="800"/>
      <c r="AI32" s="800"/>
      <c r="AJ32" s="801"/>
      <c r="AK32" s="847">
        <v>3049</v>
      </c>
      <c r="AL32" s="843"/>
      <c r="AM32" s="843"/>
      <c r="AN32" s="843"/>
      <c r="AO32" s="843"/>
      <c r="AP32" s="843">
        <v>27972</v>
      </c>
      <c r="AQ32" s="843"/>
      <c r="AR32" s="843"/>
      <c r="AS32" s="843"/>
      <c r="AT32" s="843"/>
      <c r="AU32" s="843">
        <v>17958</v>
      </c>
      <c r="AV32" s="843"/>
      <c r="AW32" s="843"/>
      <c r="AX32" s="843"/>
      <c r="AY32" s="843"/>
      <c r="AZ32" s="844" t="s">
        <v>494</v>
      </c>
      <c r="BA32" s="844"/>
      <c r="BB32" s="844"/>
      <c r="BC32" s="844"/>
      <c r="BD32" s="844"/>
      <c r="BE32" s="845" t="s">
        <v>394</v>
      </c>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7">
        <v>6</v>
      </c>
      <c r="B33" s="793" t="s">
        <v>396</v>
      </c>
      <c r="C33" s="794"/>
      <c r="D33" s="794"/>
      <c r="E33" s="794"/>
      <c r="F33" s="794"/>
      <c r="G33" s="794"/>
      <c r="H33" s="794"/>
      <c r="I33" s="794"/>
      <c r="J33" s="794"/>
      <c r="K33" s="794"/>
      <c r="L33" s="794"/>
      <c r="M33" s="794"/>
      <c r="N33" s="794"/>
      <c r="O33" s="794"/>
      <c r="P33" s="795"/>
      <c r="Q33" s="796">
        <v>3877</v>
      </c>
      <c r="R33" s="797"/>
      <c r="S33" s="797"/>
      <c r="T33" s="797"/>
      <c r="U33" s="797"/>
      <c r="V33" s="797">
        <v>4763</v>
      </c>
      <c r="W33" s="797"/>
      <c r="X33" s="797"/>
      <c r="Y33" s="797"/>
      <c r="Z33" s="797"/>
      <c r="AA33" s="797">
        <v>886</v>
      </c>
      <c r="AB33" s="797"/>
      <c r="AC33" s="797"/>
      <c r="AD33" s="797"/>
      <c r="AE33" s="798"/>
      <c r="AF33" s="799">
        <v>334</v>
      </c>
      <c r="AG33" s="800"/>
      <c r="AH33" s="800"/>
      <c r="AI33" s="800"/>
      <c r="AJ33" s="801"/>
      <c r="AK33" s="847">
        <v>1000</v>
      </c>
      <c r="AL33" s="843"/>
      <c r="AM33" s="843"/>
      <c r="AN33" s="843"/>
      <c r="AO33" s="843"/>
      <c r="AP33" s="843">
        <v>2726</v>
      </c>
      <c r="AQ33" s="843"/>
      <c r="AR33" s="843"/>
      <c r="AS33" s="843"/>
      <c r="AT33" s="843"/>
      <c r="AU33" s="843">
        <v>1775</v>
      </c>
      <c r="AV33" s="843"/>
      <c r="AW33" s="843"/>
      <c r="AX33" s="843"/>
      <c r="AY33" s="843"/>
      <c r="AZ33" s="844" t="s">
        <v>494</v>
      </c>
      <c r="BA33" s="844"/>
      <c r="BB33" s="844"/>
      <c r="BC33" s="844"/>
      <c r="BD33" s="844"/>
      <c r="BE33" s="845" t="s">
        <v>394</v>
      </c>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7">
        <v>7</v>
      </c>
      <c r="B34" s="793" t="s">
        <v>397</v>
      </c>
      <c r="C34" s="794"/>
      <c r="D34" s="794"/>
      <c r="E34" s="794"/>
      <c r="F34" s="794"/>
      <c r="G34" s="794"/>
      <c r="H34" s="794"/>
      <c r="I34" s="794"/>
      <c r="J34" s="794"/>
      <c r="K34" s="794"/>
      <c r="L34" s="794"/>
      <c r="M34" s="794"/>
      <c r="N34" s="794"/>
      <c r="O34" s="794"/>
      <c r="P34" s="795"/>
      <c r="Q34" s="796">
        <v>555</v>
      </c>
      <c r="R34" s="797"/>
      <c r="S34" s="797"/>
      <c r="T34" s="797"/>
      <c r="U34" s="797"/>
      <c r="V34" s="797">
        <v>479</v>
      </c>
      <c r="W34" s="797"/>
      <c r="X34" s="797"/>
      <c r="Y34" s="797"/>
      <c r="Z34" s="797"/>
      <c r="AA34" s="797">
        <v>76</v>
      </c>
      <c r="AB34" s="797"/>
      <c r="AC34" s="797"/>
      <c r="AD34" s="797"/>
      <c r="AE34" s="798"/>
      <c r="AF34" s="799">
        <v>76</v>
      </c>
      <c r="AG34" s="800"/>
      <c r="AH34" s="800"/>
      <c r="AI34" s="800"/>
      <c r="AJ34" s="801"/>
      <c r="AK34" s="847">
        <v>441</v>
      </c>
      <c r="AL34" s="843"/>
      <c r="AM34" s="843"/>
      <c r="AN34" s="843"/>
      <c r="AO34" s="843"/>
      <c r="AP34" s="843">
        <v>1249</v>
      </c>
      <c r="AQ34" s="843"/>
      <c r="AR34" s="843"/>
      <c r="AS34" s="843"/>
      <c r="AT34" s="843"/>
      <c r="AU34" s="843">
        <v>1245</v>
      </c>
      <c r="AV34" s="843"/>
      <c r="AW34" s="843"/>
      <c r="AX34" s="843"/>
      <c r="AY34" s="843"/>
      <c r="AZ34" s="844" t="s">
        <v>494</v>
      </c>
      <c r="BA34" s="844"/>
      <c r="BB34" s="844"/>
      <c r="BC34" s="844"/>
      <c r="BD34" s="844"/>
      <c r="BE34" s="845" t="s">
        <v>398</v>
      </c>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7">
        <v>8</v>
      </c>
      <c r="B35" s="793" t="s">
        <v>399</v>
      </c>
      <c r="C35" s="794"/>
      <c r="D35" s="794"/>
      <c r="E35" s="794"/>
      <c r="F35" s="794"/>
      <c r="G35" s="794"/>
      <c r="H35" s="794"/>
      <c r="I35" s="794"/>
      <c r="J35" s="794"/>
      <c r="K35" s="794"/>
      <c r="L35" s="794"/>
      <c r="M35" s="794"/>
      <c r="N35" s="794"/>
      <c r="O35" s="794"/>
      <c r="P35" s="795"/>
      <c r="Q35" s="796">
        <v>27</v>
      </c>
      <c r="R35" s="797"/>
      <c r="S35" s="797"/>
      <c r="T35" s="797"/>
      <c r="U35" s="797"/>
      <c r="V35" s="797">
        <v>12</v>
      </c>
      <c r="W35" s="797"/>
      <c r="X35" s="797"/>
      <c r="Y35" s="797"/>
      <c r="Z35" s="797"/>
      <c r="AA35" s="797">
        <v>15</v>
      </c>
      <c r="AB35" s="797"/>
      <c r="AC35" s="797"/>
      <c r="AD35" s="797"/>
      <c r="AE35" s="798"/>
      <c r="AF35" s="799">
        <v>15</v>
      </c>
      <c r="AG35" s="800"/>
      <c r="AH35" s="800"/>
      <c r="AI35" s="800"/>
      <c r="AJ35" s="801"/>
      <c r="AK35" s="847">
        <v>6</v>
      </c>
      <c r="AL35" s="843"/>
      <c r="AM35" s="843"/>
      <c r="AN35" s="843"/>
      <c r="AO35" s="843"/>
      <c r="AP35" s="843">
        <v>61</v>
      </c>
      <c r="AQ35" s="843"/>
      <c r="AR35" s="843"/>
      <c r="AS35" s="843"/>
      <c r="AT35" s="843"/>
      <c r="AU35" s="843">
        <v>60</v>
      </c>
      <c r="AV35" s="843"/>
      <c r="AW35" s="843"/>
      <c r="AX35" s="843"/>
      <c r="AY35" s="843"/>
      <c r="AZ35" s="844" t="s">
        <v>494</v>
      </c>
      <c r="BA35" s="844"/>
      <c r="BB35" s="844"/>
      <c r="BC35" s="844"/>
      <c r="BD35" s="844"/>
      <c r="BE35" s="845" t="s">
        <v>398</v>
      </c>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7">
        <v>9</v>
      </c>
      <c r="B36" s="793" t="s">
        <v>400</v>
      </c>
      <c r="C36" s="794"/>
      <c r="D36" s="794"/>
      <c r="E36" s="794"/>
      <c r="F36" s="794"/>
      <c r="G36" s="794"/>
      <c r="H36" s="794"/>
      <c r="I36" s="794"/>
      <c r="J36" s="794"/>
      <c r="K36" s="794"/>
      <c r="L36" s="794"/>
      <c r="M36" s="794"/>
      <c r="N36" s="794"/>
      <c r="O36" s="794"/>
      <c r="P36" s="795"/>
      <c r="Q36" s="796">
        <v>1323</v>
      </c>
      <c r="R36" s="797"/>
      <c r="S36" s="797"/>
      <c r="T36" s="797"/>
      <c r="U36" s="797"/>
      <c r="V36" s="797">
        <v>1312</v>
      </c>
      <c r="W36" s="797"/>
      <c r="X36" s="797"/>
      <c r="Y36" s="797"/>
      <c r="Z36" s="797"/>
      <c r="AA36" s="797">
        <v>11</v>
      </c>
      <c r="AB36" s="797"/>
      <c r="AC36" s="797"/>
      <c r="AD36" s="797"/>
      <c r="AE36" s="798"/>
      <c r="AF36" s="799">
        <v>11</v>
      </c>
      <c r="AG36" s="800"/>
      <c r="AH36" s="800"/>
      <c r="AI36" s="800"/>
      <c r="AJ36" s="801"/>
      <c r="AK36" s="847">
        <v>429</v>
      </c>
      <c r="AL36" s="843"/>
      <c r="AM36" s="843"/>
      <c r="AN36" s="843"/>
      <c r="AO36" s="843"/>
      <c r="AP36" s="843">
        <v>894</v>
      </c>
      <c r="AQ36" s="843"/>
      <c r="AR36" s="843"/>
      <c r="AS36" s="843"/>
      <c r="AT36" s="843"/>
      <c r="AU36" s="843">
        <v>489</v>
      </c>
      <c r="AV36" s="843"/>
      <c r="AW36" s="843"/>
      <c r="AX36" s="843"/>
      <c r="AY36" s="843"/>
      <c r="AZ36" s="844" t="s">
        <v>494</v>
      </c>
      <c r="BA36" s="844"/>
      <c r="BB36" s="844"/>
      <c r="BC36" s="844"/>
      <c r="BD36" s="844"/>
      <c r="BE36" s="845" t="s">
        <v>398</v>
      </c>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7">
        <v>10</v>
      </c>
      <c r="B37" s="793" t="s">
        <v>401</v>
      </c>
      <c r="C37" s="794"/>
      <c r="D37" s="794"/>
      <c r="E37" s="794"/>
      <c r="F37" s="794"/>
      <c r="G37" s="794"/>
      <c r="H37" s="794"/>
      <c r="I37" s="794"/>
      <c r="J37" s="794"/>
      <c r="K37" s="794"/>
      <c r="L37" s="794"/>
      <c r="M37" s="794"/>
      <c r="N37" s="794"/>
      <c r="O37" s="794"/>
      <c r="P37" s="795"/>
      <c r="Q37" s="796">
        <v>227</v>
      </c>
      <c r="R37" s="797"/>
      <c r="S37" s="797"/>
      <c r="T37" s="797"/>
      <c r="U37" s="797"/>
      <c r="V37" s="797">
        <v>227</v>
      </c>
      <c r="W37" s="797"/>
      <c r="X37" s="797"/>
      <c r="Y37" s="797"/>
      <c r="Z37" s="797"/>
      <c r="AA37" s="797">
        <v>0</v>
      </c>
      <c r="AB37" s="797"/>
      <c r="AC37" s="797"/>
      <c r="AD37" s="797"/>
      <c r="AE37" s="798"/>
      <c r="AF37" s="799" t="s">
        <v>122</v>
      </c>
      <c r="AG37" s="800"/>
      <c r="AH37" s="800"/>
      <c r="AI37" s="800"/>
      <c r="AJ37" s="801"/>
      <c r="AK37" s="847">
        <v>0</v>
      </c>
      <c r="AL37" s="843"/>
      <c r="AM37" s="843"/>
      <c r="AN37" s="843"/>
      <c r="AO37" s="843"/>
      <c r="AP37" s="843">
        <v>1374</v>
      </c>
      <c r="AQ37" s="843"/>
      <c r="AR37" s="843"/>
      <c r="AS37" s="843"/>
      <c r="AT37" s="843"/>
      <c r="AU37" s="843">
        <v>1288</v>
      </c>
      <c r="AV37" s="843"/>
      <c r="AW37" s="843"/>
      <c r="AX37" s="843"/>
      <c r="AY37" s="843"/>
      <c r="AZ37" s="844" t="s">
        <v>494</v>
      </c>
      <c r="BA37" s="844"/>
      <c r="BB37" s="844"/>
      <c r="BC37" s="844"/>
      <c r="BD37" s="844"/>
      <c r="BE37" s="845" t="s">
        <v>398</v>
      </c>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402</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5" t="s">
        <v>378</v>
      </c>
      <c r="B63" s="802" t="s">
        <v>403</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16476</v>
      </c>
      <c r="AG63" s="857"/>
      <c r="AH63" s="857"/>
      <c r="AI63" s="857"/>
      <c r="AJ63" s="858"/>
      <c r="AK63" s="859"/>
      <c r="AL63" s="854"/>
      <c r="AM63" s="854"/>
      <c r="AN63" s="854"/>
      <c r="AO63" s="854"/>
      <c r="AP63" s="857"/>
      <c r="AQ63" s="857"/>
      <c r="AR63" s="857"/>
      <c r="AS63" s="857"/>
      <c r="AT63" s="857"/>
      <c r="AU63" s="857"/>
      <c r="AV63" s="857"/>
      <c r="AW63" s="857"/>
      <c r="AX63" s="857"/>
      <c r="AY63" s="857"/>
      <c r="AZ63" s="861"/>
      <c r="BA63" s="861"/>
      <c r="BB63" s="861"/>
      <c r="BC63" s="861"/>
      <c r="BD63" s="861"/>
      <c r="BE63" s="862"/>
      <c r="BF63" s="862"/>
      <c r="BG63" s="862"/>
      <c r="BH63" s="862"/>
      <c r="BI63" s="863"/>
      <c r="BJ63" s="864" t="s">
        <v>122</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404</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405</v>
      </c>
      <c r="B66" s="741"/>
      <c r="C66" s="741"/>
      <c r="D66" s="741"/>
      <c r="E66" s="741"/>
      <c r="F66" s="741"/>
      <c r="G66" s="741"/>
      <c r="H66" s="741"/>
      <c r="I66" s="741"/>
      <c r="J66" s="741"/>
      <c r="K66" s="741"/>
      <c r="L66" s="741"/>
      <c r="M66" s="741"/>
      <c r="N66" s="741"/>
      <c r="O66" s="741"/>
      <c r="P66" s="742"/>
      <c r="Q66" s="746" t="s">
        <v>382</v>
      </c>
      <c r="R66" s="747"/>
      <c r="S66" s="747"/>
      <c r="T66" s="747"/>
      <c r="U66" s="748"/>
      <c r="V66" s="746" t="s">
        <v>383</v>
      </c>
      <c r="W66" s="747"/>
      <c r="X66" s="747"/>
      <c r="Y66" s="747"/>
      <c r="Z66" s="748"/>
      <c r="AA66" s="746" t="s">
        <v>384</v>
      </c>
      <c r="AB66" s="747"/>
      <c r="AC66" s="747"/>
      <c r="AD66" s="747"/>
      <c r="AE66" s="748"/>
      <c r="AF66" s="867" t="s">
        <v>385</v>
      </c>
      <c r="AG66" s="828"/>
      <c r="AH66" s="828"/>
      <c r="AI66" s="828"/>
      <c r="AJ66" s="868"/>
      <c r="AK66" s="746" t="s">
        <v>386</v>
      </c>
      <c r="AL66" s="741"/>
      <c r="AM66" s="741"/>
      <c r="AN66" s="741"/>
      <c r="AO66" s="742"/>
      <c r="AP66" s="746" t="s">
        <v>387</v>
      </c>
      <c r="AQ66" s="747"/>
      <c r="AR66" s="747"/>
      <c r="AS66" s="747"/>
      <c r="AT66" s="748"/>
      <c r="AU66" s="746" t="s">
        <v>406</v>
      </c>
      <c r="AV66" s="747"/>
      <c r="AW66" s="747"/>
      <c r="AX66" s="747"/>
      <c r="AY66" s="748"/>
      <c r="AZ66" s="746" t="s">
        <v>364</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1">
        <v>1</v>
      </c>
      <c r="B68" s="882" t="s">
        <v>581</v>
      </c>
      <c r="C68" s="883"/>
      <c r="D68" s="883"/>
      <c r="E68" s="883"/>
      <c r="F68" s="883"/>
      <c r="G68" s="883"/>
      <c r="H68" s="883"/>
      <c r="I68" s="883"/>
      <c r="J68" s="883"/>
      <c r="K68" s="883"/>
      <c r="L68" s="883"/>
      <c r="M68" s="883"/>
      <c r="N68" s="883"/>
      <c r="O68" s="883"/>
      <c r="P68" s="884"/>
      <c r="Q68" s="885">
        <v>172</v>
      </c>
      <c r="R68" s="879"/>
      <c r="S68" s="879"/>
      <c r="T68" s="879"/>
      <c r="U68" s="879"/>
      <c r="V68" s="879">
        <v>168</v>
      </c>
      <c r="W68" s="879"/>
      <c r="X68" s="879"/>
      <c r="Y68" s="879"/>
      <c r="Z68" s="879"/>
      <c r="AA68" s="879">
        <v>4</v>
      </c>
      <c r="AB68" s="879"/>
      <c r="AC68" s="879"/>
      <c r="AD68" s="879"/>
      <c r="AE68" s="879"/>
      <c r="AF68" s="879">
        <v>4</v>
      </c>
      <c r="AG68" s="879"/>
      <c r="AH68" s="879"/>
      <c r="AI68" s="879"/>
      <c r="AJ68" s="879"/>
      <c r="AK68" s="879" t="s">
        <v>494</v>
      </c>
      <c r="AL68" s="879"/>
      <c r="AM68" s="879"/>
      <c r="AN68" s="879"/>
      <c r="AO68" s="879"/>
      <c r="AP68" s="879">
        <v>25</v>
      </c>
      <c r="AQ68" s="879"/>
      <c r="AR68" s="879"/>
      <c r="AS68" s="879"/>
      <c r="AT68" s="879"/>
      <c r="AU68" s="879">
        <v>14</v>
      </c>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3">
        <v>2</v>
      </c>
      <c r="B69" s="886" t="s">
        <v>556</v>
      </c>
      <c r="C69" s="887"/>
      <c r="D69" s="887"/>
      <c r="E69" s="887"/>
      <c r="F69" s="887"/>
      <c r="G69" s="887"/>
      <c r="H69" s="887"/>
      <c r="I69" s="887"/>
      <c r="J69" s="887"/>
      <c r="K69" s="887"/>
      <c r="L69" s="887"/>
      <c r="M69" s="887"/>
      <c r="N69" s="887"/>
      <c r="O69" s="887"/>
      <c r="P69" s="888"/>
      <c r="Q69" s="889">
        <v>7297</v>
      </c>
      <c r="R69" s="843"/>
      <c r="S69" s="843"/>
      <c r="T69" s="843"/>
      <c r="U69" s="843"/>
      <c r="V69" s="843">
        <v>7096</v>
      </c>
      <c r="W69" s="843"/>
      <c r="X69" s="843"/>
      <c r="Y69" s="843"/>
      <c r="Z69" s="843"/>
      <c r="AA69" s="843">
        <v>201</v>
      </c>
      <c r="AB69" s="843"/>
      <c r="AC69" s="843"/>
      <c r="AD69" s="843"/>
      <c r="AE69" s="843"/>
      <c r="AF69" s="843">
        <v>201</v>
      </c>
      <c r="AG69" s="843"/>
      <c r="AH69" s="843"/>
      <c r="AI69" s="843"/>
      <c r="AJ69" s="843"/>
      <c r="AK69" s="843" t="s">
        <v>494</v>
      </c>
      <c r="AL69" s="843"/>
      <c r="AM69" s="843"/>
      <c r="AN69" s="843"/>
      <c r="AO69" s="843"/>
      <c r="AP69" s="843">
        <v>2202</v>
      </c>
      <c r="AQ69" s="843"/>
      <c r="AR69" s="843"/>
      <c r="AS69" s="843"/>
      <c r="AT69" s="843"/>
      <c r="AU69" s="843">
        <v>1024</v>
      </c>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3">
        <v>3</v>
      </c>
      <c r="B70" s="886" t="s">
        <v>557</v>
      </c>
      <c r="C70" s="887"/>
      <c r="D70" s="887"/>
      <c r="E70" s="887"/>
      <c r="F70" s="887"/>
      <c r="G70" s="887"/>
      <c r="H70" s="887"/>
      <c r="I70" s="887"/>
      <c r="J70" s="887"/>
      <c r="K70" s="887"/>
      <c r="L70" s="887"/>
      <c r="M70" s="887"/>
      <c r="N70" s="887"/>
      <c r="O70" s="887"/>
      <c r="P70" s="888"/>
      <c r="Q70" s="889">
        <v>2145</v>
      </c>
      <c r="R70" s="843"/>
      <c r="S70" s="843"/>
      <c r="T70" s="843"/>
      <c r="U70" s="843"/>
      <c r="V70" s="843">
        <v>2076</v>
      </c>
      <c r="W70" s="843"/>
      <c r="X70" s="843"/>
      <c r="Y70" s="843"/>
      <c r="Z70" s="843"/>
      <c r="AA70" s="843">
        <v>69</v>
      </c>
      <c r="AB70" s="843"/>
      <c r="AC70" s="843"/>
      <c r="AD70" s="843"/>
      <c r="AE70" s="843"/>
      <c r="AF70" s="843">
        <v>69</v>
      </c>
      <c r="AG70" s="843"/>
      <c r="AH70" s="843"/>
      <c r="AI70" s="843"/>
      <c r="AJ70" s="843"/>
      <c r="AK70" s="843" t="s">
        <v>494</v>
      </c>
      <c r="AL70" s="843"/>
      <c r="AM70" s="843"/>
      <c r="AN70" s="843"/>
      <c r="AO70" s="843"/>
      <c r="AP70" s="843">
        <v>941</v>
      </c>
      <c r="AQ70" s="843"/>
      <c r="AR70" s="843"/>
      <c r="AS70" s="843"/>
      <c r="AT70" s="843"/>
      <c r="AU70" s="843">
        <v>55</v>
      </c>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3">
        <v>4</v>
      </c>
      <c r="B71" s="886" t="s">
        <v>558</v>
      </c>
      <c r="C71" s="887"/>
      <c r="D71" s="887"/>
      <c r="E71" s="887"/>
      <c r="F71" s="887"/>
      <c r="G71" s="887"/>
      <c r="H71" s="887"/>
      <c r="I71" s="887"/>
      <c r="J71" s="887"/>
      <c r="K71" s="887"/>
      <c r="L71" s="887"/>
      <c r="M71" s="887"/>
      <c r="N71" s="887"/>
      <c r="O71" s="887"/>
      <c r="P71" s="888"/>
      <c r="Q71" s="889">
        <v>654</v>
      </c>
      <c r="R71" s="843"/>
      <c r="S71" s="843"/>
      <c r="T71" s="843"/>
      <c r="U71" s="843"/>
      <c r="V71" s="843">
        <v>636</v>
      </c>
      <c r="W71" s="843"/>
      <c r="X71" s="843"/>
      <c r="Y71" s="843"/>
      <c r="Z71" s="843"/>
      <c r="AA71" s="843">
        <v>18</v>
      </c>
      <c r="AB71" s="843"/>
      <c r="AC71" s="843"/>
      <c r="AD71" s="843"/>
      <c r="AE71" s="843"/>
      <c r="AF71" s="843">
        <v>18</v>
      </c>
      <c r="AG71" s="843"/>
      <c r="AH71" s="843"/>
      <c r="AI71" s="843"/>
      <c r="AJ71" s="843"/>
      <c r="AK71" s="843" t="s">
        <v>494</v>
      </c>
      <c r="AL71" s="843"/>
      <c r="AM71" s="843"/>
      <c r="AN71" s="843"/>
      <c r="AO71" s="843"/>
      <c r="AP71" s="843" t="s">
        <v>494</v>
      </c>
      <c r="AQ71" s="843"/>
      <c r="AR71" s="843"/>
      <c r="AS71" s="843"/>
      <c r="AT71" s="843"/>
      <c r="AU71" s="843" t="s">
        <v>494</v>
      </c>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3">
        <v>5</v>
      </c>
      <c r="B72" s="886" t="s">
        <v>559</v>
      </c>
      <c r="C72" s="887"/>
      <c r="D72" s="887"/>
      <c r="E72" s="887"/>
      <c r="F72" s="887"/>
      <c r="G72" s="887"/>
      <c r="H72" s="887"/>
      <c r="I72" s="887"/>
      <c r="J72" s="887"/>
      <c r="K72" s="887"/>
      <c r="L72" s="887"/>
      <c r="M72" s="887"/>
      <c r="N72" s="887"/>
      <c r="O72" s="887"/>
      <c r="P72" s="888"/>
      <c r="Q72" s="889">
        <v>3</v>
      </c>
      <c r="R72" s="843"/>
      <c r="S72" s="843"/>
      <c r="T72" s="843"/>
      <c r="U72" s="843"/>
      <c r="V72" s="843">
        <v>1</v>
      </c>
      <c r="W72" s="843"/>
      <c r="X72" s="843"/>
      <c r="Y72" s="843"/>
      <c r="Z72" s="843"/>
      <c r="AA72" s="843">
        <v>2</v>
      </c>
      <c r="AB72" s="843"/>
      <c r="AC72" s="843"/>
      <c r="AD72" s="843"/>
      <c r="AE72" s="843"/>
      <c r="AF72" s="843">
        <v>2</v>
      </c>
      <c r="AG72" s="843"/>
      <c r="AH72" s="843"/>
      <c r="AI72" s="843"/>
      <c r="AJ72" s="843"/>
      <c r="AK72" s="843" t="s">
        <v>494</v>
      </c>
      <c r="AL72" s="843"/>
      <c r="AM72" s="843"/>
      <c r="AN72" s="843"/>
      <c r="AO72" s="843"/>
      <c r="AP72" s="843" t="s">
        <v>494</v>
      </c>
      <c r="AQ72" s="843"/>
      <c r="AR72" s="843"/>
      <c r="AS72" s="843"/>
      <c r="AT72" s="843"/>
      <c r="AU72" s="843" t="s">
        <v>494</v>
      </c>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3">
        <v>6</v>
      </c>
      <c r="B73" s="886" t="s">
        <v>560</v>
      </c>
      <c r="C73" s="887"/>
      <c r="D73" s="887"/>
      <c r="E73" s="887"/>
      <c r="F73" s="887"/>
      <c r="G73" s="887"/>
      <c r="H73" s="887"/>
      <c r="I73" s="887"/>
      <c r="J73" s="887"/>
      <c r="K73" s="887"/>
      <c r="L73" s="887"/>
      <c r="M73" s="887"/>
      <c r="N73" s="887"/>
      <c r="O73" s="887"/>
      <c r="P73" s="888"/>
      <c r="Q73" s="889">
        <v>502</v>
      </c>
      <c r="R73" s="843"/>
      <c r="S73" s="843"/>
      <c r="T73" s="843"/>
      <c r="U73" s="843"/>
      <c r="V73" s="843">
        <v>471</v>
      </c>
      <c r="W73" s="843"/>
      <c r="X73" s="843"/>
      <c r="Y73" s="843"/>
      <c r="Z73" s="843"/>
      <c r="AA73" s="843">
        <v>32</v>
      </c>
      <c r="AB73" s="843"/>
      <c r="AC73" s="843"/>
      <c r="AD73" s="843"/>
      <c r="AE73" s="843"/>
      <c r="AF73" s="843">
        <v>32</v>
      </c>
      <c r="AG73" s="843"/>
      <c r="AH73" s="843"/>
      <c r="AI73" s="843"/>
      <c r="AJ73" s="843"/>
      <c r="AK73" s="843" t="s">
        <v>494</v>
      </c>
      <c r="AL73" s="843"/>
      <c r="AM73" s="843"/>
      <c r="AN73" s="843"/>
      <c r="AO73" s="843"/>
      <c r="AP73" s="843">
        <v>452</v>
      </c>
      <c r="AQ73" s="843"/>
      <c r="AR73" s="843"/>
      <c r="AS73" s="843"/>
      <c r="AT73" s="843"/>
      <c r="AU73" s="843">
        <v>219</v>
      </c>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3">
        <v>7</v>
      </c>
      <c r="B74" s="886" t="s">
        <v>561</v>
      </c>
      <c r="C74" s="887"/>
      <c r="D74" s="887"/>
      <c r="E74" s="887"/>
      <c r="F74" s="887"/>
      <c r="G74" s="887"/>
      <c r="H74" s="887"/>
      <c r="I74" s="887"/>
      <c r="J74" s="887"/>
      <c r="K74" s="887"/>
      <c r="L74" s="887"/>
      <c r="M74" s="887"/>
      <c r="N74" s="887"/>
      <c r="O74" s="887"/>
      <c r="P74" s="888"/>
      <c r="Q74" s="889">
        <v>7896</v>
      </c>
      <c r="R74" s="843"/>
      <c r="S74" s="843"/>
      <c r="T74" s="843"/>
      <c r="U74" s="843"/>
      <c r="V74" s="843">
        <v>7620</v>
      </c>
      <c r="W74" s="843"/>
      <c r="X74" s="843"/>
      <c r="Y74" s="843"/>
      <c r="Z74" s="843"/>
      <c r="AA74" s="843">
        <v>276</v>
      </c>
      <c r="AB74" s="843"/>
      <c r="AC74" s="843"/>
      <c r="AD74" s="843"/>
      <c r="AE74" s="843"/>
      <c r="AF74" s="843">
        <v>276</v>
      </c>
      <c r="AG74" s="843"/>
      <c r="AH74" s="843"/>
      <c r="AI74" s="843"/>
      <c r="AJ74" s="843"/>
      <c r="AK74" s="843" t="s">
        <v>494</v>
      </c>
      <c r="AL74" s="843"/>
      <c r="AM74" s="843"/>
      <c r="AN74" s="843"/>
      <c r="AO74" s="843"/>
      <c r="AP74" s="843" t="s">
        <v>494</v>
      </c>
      <c r="AQ74" s="843"/>
      <c r="AR74" s="843"/>
      <c r="AS74" s="843"/>
      <c r="AT74" s="843"/>
      <c r="AU74" s="843" t="s">
        <v>494</v>
      </c>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3">
        <v>8</v>
      </c>
      <c r="B75" s="886" t="s">
        <v>562</v>
      </c>
      <c r="C75" s="887"/>
      <c r="D75" s="887"/>
      <c r="E75" s="887"/>
      <c r="F75" s="887"/>
      <c r="G75" s="887"/>
      <c r="H75" s="887"/>
      <c r="I75" s="887"/>
      <c r="J75" s="887"/>
      <c r="K75" s="887"/>
      <c r="L75" s="887"/>
      <c r="M75" s="887"/>
      <c r="N75" s="887"/>
      <c r="O75" s="887"/>
      <c r="P75" s="888"/>
      <c r="Q75" s="890">
        <v>167501</v>
      </c>
      <c r="R75" s="891"/>
      <c r="S75" s="891"/>
      <c r="T75" s="891"/>
      <c r="U75" s="847"/>
      <c r="V75" s="892">
        <v>163904</v>
      </c>
      <c r="W75" s="891"/>
      <c r="X75" s="891"/>
      <c r="Y75" s="891"/>
      <c r="Z75" s="847"/>
      <c r="AA75" s="892">
        <v>3597</v>
      </c>
      <c r="AB75" s="891"/>
      <c r="AC75" s="891"/>
      <c r="AD75" s="891"/>
      <c r="AE75" s="847"/>
      <c r="AF75" s="892">
        <v>3597</v>
      </c>
      <c r="AG75" s="891"/>
      <c r="AH75" s="891"/>
      <c r="AI75" s="891"/>
      <c r="AJ75" s="847"/>
      <c r="AK75" s="892" t="s">
        <v>494</v>
      </c>
      <c r="AL75" s="891"/>
      <c r="AM75" s="891"/>
      <c r="AN75" s="891"/>
      <c r="AO75" s="847"/>
      <c r="AP75" s="892" t="s">
        <v>494</v>
      </c>
      <c r="AQ75" s="891"/>
      <c r="AR75" s="891"/>
      <c r="AS75" s="891"/>
      <c r="AT75" s="847"/>
      <c r="AU75" s="892" t="s">
        <v>494</v>
      </c>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3">
        <v>9</v>
      </c>
      <c r="B76" s="886" t="s">
        <v>563</v>
      </c>
      <c r="C76" s="887"/>
      <c r="D76" s="887"/>
      <c r="E76" s="887"/>
      <c r="F76" s="887"/>
      <c r="G76" s="887"/>
      <c r="H76" s="887"/>
      <c r="I76" s="887"/>
      <c r="J76" s="887"/>
      <c r="K76" s="887"/>
      <c r="L76" s="887"/>
      <c r="M76" s="887"/>
      <c r="N76" s="887"/>
      <c r="O76" s="887"/>
      <c r="P76" s="888"/>
      <c r="Q76" s="890">
        <v>8959</v>
      </c>
      <c r="R76" s="891"/>
      <c r="S76" s="891"/>
      <c r="T76" s="891"/>
      <c r="U76" s="847"/>
      <c r="V76" s="892">
        <v>8014</v>
      </c>
      <c r="W76" s="891"/>
      <c r="X76" s="891"/>
      <c r="Y76" s="891"/>
      <c r="Z76" s="847"/>
      <c r="AA76" s="892">
        <v>945</v>
      </c>
      <c r="AB76" s="891"/>
      <c r="AC76" s="891"/>
      <c r="AD76" s="891"/>
      <c r="AE76" s="847"/>
      <c r="AF76" s="892">
        <v>945</v>
      </c>
      <c r="AG76" s="891"/>
      <c r="AH76" s="891"/>
      <c r="AI76" s="891"/>
      <c r="AJ76" s="847"/>
      <c r="AK76" s="892" t="s">
        <v>494</v>
      </c>
      <c r="AL76" s="891"/>
      <c r="AM76" s="891"/>
      <c r="AN76" s="891"/>
      <c r="AO76" s="847"/>
      <c r="AP76" s="892" t="s">
        <v>494</v>
      </c>
      <c r="AQ76" s="891"/>
      <c r="AR76" s="891"/>
      <c r="AS76" s="891"/>
      <c r="AT76" s="847"/>
      <c r="AU76" s="892" t="s">
        <v>494</v>
      </c>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3">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3">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3">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3">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5" t="s">
        <v>378</v>
      </c>
      <c r="B88" s="802" t="s">
        <v>407</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c r="AG88" s="857"/>
      <c r="AH88" s="857"/>
      <c r="AI88" s="857"/>
      <c r="AJ88" s="857"/>
      <c r="AK88" s="854"/>
      <c r="AL88" s="854"/>
      <c r="AM88" s="854"/>
      <c r="AN88" s="854"/>
      <c r="AO88" s="854"/>
      <c r="AP88" s="857"/>
      <c r="AQ88" s="857"/>
      <c r="AR88" s="857"/>
      <c r="AS88" s="857"/>
      <c r="AT88" s="857"/>
      <c r="AU88" s="857"/>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378</v>
      </c>
      <c r="BR102" s="802" t="s">
        <v>408</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c r="CS102" s="865"/>
      <c r="CT102" s="865"/>
      <c r="CU102" s="865"/>
      <c r="CV102" s="904"/>
      <c r="CW102" s="903"/>
      <c r="CX102" s="865"/>
      <c r="CY102" s="865"/>
      <c r="CZ102" s="865"/>
      <c r="DA102" s="904"/>
      <c r="DB102" s="903"/>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409</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410</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411</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412</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413</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414</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415</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416</v>
      </c>
      <c r="AB109" s="906"/>
      <c r="AC109" s="906"/>
      <c r="AD109" s="906"/>
      <c r="AE109" s="907"/>
      <c r="AF109" s="905" t="s">
        <v>417</v>
      </c>
      <c r="AG109" s="906"/>
      <c r="AH109" s="906"/>
      <c r="AI109" s="906"/>
      <c r="AJ109" s="907"/>
      <c r="AK109" s="905" t="s">
        <v>294</v>
      </c>
      <c r="AL109" s="906"/>
      <c r="AM109" s="906"/>
      <c r="AN109" s="906"/>
      <c r="AO109" s="907"/>
      <c r="AP109" s="905" t="s">
        <v>418</v>
      </c>
      <c r="AQ109" s="906"/>
      <c r="AR109" s="906"/>
      <c r="AS109" s="906"/>
      <c r="AT109" s="908"/>
      <c r="AU109" s="925" t="s">
        <v>415</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416</v>
      </c>
      <c r="BR109" s="906"/>
      <c r="BS109" s="906"/>
      <c r="BT109" s="906"/>
      <c r="BU109" s="907"/>
      <c r="BV109" s="905" t="s">
        <v>417</v>
      </c>
      <c r="BW109" s="906"/>
      <c r="BX109" s="906"/>
      <c r="BY109" s="906"/>
      <c r="BZ109" s="907"/>
      <c r="CA109" s="905" t="s">
        <v>294</v>
      </c>
      <c r="CB109" s="906"/>
      <c r="CC109" s="906"/>
      <c r="CD109" s="906"/>
      <c r="CE109" s="907"/>
      <c r="CF109" s="926" t="s">
        <v>418</v>
      </c>
      <c r="CG109" s="926"/>
      <c r="CH109" s="926"/>
      <c r="CI109" s="926"/>
      <c r="CJ109" s="926"/>
      <c r="CK109" s="905" t="s">
        <v>419</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416</v>
      </c>
      <c r="DH109" s="906"/>
      <c r="DI109" s="906"/>
      <c r="DJ109" s="906"/>
      <c r="DK109" s="907"/>
      <c r="DL109" s="905" t="s">
        <v>417</v>
      </c>
      <c r="DM109" s="906"/>
      <c r="DN109" s="906"/>
      <c r="DO109" s="906"/>
      <c r="DP109" s="907"/>
      <c r="DQ109" s="905" t="s">
        <v>294</v>
      </c>
      <c r="DR109" s="906"/>
      <c r="DS109" s="906"/>
      <c r="DT109" s="906"/>
      <c r="DU109" s="907"/>
      <c r="DV109" s="905" t="s">
        <v>418</v>
      </c>
      <c r="DW109" s="906"/>
      <c r="DX109" s="906"/>
      <c r="DY109" s="906"/>
      <c r="DZ109" s="908"/>
    </row>
    <row r="110" spans="1:131" s="224" customFormat="1" ht="26.25" customHeight="1" x14ac:dyDescent="0.2">
      <c r="A110" s="909" t="s">
        <v>420</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12536400</v>
      </c>
      <c r="AB110" s="913"/>
      <c r="AC110" s="913"/>
      <c r="AD110" s="913"/>
      <c r="AE110" s="914"/>
      <c r="AF110" s="915">
        <v>12844198</v>
      </c>
      <c r="AG110" s="913"/>
      <c r="AH110" s="913"/>
      <c r="AI110" s="913"/>
      <c r="AJ110" s="914"/>
      <c r="AK110" s="915">
        <v>12556565</v>
      </c>
      <c r="AL110" s="913"/>
      <c r="AM110" s="913"/>
      <c r="AN110" s="913"/>
      <c r="AO110" s="914"/>
      <c r="AP110" s="916">
        <v>21.4</v>
      </c>
      <c r="AQ110" s="917"/>
      <c r="AR110" s="917"/>
      <c r="AS110" s="917"/>
      <c r="AT110" s="918"/>
      <c r="AU110" s="919" t="s">
        <v>69</v>
      </c>
      <c r="AV110" s="920"/>
      <c r="AW110" s="920"/>
      <c r="AX110" s="920"/>
      <c r="AY110" s="920"/>
      <c r="AZ110" s="942" t="s">
        <v>421</v>
      </c>
      <c r="BA110" s="910"/>
      <c r="BB110" s="910"/>
      <c r="BC110" s="910"/>
      <c r="BD110" s="910"/>
      <c r="BE110" s="910"/>
      <c r="BF110" s="910"/>
      <c r="BG110" s="910"/>
      <c r="BH110" s="910"/>
      <c r="BI110" s="910"/>
      <c r="BJ110" s="910"/>
      <c r="BK110" s="910"/>
      <c r="BL110" s="910"/>
      <c r="BM110" s="910"/>
      <c r="BN110" s="910"/>
      <c r="BO110" s="910"/>
      <c r="BP110" s="911"/>
      <c r="BQ110" s="943">
        <v>138975875</v>
      </c>
      <c r="BR110" s="944"/>
      <c r="BS110" s="944"/>
      <c r="BT110" s="944"/>
      <c r="BU110" s="944"/>
      <c r="BV110" s="944">
        <v>140567534</v>
      </c>
      <c r="BW110" s="944"/>
      <c r="BX110" s="944"/>
      <c r="BY110" s="944"/>
      <c r="BZ110" s="944"/>
      <c r="CA110" s="944">
        <v>140141012</v>
      </c>
      <c r="CB110" s="944"/>
      <c r="CC110" s="944"/>
      <c r="CD110" s="944"/>
      <c r="CE110" s="944"/>
      <c r="CF110" s="957">
        <v>238.7</v>
      </c>
      <c r="CG110" s="958"/>
      <c r="CH110" s="958"/>
      <c r="CI110" s="958"/>
      <c r="CJ110" s="958"/>
      <c r="CK110" s="959" t="s">
        <v>422</v>
      </c>
      <c r="CL110" s="960"/>
      <c r="CM110" s="942" t="s">
        <v>423</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v>2104515</v>
      </c>
      <c r="DM110" s="944"/>
      <c r="DN110" s="944"/>
      <c r="DO110" s="944"/>
      <c r="DP110" s="944"/>
      <c r="DQ110" s="944">
        <v>2933022</v>
      </c>
      <c r="DR110" s="944"/>
      <c r="DS110" s="944"/>
      <c r="DT110" s="944"/>
      <c r="DU110" s="944"/>
      <c r="DV110" s="945">
        <v>5</v>
      </c>
      <c r="DW110" s="945"/>
      <c r="DX110" s="945"/>
      <c r="DY110" s="945"/>
      <c r="DZ110" s="946"/>
    </row>
    <row r="111" spans="1:131" s="224" customFormat="1" ht="26.25" customHeight="1" x14ac:dyDescent="0.2">
      <c r="A111" s="947" t="s">
        <v>424</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425</v>
      </c>
      <c r="BA111" s="936"/>
      <c r="BB111" s="936"/>
      <c r="BC111" s="936"/>
      <c r="BD111" s="936"/>
      <c r="BE111" s="936"/>
      <c r="BF111" s="936"/>
      <c r="BG111" s="936"/>
      <c r="BH111" s="936"/>
      <c r="BI111" s="936"/>
      <c r="BJ111" s="936"/>
      <c r="BK111" s="936"/>
      <c r="BL111" s="936"/>
      <c r="BM111" s="936"/>
      <c r="BN111" s="936"/>
      <c r="BO111" s="936"/>
      <c r="BP111" s="937"/>
      <c r="BQ111" s="938">
        <v>172531</v>
      </c>
      <c r="BR111" s="939"/>
      <c r="BS111" s="939"/>
      <c r="BT111" s="939"/>
      <c r="BU111" s="939"/>
      <c r="BV111" s="939">
        <v>2221274</v>
      </c>
      <c r="BW111" s="939"/>
      <c r="BX111" s="939"/>
      <c r="BY111" s="939"/>
      <c r="BZ111" s="939"/>
      <c r="CA111" s="939">
        <v>3000542</v>
      </c>
      <c r="CB111" s="939"/>
      <c r="CC111" s="939"/>
      <c r="CD111" s="939"/>
      <c r="CE111" s="939"/>
      <c r="CF111" s="933">
        <v>5.0999999999999996</v>
      </c>
      <c r="CG111" s="934"/>
      <c r="CH111" s="934"/>
      <c r="CI111" s="934"/>
      <c r="CJ111" s="934"/>
      <c r="CK111" s="961"/>
      <c r="CL111" s="962"/>
      <c r="CM111" s="935" t="s">
        <v>426</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v>162531</v>
      </c>
      <c r="DH111" s="939"/>
      <c r="DI111" s="939"/>
      <c r="DJ111" s="939"/>
      <c r="DK111" s="939"/>
      <c r="DL111" s="939">
        <v>111759</v>
      </c>
      <c r="DM111" s="939"/>
      <c r="DN111" s="939"/>
      <c r="DO111" s="939"/>
      <c r="DP111" s="939"/>
      <c r="DQ111" s="939">
        <v>67520</v>
      </c>
      <c r="DR111" s="939"/>
      <c r="DS111" s="939"/>
      <c r="DT111" s="939"/>
      <c r="DU111" s="939"/>
      <c r="DV111" s="940">
        <v>0.1</v>
      </c>
      <c r="DW111" s="940"/>
      <c r="DX111" s="940"/>
      <c r="DY111" s="940"/>
      <c r="DZ111" s="941"/>
    </row>
    <row r="112" spans="1:131" s="224" customFormat="1" ht="26.25" customHeight="1" x14ac:dyDescent="0.2">
      <c r="A112" s="965" t="s">
        <v>427</v>
      </c>
      <c r="B112" s="966"/>
      <c r="C112" s="936" t="s">
        <v>428</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429</v>
      </c>
      <c r="BA112" s="936"/>
      <c r="BB112" s="936"/>
      <c r="BC112" s="936"/>
      <c r="BD112" s="936"/>
      <c r="BE112" s="936"/>
      <c r="BF112" s="936"/>
      <c r="BG112" s="936"/>
      <c r="BH112" s="936"/>
      <c r="BI112" s="936"/>
      <c r="BJ112" s="936"/>
      <c r="BK112" s="936"/>
      <c r="BL112" s="936"/>
      <c r="BM112" s="936"/>
      <c r="BN112" s="936"/>
      <c r="BO112" s="936"/>
      <c r="BP112" s="937"/>
      <c r="BQ112" s="938">
        <v>23307367</v>
      </c>
      <c r="BR112" s="939"/>
      <c r="BS112" s="939"/>
      <c r="BT112" s="939"/>
      <c r="BU112" s="939"/>
      <c r="BV112" s="939">
        <v>22987985</v>
      </c>
      <c r="BW112" s="939"/>
      <c r="BX112" s="939"/>
      <c r="BY112" s="939"/>
      <c r="BZ112" s="939"/>
      <c r="CA112" s="939">
        <v>22843773</v>
      </c>
      <c r="CB112" s="939"/>
      <c r="CC112" s="939"/>
      <c r="CD112" s="939"/>
      <c r="CE112" s="939"/>
      <c r="CF112" s="933">
        <v>38.9</v>
      </c>
      <c r="CG112" s="934"/>
      <c r="CH112" s="934"/>
      <c r="CI112" s="934"/>
      <c r="CJ112" s="934"/>
      <c r="CK112" s="961"/>
      <c r="CL112" s="962"/>
      <c r="CM112" s="935" t="s">
        <v>430</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2">
      <c r="A113" s="967"/>
      <c r="B113" s="968"/>
      <c r="C113" s="936" t="s">
        <v>431</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3351446</v>
      </c>
      <c r="AB113" s="951"/>
      <c r="AC113" s="951"/>
      <c r="AD113" s="951"/>
      <c r="AE113" s="952"/>
      <c r="AF113" s="953">
        <v>3317906</v>
      </c>
      <c r="AG113" s="951"/>
      <c r="AH113" s="951"/>
      <c r="AI113" s="951"/>
      <c r="AJ113" s="952"/>
      <c r="AK113" s="953">
        <v>3279689</v>
      </c>
      <c r="AL113" s="951"/>
      <c r="AM113" s="951"/>
      <c r="AN113" s="951"/>
      <c r="AO113" s="952"/>
      <c r="AP113" s="954">
        <v>5.6</v>
      </c>
      <c r="AQ113" s="955"/>
      <c r="AR113" s="955"/>
      <c r="AS113" s="955"/>
      <c r="AT113" s="956"/>
      <c r="AU113" s="921"/>
      <c r="AV113" s="922"/>
      <c r="AW113" s="922"/>
      <c r="AX113" s="922"/>
      <c r="AY113" s="922"/>
      <c r="AZ113" s="935" t="s">
        <v>432</v>
      </c>
      <c r="BA113" s="936"/>
      <c r="BB113" s="936"/>
      <c r="BC113" s="936"/>
      <c r="BD113" s="936"/>
      <c r="BE113" s="936"/>
      <c r="BF113" s="936"/>
      <c r="BG113" s="936"/>
      <c r="BH113" s="936"/>
      <c r="BI113" s="936"/>
      <c r="BJ113" s="936"/>
      <c r="BK113" s="936"/>
      <c r="BL113" s="936"/>
      <c r="BM113" s="936"/>
      <c r="BN113" s="936"/>
      <c r="BO113" s="936"/>
      <c r="BP113" s="937"/>
      <c r="BQ113" s="938">
        <v>2462162</v>
      </c>
      <c r="BR113" s="939"/>
      <c r="BS113" s="939"/>
      <c r="BT113" s="939"/>
      <c r="BU113" s="939"/>
      <c r="BV113" s="939">
        <v>2104767</v>
      </c>
      <c r="BW113" s="939"/>
      <c r="BX113" s="939"/>
      <c r="BY113" s="939"/>
      <c r="BZ113" s="939"/>
      <c r="CA113" s="939">
        <v>1718081</v>
      </c>
      <c r="CB113" s="939"/>
      <c r="CC113" s="939"/>
      <c r="CD113" s="939"/>
      <c r="CE113" s="939"/>
      <c r="CF113" s="933">
        <v>2.9</v>
      </c>
      <c r="CG113" s="934"/>
      <c r="CH113" s="934"/>
      <c r="CI113" s="934"/>
      <c r="CJ113" s="934"/>
      <c r="CK113" s="961"/>
      <c r="CL113" s="962"/>
      <c r="CM113" s="935" t="s">
        <v>433</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2">
      <c r="A114" s="967"/>
      <c r="B114" s="968"/>
      <c r="C114" s="936" t="s">
        <v>434</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572097</v>
      </c>
      <c r="AB114" s="972"/>
      <c r="AC114" s="972"/>
      <c r="AD114" s="972"/>
      <c r="AE114" s="973"/>
      <c r="AF114" s="974">
        <v>552199</v>
      </c>
      <c r="AG114" s="972"/>
      <c r="AH114" s="972"/>
      <c r="AI114" s="972"/>
      <c r="AJ114" s="973"/>
      <c r="AK114" s="974">
        <v>496648</v>
      </c>
      <c r="AL114" s="972"/>
      <c r="AM114" s="972"/>
      <c r="AN114" s="972"/>
      <c r="AO114" s="973"/>
      <c r="AP114" s="975">
        <v>0.8</v>
      </c>
      <c r="AQ114" s="976"/>
      <c r="AR114" s="976"/>
      <c r="AS114" s="976"/>
      <c r="AT114" s="977"/>
      <c r="AU114" s="921"/>
      <c r="AV114" s="922"/>
      <c r="AW114" s="922"/>
      <c r="AX114" s="922"/>
      <c r="AY114" s="922"/>
      <c r="AZ114" s="935" t="s">
        <v>435</v>
      </c>
      <c r="BA114" s="936"/>
      <c r="BB114" s="936"/>
      <c r="BC114" s="936"/>
      <c r="BD114" s="936"/>
      <c r="BE114" s="936"/>
      <c r="BF114" s="936"/>
      <c r="BG114" s="936"/>
      <c r="BH114" s="936"/>
      <c r="BI114" s="936"/>
      <c r="BJ114" s="936"/>
      <c r="BK114" s="936"/>
      <c r="BL114" s="936"/>
      <c r="BM114" s="936"/>
      <c r="BN114" s="936"/>
      <c r="BO114" s="936"/>
      <c r="BP114" s="937"/>
      <c r="BQ114" s="938">
        <v>12073370</v>
      </c>
      <c r="BR114" s="939"/>
      <c r="BS114" s="939"/>
      <c r="BT114" s="939"/>
      <c r="BU114" s="939"/>
      <c r="BV114" s="939">
        <v>11994320</v>
      </c>
      <c r="BW114" s="939"/>
      <c r="BX114" s="939"/>
      <c r="BY114" s="939"/>
      <c r="BZ114" s="939"/>
      <c r="CA114" s="939">
        <v>12438848</v>
      </c>
      <c r="CB114" s="939"/>
      <c r="CC114" s="939"/>
      <c r="CD114" s="939"/>
      <c r="CE114" s="939"/>
      <c r="CF114" s="933">
        <v>21.2</v>
      </c>
      <c r="CG114" s="934"/>
      <c r="CH114" s="934"/>
      <c r="CI114" s="934"/>
      <c r="CJ114" s="934"/>
      <c r="CK114" s="961"/>
      <c r="CL114" s="962"/>
      <c r="CM114" s="935" t="s">
        <v>436</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2">
      <c r="A115" s="967"/>
      <c r="B115" s="968"/>
      <c r="C115" s="936" t="s">
        <v>437</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91244</v>
      </c>
      <c r="AB115" s="951"/>
      <c r="AC115" s="951"/>
      <c r="AD115" s="951"/>
      <c r="AE115" s="952"/>
      <c r="AF115" s="953">
        <v>265413</v>
      </c>
      <c r="AG115" s="951"/>
      <c r="AH115" s="951"/>
      <c r="AI115" s="951"/>
      <c r="AJ115" s="952"/>
      <c r="AK115" s="953">
        <v>278297</v>
      </c>
      <c r="AL115" s="951"/>
      <c r="AM115" s="951"/>
      <c r="AN115" s="951"/>
      <c r="AO115" s="952"/>
      <c r="AP115" s="954">
        <v>0.5</v>
      </c>
      <c r="AQ115" s="955"/>
      <c r="AR115" s="955"/>
      <c r="AS115" s="955"/>
      <c r="AT115" s="956"/>
      <c r="AU115" s="921"/>
      <c r="AV115" s="922"/>
      <c r="AW115" s="922"/>
      <c r="AX115" s="922"/>
      <c r="AY115" s="922"/>
      <c r="AZ115" s="935" t="s">
        <v>438</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439</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2">
      <c r="A116" s="969"/>
      <c r="B116" s="970"/>
      <c r="C116" s="978" t="s">
        <v>440</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441</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442</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v>10000</v>
      </c>
      <c r="DH116" s="972"/>
      <c r="DI116" s="972"/>
      <c r="DJ116" s="972"/>
      <c r="DK116" s="973"/>
      <c r="DL116" s="974">
        <v>5000</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2">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443</v>
      </c>
      <c r="Z117" s="907"/>
      <c r="AA117" s="991">
        <v>16551187</v>
      </c>
      <c r="AB117" s="992"/>
      <c r="AC117" s="992"/>
      <c r="AD117" s="992"/>
      <c r="AE117" s="993"/>
      <c r="AF117" s="994">
        <v>16979716</v>
      </c>
      <c r="AG117" s="992"/>
      <c r="AH117" s="992"/>
      <c r="AI117" s="992"/>
      <c r="AJ117" s="993"/>
      <c r="AK117" s="994">
        <v>16611199</v>
      </c>
      <c r="AL117" s="992"/>
      <c r="AM117" s="992"/>
      <c r="AN117" s="992"/>
      <c r="AO117" s="993"/>
      <c r="AP117" s="995"/>
      <c r="AQ117" s="996"/>
      <c r="AR117" s="996"/>
      <c r="AS117" s="996"/>
      <c r="AT117" s="997"/>
      <c r="AU117" s="921"/>
      <c r="AV117" s="922"/>
      <c r="AW117" s="922"/>
      <c r="AX117" s="922"/>
      <c r="AY117" s="922"/>
      <c r="AZ117" s="987" t="s">
        <v>444</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445</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2">
      <c r="A118" s="925" t="s">
        <v>419</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416</v>
      </c>
      <c r="AB118" s="906"/>
      <c r="AC118" s="906"/>
      <c r="AD118" s="906"/>
      <c r="AE118" s="907"/>
      <c r="AF118" s="905" t="s">
        <v>417</v>
      </c>
      <c r="AG118" s="906"/>
      <c r="AH118" s="906"/>
      <c r="AI118" s="906"/>
      <c r="AJ118" s="907"/>
      <c r="AK118" s="905" t="s">
        <v>294</v>
      </c>
      <c r="AL118" s="906"/>
      <c r="AM118" s="906"/>
      <c r="AN118" s="906"/>
      <c r="AO118" s="907"/>
      <c r="AP118" s="983" t="s">
        <v>418</v>
      </c>
      <c r="AQ118" s="984"/>
      <c r="AR118" s="984"/>
      <c r="AS118" s="984"/>
      <c r="AT118" s="985"/>
      <c r="AU118" s="921"/>
      <c r="AV118" s="922"/>
      <c r="AW118" s="922"/>
      <c r="AX118" s="922"/>
      <c r="AY118" s="922"/>
      <c r="AZ118" s="986" t="s">
        <v>446</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447</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2">
      <c r="A119" s="1069" t="s">
        <v>422</v>
      </c>
      <c r="B119" s="960"/>
      <c r="C119" s="942" t="s">
        <v>423</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v>211813</v>
      </c>
      <c r="AG119" s="913"/>
      <c r="AH119" s="913"/>
      <c r="AI119" s="913"/>
      <c r="AJ119" s="914"/>
      <c r="AK119" s="915">
        <v>232165</v>
      </c>
      <c r="AL119" s="913"/>
      <c r="AM119" s="913"/>
      <c r="AN119" s="913"/>
      <c r="AO119" s="914"/>
      <c r="AP119" s="916">
        <v>0.4</v>
      </c>
      <c r="AQ119" s="917"/>
      <c r="AR119" s="917"/>
      <c r="AS119" s="917"/>
      <c r="AT119" s="918"/>
      <c r="AU119" s="923"/>
      <c r="AV119" s="924"/>
      <c r="AW119" s="924"/>
      <c r="AX119" s="924"/>
      <c r="AY119" s="924"/>
      <c r="AZ119" s="247" t="s">
        <v>177</v>
      </c>
      <c r="BA119" s="247"/>
      <c r="BB119" s="247"/>
      <c r="BC119" s="247"/>
      <c r="BD119" s="247"/>
      <c r="BE119" s="247"/>
      <c r="BF119" s="247"/>
      <c r="BG119" s="247"/>
      <c r="BH119" s="247"/>
      <c r="BI119" s="247"/>
      <c r="BJ119" s="247"/>
      <c r="BK119" s="247"/>
      <c r="BL119" s="247"/>
      <c r="BM119" s="247"/>
      <c r="BN119" s="247"/>
      <c r="BO119" s="990" t="s">
        <v>448</v>
      </c>
      <c r="BP119" s="1018"/>
      <c r="BQ119" s="1012">
        <v>176991305</v>
      </c>
      <c r="BR119" s="1013"/>
      <c r="BS119" s="1013"/>
      <c r="BT119" s="1013"/>
      <c r="BU119" s="1013"/>
      <c r="BV119" s="1013">
        <v>179875880</v>
      </c>
      <c r="BW119" s="1013"/>
      <c r="BX119" s="1013"/>
      <c r="BY119" s="1013"/>
      <c r="BZ119" s="1013"/>
      <c r="CA119" s="1013">
        <v>180142256</v>
      </c>
      <c r="CB119" s="1013"/>
      <c r="CC119" s="1013"/>
      <c r="CD119" s="1013"/>
      <c r="CE119" s="1013"/>
      <c r="CF119" s="1014"/>
      <c r="CG119" s="1015"/>
      <c r="CH119" s="1015"/>
      <c r="CI119" s="1015"/>
      <c r="CJ119" s="1016"/>
      <c r="CK119" s="963"/>
      <c r="CL119" s="964"/>
      <c r="CM119" s="986" t="s">
        <v>449</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2">
      <c r="A120" s="1070"/>
      <c r="B120" s="962"/>
      <c r="C120" s="935" t="s">
        <v>426</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v>91244</v>
      </c>
      <c r="AB120" s="972"/>
      <c r="AC120" s="972"/>
      <c r="AD120" s="972"/>
      <c r="AE120" s="973"/>
      <c r="AF120" s="974">
        <v>53600</v>
      </c>
      <c r="AG120" s="972"/>
      <c r="AH120" s="972"/>
      <c r="AI120" s="972"/>
      <c r="AJ120" s="973"/>
      <c r="AK120" s="974">
        <v>46132</v>
      </c>
      <c r="AL120" s="972"/>
      <c r="AM120" s="972"/>
      <c r="AN120" s="972"/>
      <c r="AO120" s="973"/>
      <c r="AP120" s="975">
        <v>0.1</v>
      </c>
      <c r="AQ120" s="976"/>
      <c r="AR120" s="976"/>
      <c r="AS120" s="976"/>
      <c r="AT120" s="977"/>
      <c r="AU120" s="1004" t="s">
        <v>450</v>
      </c>
      <c r="AV120" s="1005"/>
      <c r="AW120" s="1005"/>
      <c r="AX120" s="1005"/>
      <c r="AY120" s="1006"/>
      <c r="AZ120" s="942" t="s">
        <v>451</v>
      </c>
      <c r="BA120" s="910"/>
      <c r="BB120" s="910"/>
      <c r="BC120" s="910"/>
      <c r="BD120" s="910"/>
      <c r="BE120" s="910"/>
      <c r="BF120" s="910"/>
      <c r="BG120" s="910"/>
      <c r="BH120" s="910"/>
      <c r="BI120" s="910"/>
      <c r="BJ120" s="910"/>
      <c r="BK120" s="910"/>
      <c r="BL120" s="910"/>
      <c r="BM120" s="910"/>
      <c r="BN120" s="910"/>
      <c r="BO120" s="910"/>
      <c r="BP120" s="911"/>
      <c r="BQ120" s="943">
        <v>20357587</v>
      </c>
      <c r="BR120" s="944"/>
      <c r="BS120" s="944"/>
      <c r="BT120" s="944"/>
      <c r="BU120" s="944"/>
      <c r="BV120" s="944">
        <v>19186421</v>
      </c>
      <c r="BW120" s="944"/>
      <c r="BX120" s="944"/>
      <c r="BY120" s="944"/>
      <c r="BZ120" s="944"/>
      <c r="CA120" s="944">
        <v>18066212</v>
      </c>
      <c r="CB120" s="944"/>
      <c r="CC120" s="944"/>
      <c r="CD120" s="944"/>
      <c r="CE120" s="944"/>
      <c r="CF120" s="957">
        <v>30.8</v>
      </c>
      <c r="CG120" s="958"/>
      <c r="CH120" s="958"/>
      <c r="CI120" s="958"/>
      <c r="CJ120" s="958"/>
      <c r="CK120" s="1019" t="s">
        <v>452</v>
      </c>
      <c r="CL120" s="1020"/>
      <c r="CM120" s="1020"/>
      <c r="CN120" s="1020"/>
      <c r="CO120" s="1021"/>
      <c r="CP120" s="1027" t="s">
        <v>395</v>
      </c>
      <c r="CQ120" s="1028"/>
      <c r="CR120" s="1028"/>
      <c r="CS120" s="1028"/>
      <c r="CT120" s="1028"/>
      <c r="CU120" s="1028"/>
      <c r="CV120" s="1028"/>
      <c r="CW120" s="1028"/>
      <c r="CX120" s="1028"/>
      <c r="CY120" s="1028"/>
      <c r="CZ120" s="1028"/>
      <c r="DA120" s="1028"/>
      <c r="DB120" s="1028"/>
      <c r="DC120" s="1028"/>
      <c r="DD120" s="1028"/>
      <c r="DE120" s="1028"/>
      <c r="DF120" s="1029"/>
      <c r="DG120" s="943">
        <v>17423600</v>
      </c>
      <c r="DH120" s="944"/>
      <c r="DI120" s="944"/>
      <c r="DJ120" s="944"/>
      <c r="DK120" s="944"/>
      <c r="DL120" s="944">
        <v>17529627</v>
      </c>
      <c r="DM120" s="944"/>
      <c r="DN120" s="944"/>
      <c r="DO120" s="944"/>
      <c r="DP120" s="944"/>
      <c r="DQ120" s="944">
        <v>17958058</v>
      </c>
      <c r="DR120" s="944"/>
      <c r="DS120" s="944"/>
      <c r="DT120" s="944"/>
      <c r="DU120" s="944"/>
      <c r="DV120" s="945">
        <v>30.6</v>
      </c>
      <c r="DW120" s="945"/>
      <c r="DX120" s="945"/>
      <c r="DY120" s="945"/>
      <c r="DZ120" s="946"/>
    </row>
    <row r="121" spans="1:130" s="224" customFormat="1" ht="26.25" customHeight="1" x14ac:dyDescent="0.2">
      <c r="A121" s="1070"/>
      <c r="B121" s="962"/>
      <c r="C121" s="987" t="s">
        <v>453</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454</v>
      </c>
      <c r="BA121" s="936"/>
      <c r="BB121" s="936"/>
      <c r="BC121" s="936"/>
      <c r="BD121" s="936"/>
      <c r="BE121" s="936"/>
      <c r="BF121" s="936"/>
      <c r="BG121" s="936"/>
      <c r="BH121" s="936"/>
      <c r="BI121" s="936"/>
      <c r="BJ121" s="936"/>
      <c r="BK121" s="936"/>
      <c r="BL121" s="936"/>
      <c r="BM121" s="936"/>
      <c r="BN121" s="936"/>
      <c r="BO121" s="936"/>
      <c r="BP121" s="937"/>
      <c r="BQ121" s="938">
        <v>19820424</v>
      </c>
      <c r="BR121" s="939"/>
      <c r="BS121" s="939"/>
      <c r="BT121" s="939"/>
      <c r="BU121" s="939"/>
      <c r="BV121" s="939">
        <v>18787713</v>
      </c>
      <c r="BW121" s="939"/>
      <c r="BX121" s="939"/>
      <c r="BY121" s="939"/>
      <c r="BZ121" s="939"/>
      <c r="CA121" s="939">
        <v>19582833</v>
      </c>
      <c r="CB121" s="939"/>
      <c r="CC121" s="939"/>
      <c r="CD121" s="939"/>
      <c r="CE121" s="939"/>
      <c r="CF121" s="933">
        <v>33.4</v>
      </c>
      <c r="CG121" s="934"/>
      <c r="CH121" s="934"/>
      <c r="CI121" s="934"/>
      <c r="CJ121" s="934"/>
      <c r="CK121" s="1022"/>
      <c r="CL121" s="1023"/>
      <c r="CM121" s="1023"/>
      <c r="CN121" s="1023"/>
      <c r="CO121" s="1024"/>
      <c r="CP121" s="1032" t="s">
        <v>396</v>
      </c>
      <c r="CQ121" s="1033"/>
      <c r="CR121" s="1033"/>
      <c r="CS121" s="1033"/>
      <c r="CT121" s="1033"/>
      <c r="CU121" s="1033"/>
      <c r="CV121" s="1033"/>
      <c r="CW121" s="1033"/>
      <c r="CX121" s="1033"/>
      <c r="CY121" s="1033"/>
      <c r="CZ121" s="1033"/>
      <c r="DA121" s="1033"/>
      <c r="DB121" s="1033"/>
      <c r="DC121" s="1033"/>
      <c r="DD121" s="1033"/>
      <c r="DE121" s="1033"/>
      <c r="DF121" s="1034"/>
      <c r="DG121" s="938">
        <v>2273999</v>
      </c>
      <c r="DH121" s="939"/>
      <c r="DI121" s="939"/>
      <c r="DJ121" s="939"/>
      <c r="DK121" s="939"/>
      <c r="DL121" s="939">
        <v>2112681</v>
      </c>
      <c r="DM121" s="939"/>
      <c r="DN121" s="939"/>
      <c r="DO121" s="939"/>
      <c r="DP121" s="939"/>
      <c r="DQ121" s="939">
        <v>1774616</v>
      </c>
      <c r="DR121" s="939"/>
      <c r="DS121" s="939"/>
      <c r="DT121" s="939"/>
      <c r="DU121" s="939"/>
      <c r="DV121" s="940">
        <v>3</v>
      </c>
      <c r="DW121" s="940"/>
      <c r="DX121" s="940"/>
      <c r="DY121" s="940"/>
      <c r="DZ121" s="941"/>
    </row>
    <row r="122" spans="1:130" s="224" customFormat="1" ht="26.25" customHeight="1" x14ac:dyDescent="0.2">
      <c r="A122" s="1070"/>
      <c r="B122" s="962"/>
      <c r="C122" s="935" t="s">
        <v>436</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455</v>
      </c>
      <c r="BA122" s="978"/>
      <c r="BB122" s="978"/>
      <c r="BC122" s="978"/>
      <c r="BD122" s="978"/>
      <c r="BE122" s="978"/>
      <c r="BF122" s="978"/>
      <c r="BG122" s="978"/>
      <c r="BH122" s="978"/>
      <c r="BI122" s="978"/>
      <c r="BJ122" s="978"/>
      <c r="BK122" s="978"/>
      <c r="BL122" s="978"/>
      <c r="BM122" s="978"/>
      <c r="BN122" s="978"/>
      <c r="BO122" s="978"/>
      <c r="BP122" s="979"/>
      <c r="BQ122" s="1012">
        <v>102806086</v>
      </c>
      <c r="BR122" s="1013"/>
      <c r="BS122" s="1013"/>
      <c r="BT122" s="1013"/>
      <c r="BU122" s="1013"/>
      <c r="BV122" s="1013">
        <v>101023991</v>
      </c>
      <c r="BW122" s="1013"/>
      <c r="BX122" s="1013"/>
      <c r="BY122" s="1013"/>
      <c r="BZ122" s="1013"/>
      <c r="CA122" s="1013">
        <v>98107999</v>
      </c>
      <c r="CB122" s="1013"/>
      <c r="CC122" s="1013"/>
      <c r="CD122" s="1013"/>
      <c r="CE122" s="1013"/>
      <c r="CF122" s="1030">
        <v>167.1</v>
      </c>
      <c r="CG122" s="1031"/>
      <c r="CH122" s="1031"/>
      <c r="CI122" s="1031"/>
      <c r="CJ122" s="1031"/>
      <c r="CK122" s="1022"/>
      <c r="CL122" s="1023"/>
      <c r="CM122" s="1023"/>
      <c r="CN122" s="1023"/>
      <c r="CO122" s="1024"/>
      <c r="CP122" s="1032" t="s">
        <v>401</v>
      </c>
      <c r="CQ122" s="1033"/>
      <c r="CR122" s="1033"/>
      <c r="CS122" s="1033"/>
      <c r="CT122" s="1033"/>
      <c r="CU122" s="1033"/>
      <c r="CV122" s="1033"/>
      <c r="CW122" s="1033"/>
      <c r="CX122" s="1033"/>
      <c r="CY122" s="1033"/>
      <c r="CZ122" s="1033"/>
      <c r="DA122" s="1033"/>
      <c r="DB122" s="1033"/>
      <c r="DC122" s="1033"/>
      <c r="DD122" s="1033"/>
      <c r="DE122" s="1033"/>
      <c r="DF122" s="1034"/>
      <c r="DG122" s="938">
        <v>499150</v>
      </c>
      <c r="DH122" s="939"/>
      <c r="DI122" s="939"/>
      <c r="DJ122" s="939"/>
      <c r="DK122" s="939"/>
      <c r="DL122" s="939">
        <v>902903</v>
      </c>
      <c r="DM122" s="939"/>
      <c r="DN122" s="939"/>
      <c r="DO122" s="939"/>
      <c r="DP122" s="939"/>
      <c r="DQ122" s="939">
        <v>1287529</v>
      </c>
      <c r="DR122" s="939"/>
      <c r="DS122" s="939"/>
      <c r="DT122" s="939"/>
      <c r="DU122" s="939"/>
      <c r="DV122" s="940">
        <v>2.2000000000000002</v>
      </c>
      <c r="DW122" s="940"/>
      <c r="DX122" s="940"/>
      <c r="DY122" s="940"/>
      <c r="DZ122" s="941"/>
    </row>
    <row r="123" spans="1:130" s="224" customFormat="1" ht="26.25" customHeight="1" x14ac:dyDescent="0.2">
      <c r="A123" s="1070"/>
      <c r="B123" s="962"/>
      <c r="C123" s="935" t="s">
        <v>442</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7" t="s">
        <v>177</v>
      </c>
      <c r="BA123" s="247"/>
      <c r="BB123" s="247"/>
      <c r="BC123" s="247"/>
      <c r="BD123" s="247"/>
      <c r="BE123" s="247"/>
      <c r="BF123" s="247"/>
      <c r="BG123" s="247"/>
      <c r="BH123" s="247"/>
      <c r="BI123" s="247"/>
      <c r="BJ123" s="247"/>
      <c r="BK123" s="247"/>
      <c r="BL123" s="247"/>
      <c r="BM123" s="247"/>
      <c r="BN123" s="247"/>
      <c r="BO123" s="990" t="s">
        <v>456</v>
      </c>
      <c r="BP123" s="1018"/>
      <c r="BQ123" s="1076">
        <v>142984097</v>
      </c>
      <c r="BR123" s="1077"/>
      <c r="BS123" s="1077"/>
      <c r="BT123" s="1077"/>
      <c r="BU123" s="1077"/>
      <c r="BV123" s="1077">
        <v>138998125</v>
      </c>
      <c r="BW123" s="1077"/>
      <c r="BX123" s="1077"/>
      <c r="BY123" s="1077"/>
      <c r="BZ123" s="1077"/>
      <c r="CA123" s="1077">
        <v>135757044</v>
      </c>
      <c r="CB123" s="1077"/>
      <c r="CC123" s="1077"/>
      <c r="CD123" s="1077"/>
      <c r="CE123" s="1077"/>
      <c r="CF123" s="1014"/>
      <c r="CG123" s="1015"/>
      <c r="CH123" s="1015"/>
      <c r="CI123" s="1015"/>
      <c r="CJ123" s="1016"/>
      <c r="CK123" s="1022"/>
      <c r="CL123" s="1023"/>
      <c r="CM123" s="1023"/>
      <c r="CN123" s="1023"/>
      <c r="CO123" s="1024"/>
      <c r="CP123" s="1032" t="s">
        <v>397</v>
      </c>
      <c r="CQ123" s="1033"/>
      <c r="CR123" s="1033"/>
      <c r="CS123" s="1033"/>
      <c r="CT123" s="1033"/>
      <c r="CU123" s="1033"/>
      <c r="CV123" s="1033"/>
      <c r="CW123" s="1033"/>
      <c r="CX123" s="1033"/>
      <c r="CY123" s="1033"/>
      <c r="CZ123" s="1033"/>
      <c r="DA123" s="1033"/>
      <c r="DB123" s="1033"/>
      <c r="DC123" s="1033"/>
      <c r="DD123" s="1033"/>
      <c r="DE123" s="1033"/>
      <c r="DF123" s="1034"/>
      <c r="DG123" s="971">
        <v>1793602</v>
      </c>
      <c r="DH123" s="972"/>
      <c r="DI123" s="972"/>
      <c r="DJ123" s="972"/>
      <c r="DK123" s="973"/>
      <c r="DL123" s="974">
        <v>1492656</v>
      </c>
      <c r="DM123" s="972"/>
      <c r="DN123" s="972"/>
      <c r="DO123" s="972"/>
      <c r="DP123" s="973"/>
      <c r="DQ123" s="974">
        <v>1245016</v>
      </c>
      <c r="DR123" s="972"/>
      <c r="DS123" s="972"/>
      <c r="DT123" s="972"/>
      <c r="DU123" s="973"/>
      <c r="DV123" s="975">
        <v>2.1</v>
      </c>
      <c r="DW123" s="976"/>
      <c r="DX123" s="976"/>
      <c r="DY123" s="976"/>
      <c r="DZ123" s="977"/>
    </row>
    <row r="124" spans="1:130" s="224" customFormat="1" ht="26.25" customHeight="1" thickBot="1" x14ac:dyDescent="0.25">
      <c r="A124" s="1070"/>
      <c r="B124" s="962"/>
      <c r="C124" s="935" t="s">
        <v>445</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457</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57.8</v>
      </c>
      <c r="BR124" s="1040"/>
      <c r="BS124" s="1040"/>
      <c r="BT124" s="1040"/>
      <c r="BU124" s="1040"/>
      <c r="BV124" s="1040">
        <v>71.2</v>
      </c>
      <c r="BW124" s="1040"/>
      <c r="BX124" s="1040"/>
      <c r="BY124" s="1040"/>
      <c r="BZ124" s="1040"/>
      <c r="CA124" s="1040">
        <v>75.599999999999994</v>
      </c>
      <c r="CB124" s="1040"/>
      <c r="CC124" s="1040"/>
      <c r="CD124" s="1040"/>
      <c r="CE124" s="1040"/>
      <c r="CF124" s="1041"/>
      <c r="CG124" s="1042"/>
      <c r="CH124" s="1042"/>
      <c r="CI124" s="1042"/>
      <c r="CJ124" s="1043"/>
      <c r="CK124" s="1025"/>
      <c r="CL124" s="1025"/>
      <c r="CM124" s="1025"/>
      <c r="CN124" s="1025"/>
      <c r="CO124" s="1026"/>
      <c r="CP124" s="1032" t="s">
        <v>458</v>
      </c>
      <c r="CQ124" s="1033"/>
      <c r="CR124" s="1033"/>
      <c r="CS124" s="1033"/>
      <c r="CT124" s="1033"/>
      <c r="CU124" s="1033"/>
      <c r="CV124" s="1033"/>
      <c r="CW124" s="1033"/>
      <c r="CX124" s="1033"/>
      <c r="CY124" s="1033"/>
      <c r="CZ124" s="1033"/>
      <c r="DA124" s="1033"/>
      <c r="DB124" s="1033"/>
      <c r="DC124" s="1033"/>
      <c r="DD124" s="1033"/>
      <c r="DE124" s="1033"/>
      <c r="DF124" s="1034"/>
      <c r="DG124" s="1017">
        <v>1317016</v>
      </c>
      <c r="DH124" s="999"/>
      <c r="DI124" s="999"/>
      <c r="DJ124" s="999"/>
      <c r="DK124" s="1000"/>
      <c r="DL124" s="998">
        <v>950118</v>
      </c>
      <c r="DM124" s="999"/>
      <c r="DN124" s="999"/>
      <c r="DO124" s="999"/>
      <c r="DP124" s="1000"/>
      <c r="DQ124" s="998">
        <v>566031</v>
      </c>
      <c r="DR124" s="999"/>
      <c r="DS124" s="999"/>
      <c r="DT124" s="999"/>
      <c r="DU124" s="1000"/>
      <c r="DV124" s="1001">
        <v>1</v>
      </c>
      <c r="DW124" s="1002"/>
      <c r="DX124" s="1002"/>
      <c r="DY124" s="1002"/>
      <c r="DZ124" s="1003"/>
    </row>
    <row r="125" spans="1:130" s="224" customFormat="1" ht="26.25" customHeight="1" x14ac:dyDescent="0.2">
      <c r="A125" s="1070"/>
      <c r="B125" s="962"/>
      <c r="C125" s="935" t="s">
        <v>447</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459</v>
      </c>
      <c r="CL125" s="1020"/>
      <c r="CM125" s="1020"/>
      <c r="CN125" s="1020"/>
      <c r="CO125" s="1021"/>
      <c r="CP125" s="942" t="s">
        <v>460</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5">
      <c r="A126" s="1070"/>
      <c r="B126" s="962"/>
      <c r="C126" s="935" t="s">
        <v>449</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461</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2">
      <c r="A127" s="1071"/>
      <c r="B127" s="964"/>
      <c r="C127" s="986" t="s">
        <v>462</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122</v>
      </c>
      <c r="AB127" s="972"/>
      <c r="AC127" s="972"/>
      <c r="AD127" s="972"/>
      <c r="AE127" s="973"/>
      <c r="AF127" s="974" t="s">
        <v>122</v>
      </c>
      <c r="AG127" s="972"/>
      <c r="AH127" s="972"/>
      <c r="AI127" s="972"/>
      <c r="AJ127" s="973"/>
      <c r="AK127" s="974" t="s">
        <v>122</v>
      </c>
      <c r="AL127" s="972"/>
      <c r="AM127" s="972"/>
      <c r="AN127" s="972"/>
      <c r="AO127" s="973"/>
      <c r="AP127" s="975" t="s">
        <v>122</v>
      </c>
      <c r="AQ127" s="976"/>
      <c r="AR127" s="976"/>
      <c r="AS127" s="976"/>
      <c r="AT127" s="977"/>
      <c r="AU127" s="226"/>
      <c r="AV127" s="226"/>
      <c r="AW127" s="226"/>
      <c r="AX127" s="1044" t="s">
        <v>463</v>
      </c>
      <c r="AY127" s="1045"/>
      <c r="AZ127" s="1045"/>
      <c r="BA127" s="1045"/>
      <c r="BB127" s="1045"/>
      <c r="BC127" s="1045"/>
      <c r="BD127" s="1045"/>
      <c r="BE127" s="1046"/>
      <c r="BF127" s="1047" t="s">
        <v>464</v>
      </c>
      <c r="BG127" s="1045"/>
      <c r="BH127" s="1045"/>
      <c r="BI127" s="1045"/>
      <c r="BJ127" s="1045"/>
      <c r="BK127" s="1045"/>
      <c r="BL127" s="1046"/>
      <c r="BM127" s="1047" t="s">
        <v>465</v>
      </c>
      <c r="BN127" s="1045"/>
      <c r="BO127" s="1045"/>
      <c r="BP127" s="1045"/>
      <c r="BQ127" s="1045"/>
      <c r="BR127" s="1045"/>
      <c r="BS127" s="1046"/>
      <c r="BT127" s="1047" t="s">
        <v>466</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467</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5">
      <c r="A128" s="1054" t="s">
        <v>468</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469</v>
      </c>
      <c r="X128" s="1056"/>
      <c r="Y128" s="1056"/>
      <c r="Z128" s="1057"/>
      <c r="AA128" s="1058">
        <v>1675545</v>
      </c>
      <c r="AB128" s="1059"/>
      <c r="AC128" s="1059"/>
      <c r="AD128" s="1059"/>
      <c r="AE128" s="1060"/>
      <c r="AF128" s="1061">
        <v>1628614</v>
      </c>
      <c r="AG128" s="1059"/>
      <c r="AH128" s="1059"/>
      <c r="AI128" s="1059"/>
      <c r="AJ128" s="1060"/>
      <c r="AK128" s="1061">
        <v>1799945</v>
      </c>
      <c r="AL128" s="1059"/>
      <c r="AM128" s="1059"/>
      <c r="AN128" s="1059"/>
      <c r="AO128" s="1060"/>
      <c r="AP128" s="1062"/>
      <c r="AQ128" s="1063"/>
      <c r="AR128" s="1063"/>
      <c r="AS128" s="1063"/>
      <c r="AT128" s="1064"/>
      <c r="AU128" s="226"/>
      <c r="AV128" s="226"/>
      <c r="AW128" s="226"/>
      <c r="AX128" s="909" t="s">
        <v>470</v>
      </c>
      <c r="AY128" s="910"/>
      <c r="AZ128" s="910"/>
      <c r="BA128" s="910"/>
      <c r="BB128" s="910"/>
      <c r="BC128" s="910"/>
      <c r="BD128" s="910"/>
      <c r="BE128" s="911"/>
      <c r="BF128" s="1065" t="s">
        <v>122</v>
      </c>
      <c r="BG128" s="1066"/>
      <c r="BH128" s="1066"/>
      <c r="BI128" s="1066"/>
      <c r="BJ128" s="1066"/>
      <c r="BK128" s="1066"/>
      <c r="BL128" s="1067"/>
      <c r="BM128" s="1065">
        <v>11.25</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471</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2">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472</v>
      </c>
      <c r="X129" s="1084"/>
      <c r="Y129" s="1084"/>
      <c r="Z129" s="1085"/>
      <c r="AA129" s="971">
        <v>67851036</v>
      </c>
      <c r="AB129" s="972"/>
      <c r="AC129" s="972"/>
      <c r="AD129" s="972"/>
      <c r="AE129" s="973"/>
      <c r="AF129" s="974">
        <v>66367120</v>
      </c>
      <c r="AG129" s="972"/>
      <c r="AH129" s="972"/>
      <c r="AI129" s="972"/>
      <c r="AJ129" s="973"/>
      <c r="AK129" s="974">
        <v>67507083</v>
      </c>
      <c r="AL129" s="972"/>
      <c r="AM129" s="972"/>
      <c r="AN129" s="972"/>
      <c r="AO129" s="973"/>
      <c r="AP129" s="1086"/>
      <c r="AQ129" s="1087"/>
      <c r="AR129" s="1087"/>
      <c r="AS129" s="1087"/>
      <c r="AT129" s="1088"/>
      <c r="AU129" s="227"/>
      <c r="AV129" s="227"/>
      <c r="AW129" s="227"/>
      <c r="AX129" s="1078" t="s">
        <v>473</v>
      </c>
      <c r="AY129" s="936"/>
      <c r="AZ129" s="936"/>
      <c r="BA129" s="936"/>
      <c r="BB129" s="936"/>
      <c r="BC129" s="936"/>
      <c r="BD129" s="936"/>
      <c r="BE129" s="937"/>
      <c r="BF129" s="1079" t="s">
        <v>122</v>
      </c>
      <c r="BG129" s="1080"/>
      <c r="BH129" s="1080"/>
      <c r="BI129" s="1080"/>
      <c r="BJ129" s="1080"/>
      <c r="BK129" s="1080"/>
      <c r="BL129" s="1081"/>
      <c r="BM129" s="1079">
        <v>16.25</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474</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475</v>
      </c>
      <c r="X130" s="1084"/>
      <c r="Y130" s="1084"/>
      <c r="Z130" s="1085"/>
      <c r="AA130" s="971">
        <v>9040012</v>
      </c>
      <c r="AB130" s="972"/>
      <c r="AC130" s="972"/>
      <c r="AD130" s="972"/>
      <c r="AE130" s="973"/>
      <c r="AF130" s="974">
        <v>9028524</v>
      </c>
      <c r="AG130" s="972"/>
      <c r="AH130" s="972"/>
      <c r="AI130" s="972"/>
      <c r="AJ130" s="973"/>
      <c r="AK130" s="974">
        <v>8804533</v>
      </c>
      <c r="AL130" s="972"/>
      <c r="AM130" s="972"/>
      <c r="AN130" s="972"/>
      <c r="AO130" s="973"/>
      <c r="AP130" s="1086"/>
      <c r="AQ130" s="1087"/>
      <c r="AR130" s="1087"/>
      <c r="AS130" s="1087"/>
      <c r="AT130" s="1088"/>
      <c r="AU130" s="227"/>
      <c r="AV130" s="227"/>
      <c r="AW130" s="227"/>
      <c r="AX130" s="1078" t="s">
        <v>476</v>
      </c>
      <c r="AY130" s="936"/>
      <c r="AZ130" s="936"/>
      <c r="BA130" s="936"/>
      <c r="BB130" s="936"/>
      <c r="BC130" s="936"/>
      <c r="BD130" s="936"/>
      <c r="BE130" s="937"/>
      <c r="BF130" s="1114">
        <v>10.3</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477</v>
      </c>
      <c r="X131" s="1121"/>
      <c r="Y131" s="1121"/>
      <c r="Z131" s="1122"/>
      <c r="AA131" s="1017">
        <v>58811024</v>
      </c>
      <c r="AB131" s="999"/>
      <c r="AC131" s="999"/>
      <c r="AD131" s="999"/>
      <c r="AE131" s="1000"/>
      <c r="AF131" s="998">
        <v>57338596</v>
      </c>
      <c r="AG131" s="999"/>
      <c r="AH131" s="999"/>
      <c r="AI131" s="999"/>
      <c r="AJ131" s="1000"/>
      <c r="AK131" s="998">
        <v>58702550</v>
      </c>
      <c r="AL131" s="999"/>
      <c r="AM131" s="999"/>
      <c r="AN131" s="999"/>
      <c r="AO131" s="1000"/>
      <c r="AP131" s="1123"/>
      <c r="AQ131" s="1124"/>
      <c r="AR131" s="1124"/>
      <c r="AS131" s="1124"/>
      <c r="AT131" s="1125"/>
      <c r="AU131" s="227"/>
      <c r="AV131" s="227"/>
      <c r="AW131" s="227"/>
      <c r="AX131" s="1096" t="s">
        <v>478</v>
      </c>
      <c r="AY131" s="739"/>
      <c r="AZ131" s="739"/>
      <c r="BA131" s="739"/>
      <c r="BB131" s="739"/>
      <c r="BC131" s="739"/>
      <c r="BD131" s="739"/>
      <c r="BE131" s="1049"/>
      <c r="BF131" s="1097">
        <v>75.599999999999994</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479</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480</v>
      </c>
      <c r="W132" s="1107"/>
      <c r="X132" s="1107"/>
      <c r="Y132" s="1107"/>
      <c r="Z132" s="1108"/>
      <c r="AA132" s="1109">
        <v>9.9226798760000001</v>
      </c>
      <c r="AB132" s="1110"/>
      <c r="AC132" s="1110"/>
      <c r="AD132" s="1110"/>
      <c r="AE132" s="1111"/>
      <c r="AF132" s="1112">
        <v>11.02674017</v>
      </c>
      <c r="AG132" s="1110"/>
      <c r="AH132" s="1110"/>
      <c r="AI132" s="1110"/>
      <c r="AJ132" s="1111"/>
      <c r="AK132" s="1112">
        <v>10.23247031</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481</v>
      </c>
      <c r="W133" s="1090"/>
      <c r="X133" s="1090"/>
      <c r="Y133" s="1090"/>
      <c r="Z133" s="1091"/>
      <c r="AA133" s="1092">
        <v>9.9</v>
      </c>
      <c r="AB133" s="1093"/>
      <c r="AC133" s="1093"/>
      <c r="AD133" s="1093"/>
      <c r="AE133" s="1094"/>
      <c r="AF133" s="1092">
        <v>10.199999999999999</v>
      </c>
      <c r="AG133" s="1093"/>
      <c r="AH133" s="1093"/>
      <c r="AI133" s="1093"/>
      <c r="AJ133" s="1094"/>
      <c r="AK133" s="1092">
        <v>10.3</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wyojRAm32Lv9lCingNCZIsiNGVoUCVQO2TMBW/NqwxywEGls90B9OXEC4w0p+RgVRIvbylcJTsK4MZJptoWuVA==" saltValue="FD9MSq+VHzKmgtSrSx3Lm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DQ105"/>
  <sheetViews>
    <sheetView showGridLines="0" view="pageBreakPreview" zoomScale="70" zoomScaleNormal="85" zoomScaleSheetLayoutView="70" workbookViewId="0">
      <selection activeCell="B33" sqref="B33:S33"/>
    </sheetView>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482</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py3LAvQiND/sE7JHsPZWurDJlGD54W0+usoR/xkw8y0af9WNVVWcacQ357uc2C4W/3gGGwdetsM0sosgd/craA==" saltValue="T/9jdjUYeGyxQ9lj887Tc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DL89"/>
  <sheetViews>
    <sheetView showGridLines="0" zoomScale="70" zoomScaleNormal="70" zoomScaleSheetLayoutView="55" workbookViewId="0">
      <selection activeCell="B33" sqref="B33:S33"/>
    </sheetView>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Cmj2+D46tE3En7i4YgzJUhgbmmT5+y3KPahzymb9wvK5zMju7Zs/6+VX7m6HMxVmzbyZjDKhb+kwd+90ntY8gA==" saltValue="4kTKm11TGLLiXdfRUUze9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zoomScale="70" zoomScaleSheetLayoutView="70" workbookViewId="0">
      <selection activeCell="B33" sqref="B33:S33"/>
    </sheetView>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483</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484</v>
      </c>
      <c r="AL6" s="260"/>
      <c r="AM6" s="260"/>
      <c r="AN6" s="260"/>
    </row>
    <row r="7" spans="1:46" ht="13.5" customHeight="1" x14ac:dyDescent="0.2">
      <c r="A7" s="259"/>
      <c r="AK7" s="262"/>
      <c r="AL7" s="263"/>
      <c r="AM7" s="263"/>
      <c r="AN7" s="264"/>
      <c r="AO7" s="1127" t="s">
        <v>485</v>
      </c>
      <c r="AP7" s="265"/>
      <c r="AQ7" s="266" t="s">
        <v>486</v>
      </c>
      <c r="AR7" s="267"/>
    </row>
    <row r="8" spans="1:46" ht="13.2" x14ac:dyDescent="0.2">
      <c r="A8" s="259"/>
      <c r="AK8" s="268"/>
      <c r="AL8" s="269"/>
      <c r="AM8" s="269"/>
      <c r="AN8" s="270"/>
      <c r="AO8" s="1128"/>
      <c r="AP8" s="271" t="s">
        <v>487</v>
      </c>
      <c r="AQ8" s="272" t="s">
        <v>488</v>
      </c>
      <c r="AR8" s="273" t="s">
        <v>489</v>
      </c>
    </row>
    <row r="9" spans="1:46" ht="13.2" x14ac:dyDescent="0.2">
      <c r="A9" s="259"/>
      <c r="AK9" s="1129" t="s">
        <v>490</v>
      </c>
      <c r="AL9" s="1130"/>
      <c r="AM9" s="1130"/>
      <c r="AN9" s="1131"/>
      <c r="AO9" s="274">
        <v>15295658</v>
      </c>
      <c r="AP9" s="274">
        <v>54572</v>
      </c>
      <c r="AQ9" s="275">
        <v>62936</v>
      </c>
      <c r="AR9" s="276">
        <v>-13.3</v>
      </c>
    </row>
    <row r="10" spans="1:46" ht="13.5" customHeight="1" x14ac:dyDescent="0.2">
      <c r="A10" s="259"/>
      <c r="AK10" s="1129" t="s">
        <v>491</v>
      </c>
      <c r="AL10" s="1130"/>
      <c r="AM10" s="1130"/>
      <c r="AN10" s="1131"/>
      <c r="AO10" s="277">
        <v>2923921</v>
      </c>
      <c r="AP10" s="277">
        <v>10432</v>
      </c>
      <c r="AQ10" s="278">
        <v>1734</v>
      </c>
      <c r="AR10" s="279">
        <v>501.6</v>
      </c>
    </row>
    <row r="11" spans="1:46" ht="13.5" customHeight="1" x14ac:dyDescent="0.2">
      <c r="A11" s="259"/>
      <c r="AK11" s="1129" t="s">
        <v>492</v>
      </c>
      <c r="AL11" s="1130"/>
      <c r="AM11" s="1130"/>
      <c r="AN11" s="1131"/>
      <c r="AO11" s="277">
        <v>93870</v>
      </c>
      <c r="AP11" s="277">
        <v>335</v>
      </c>
      <c r="AQ11" s="278">
        <v>694</v>
      </c>
      <c r="AR11" s="279">
        <v>-51.7</v>
      </c>
    </row>
    <row r="12" spans="1:46" ht="13.5" customHeight="1" x14ac:dyDescent="0.2">
      <c r="A12" s="259"/>
      <c r="AK12" s="1129" t="s">
        <v>493</v>
      </c>
      <c r="AL12" s="1130"/>
      <c r="AM12" s="1130"/>
      <c r="AN12" s="1131"/>
      <c r="AO12" s="277" t="s">
        <v>494</v>
      </c>
      <c r="AP12" s="277" t="s">
        <v>494</v>
      </c>
      <c r="AQ12" s="278">
        <v>24</v>
      </c>
      <c r="AR12" s="279" t="s">
        <v>494</v>
      </c>
    </row>
    <row r="13" spans="1:46" ht="13.5" customHeight="1" x14ac:dyDescent="0.2">
      <c r="A13" s="259"/>
      <c r="AK13" s="1129" t="s">
        <v>495</v>
      </c>
      <c r="AL13" s="1130"/>
      <c r="AM13" s="1130"/>
      <c r="AN13" s="1131"/>
      <c r="AO13" s="277">
        <v>486610</v>
      </c>
      <c r="AP13" s="277">
        <v>1736</v>
      </c>
      <c r="AQ13" s="278">
        <v>1996</v>
      </c>
      <c r="AR13" s="279">
        <v>-13</v>
      </c>
    </row>
    <row r="14" spans="1:46" ht="13.5" customHeight="1" x14ac:dyDescent="0.2">
      <c r="A14" s="259"/>
      <c r="AK14" s="1129" t="s">
        <v>496</v>
      </c>
      <c r="AL14" s="1130"/>
      <c r="AM14" s="1130"/>
      <c r="AN14" s="1131"/>
      <c r="AO14" s="277">
        <v>519169</v>
      </c>
      <c r="AP14" s="277">
        <v>1852</v>
      </c>
      <c r="AQ14" s="278">
        <v>1351</v>
      </c>
      <c r="AR14" s="279">
        <v>37.1</v>
      </c>
    </row>
    <row r="15" spans="1:46" ht="13.5" customHeight="1" x14ac:dyDescent="0.2">
      <c r="A15" s="259"/>
      <c r="AK15" s="1132" t="s">
        <v>497</v>
      </c>
      <c r="AL15" s="1133"/>
      <c r="AM15" s="1133"/>
      <c r="AN15" s="1134"/>
      <c r="AO15" s="277">
        <v>-515225</v>
      </c>
      <c r="AP15" s="277">
        <v>-1838</v>
      </c>
      <c r="AQ15" s="278">
        <v>-1933</v>
      </c>
      <c r="AR15" s="279">
        <v>-4.9000000000000004</v>
      </c>
    </row>
    <row r="16" spans="1:46" ht="13.2" x14ac:dyDescent="0.2">
      <c r="A16" s="259"/>
      <c r="AK16" s="1132" t="s">
        <v>177</v>
      </c>
      <c r="AL16" s="1133"/>
      <c r="AM16" s="1133"/>
      <c r="AN16" s="1134"/>
      <c r="AO16" s="277">
        <v>18804003</v>
      </c>
      <c r="AP16" s="277">
        <v>67089</v>
      </c>
      <c r="AQ16" s="278">
        <v>66802</v>
      </c>
      <c r="AR16" s="279">
        <v>0.4</v>
      </c>
    </row>
    <row r="17" spans="1:46" ht="13.2" x14ac:dyDescent="0.2">
      <c r="A17" s="259"/>
    </row>
    <row r="18" spans="1:46" ht="13.2" x14ac:dyDescent="0.2">
      <c r="A18" s="259"/>
      <c r="AQ18" s="280"/>
      <c r="AR18" s="280"/>
    </row>
    <row r="19" spans="1:46" ht="13.2" x14ac:dyDescent="0.2">
      <c r="A19" s="259"/>
      <c r="AK19" s="255" t="s">
        <v>498</v>
      </c>
    </row>
    <row r="20" spans="1:46" ht="13.2" x14ac:dyDescent="0.2">
      <c r="A20" s="259"/>
      <c r="AK20" s="281"/>
      <c r="AL20" s="282"/>
      <c r="AM20" s="282"/>
      <c r="AN20" s="283"/>
      <c r="AO20" s="284" t="s">
        <v>499</v>
      </c>
      <c r="AP20" s="285" t="s">
        <v>500</v>
      </c>
      <c r="AQ20" s="286" t="s">
        <v>501</v>
      </c>
      <c r="AR20" s="287"/>
    </row>
    <row r="21" spans="1:46" s="260" customFormat="1" ht="13.2" x14ac:dyDescent="0.2">
      <c r="A21" s="288"/>
      <c r="AK21" s="1135" t="s">
        <v>502</v>
      </c>
      <c r="AL21" s="1136"/>
      <c r="AM21" s="1136"/>
      <c r="AN21" s="1137"/>
      <c r="AO21" s="289">
        <v>6.22</v>
      </c>
      <c r="AP21" s="290">
        <v>6.52</v>
      </c>
      <c r="AQ21" s="291">
        <v>-0.3</v>
      </c>
      <c r="AS21" s="292"/>
      <c r="AT21" s="288"/>
    </row>
    <row r="22" spans="1:46" s="260" customFormat="1" ht="13.2" x14ac:dyDescent="0.2">
      <c r="A22" s="288"/>
      <c r="AK22" s="1135" t="s">
        <v>503</v>
      </c>
      <c r="AL22" s="1136"/>
      <c r="AM22" s="1136"/>
      <c r="AN22" s="1137"/>
      <c r="AO22" s="293">
        <v>98.4</v>
      </c>
      <c r="AP22" s="294">
        <v>99.2</v>
      </c>
      <c r="AQ22" s="295">
        <v>-0.8</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26" t="s">
        <v>504</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2" x14ac:dyDescent="0.2">
      <c r="A27" s="300"/>
      <c r="AS27" s="255"/>
      <c r="AT27" s="255"/>
    </row>
    <row r="28" spans="1:46" ht="16.2" x14ac:dyDescent="0.2">
      <c r="A28" s="256" t="s">
        <v>505</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506</v>
      </c>
      <c r="AL29" s="260"/>
      <c r="AM29" s="260"/>
      <c r="AN29" s="260"/>
      <c r="AS29" s="302"/>
    </row>
    <row r="30" spans="1:46" ht="13.5" customHeight="1" x14ac:dyDescent="0.2">
      <c r="A30" s="259"/>
      <c r="AK30" s="262"/>
      <c r="AL30" s="263"/>
      <c r="AM30" s="263"/>
      <c r="AN30" s="264"/>
      <c r="AO30" s="1127" t="s">
        <v>485</v>
      </c>
      <c r="AP30" s="265"/>
      <c r="AQ30" s="266" t="s">
        <v>486</v>
      </c>
      <c r="AR30" s="267"/>
    </row>
    <row r="31" spans="1:46" ht="13.2" x14ac:dyDescent="0.2">
      <c r="A31" s="259"/>
      <c r="AK31" s="268"/>
      <c r="AL31" s="269"/>
      <c r="AM31" s="269"/>
      <c r="AN31" s="270"/>
      <c r="AO31" s="1128"/>
      <c r="AP31" s="271" t="s">
        <v>487</v>
      </c>
      <c r="AQ31" s="272" t="s">
        <v>488</v>
      </c>
      <c r="AR31" s="273" t="s">
        <v>489</v>
      </c>
    </row>
    <row r="32" spans="1:46" ht="27" customHeight="1" x14ac:dyDescent="0.2">
      <c r="A32" s="259"/>
      <c r="AK32" s="1143" t="s">
        <v>507</v>
      </c>
      <c r="AL32" s="1144"/>
      <c r="AM32" s="1144"/>
      <c r="AN32" s="1145"/>
      <c r="AO32" s="303">
        <v>12556565</v>
      </c>
      <c r="AP32" s="303">
        <v>44799</v>
      </c>
      <c r="AQ32" s="304">
        <v>37417</v>
      </c>
      <c r="AR32" s="305">
        <v>19.7</v>
      </c>
    </row>
    <row r="33" spans="1:46" ht="13.5" customHeight="1" x14ac:dyDescent="0.2">
      <c r="A33" s="259"/>
      <c r="AK33" s="1143" t="s">
        <v>508</v>
      </c>
      <c r="AL33" s="1144"/>
      <c r="AM33" s="1144"/>
      <c r="AN33" s="1145"/>
      <c r="AO33" s="303" t="s">
        <v>494</v>
      </c>
      <c r="AP33" s="303" t="s">
        <v>494</v>
      </c>
      <c r="AQ33" s="304" t="s">
        <v>494</v>
      </c>
      <c r="AR33" s="305" t="s">
        <v>494</v>
      </c>
    </row>
    <row r="34" spans="1:46" ht="27" customHeight="1" x14ac:dyDescent="0.2">
      <c r="A34" s="259"/>
      <c r="AK34" s="1143" t="s">
        <v>509</v>
      </c>
      <c r="AL34" s="1144"/>
      <c r="AM34" s="1144"/>
      <c r="AN34" s="1145"/>
      <c r="AO34" s="303" t="s">
        <v>494</v>
      </c>
      <c r="AP34" s="303" t="s">
        <v>494</v>
      </c>
      <c r="AQ34" s="304">
        <v>46</v>
      </c>
      <c r="AR34" s="305" t="s">
        <v>494</v>
      </c>
    </row>
    <row r="35" spans="1:46" ht="27" customHeight="1" x14ac:dyDescent="0.2">
      <c r="A35" s="259"/>
      <c r="AK35" s="1143" t="s">
        <v>510</v>
      </c>
      <c r="AL35" s="1144"/>
      <c r="AM35" s="1144"/>
      <c r="AN35" s="1145"/>
      <c r="AO35" s="303">
        <v>3279689</v>
      </c>
      <c r="AP35" s="303">
        <v>11701</v>
      </c>
      <c r="AQ35" s="304">
        <v>8245</v>
      </c>
      <c r="AR35" s="305">
        <v>41.9</v>
      </c>
    </row>
    <row r="36" spans="1:46" ht="27" customHeight="1" x14ac:dyDescent="0.2">
      <c r="A36" s="259"/>
      <c r="AK36" s="1143" t="s">
        <v>511</v>
      </c>
      <c r="AL36" s="1144"/>
      <c r="AM36" s="1144"/>
      <c r="AN36" s="1145"/>
      <c r="AO36" s="303">
        <v>496648</v>
      </c>
      <c r="AP36" s="303">
        <v>1772</v>
      </c>
      <c r="AQ36" s="304">
        <v>440</v>
      </c>
      <c r="AR36" s="305">
        <v>302.7</v>
      </c>
    </row>
    <row r="37" spans="1:46" ht="13.5" customHeight="1" x14ac:dyDescent="0.2">
      <c r="A37" s="259"/>
      <c r="AK37" s="1143" t="s">
        <v>512</v>
      </c>
      <c r="AL37" s="1144"/>
      <c r="AM37" s="1144"/>
      <c r="AN37" s="1145"/>
      <c r="AO37" s="303">
        <v>278297</v>
      </c>
      <c r="AP37" s="303">
        <v>993</v>
      </c>
      <c r="AQ37" s="304">
        <v>558</v>
      </c>
      <c r="AR37" s="305">
        <v>78</v>
      </c>
    </row>
    <row r="38" spans="1:46" ht="27" customHeight="1" x14ac:dyDescent="0.2">
      <c r="A38" s="259"/>
      <c r="AK38" s="1146" t="s">
        <v>513</v>
      </c>
      <c r="AL38" s="1147"/>
      <c r="AM38" s="1147"/>
      <c r="AN38" s="1148"/>
      <c r="AO38" s="306" t="s">
        <v>494</v>
      </c>
      <c r="AP38" s="306" t="s">
        <v>494</v>
      </c>
      <c r="AQ38" s="307">
        <v>1</v>
      </c>
      <c r="AR38" s="295" t="s">
        <v>494</v>
      </c>
      <c r="AS38" s="302"/>
    </row>
    <row r="39" spans="1:46" ht="13.2" x14ac:dyDescent="0.2">
      <c r="A39" s="259"/>
      <c r="AK39" s="1146" t="s">
        <v>514</v>
      </c>
      <c r="AL39" s="1147"/>
      <c r="AM39" s="1147"/>
      <c r="AN39" s="1148"/>
      <c r="AO39" s="303">
        <v>-1799945</v>
      </c>
      <c r="AP39" s="303">
        <v>-6422</v>
      </c>
      <c r="AQ39" s="304">
        <v>-7933</v>
      </c>
      <c r="AR39" s="305">
        <v>-19</v>
      </c>
      <c r="AS39" s="302"/>
    </row>
    <row r="40" spans="1:46" ht="27" customHeight="1" x14ac:dyDescent="0.2">
      <c r="A40" s="259"/>
      <c r="AK40" s="1143" t="s">
        <v>515</v>
      </c>
      <c r="AL40" s="1144"/>
      <c r="AM40" s="1144"/>
      <c r="AN40" s="1145"/>
      <c r="AO40" s="303">
        <v>-8804533</v>
      </c>
      <c r="AP40" s="303">
        <v>-31413</v>
      </c>
      <c r="AQ40" s="304">
        <v>-28055</v>
      </c>
      <c r="AR40" s="305">
        <v>12</v>
      </c>
      <c r="AS40" s="302"/>
    </row>
    <row r="41" spans="1:46" ht="13.2" x14ac:dyDescent="0.2">
      <c r="A41" s="259"/>
      <c r="AK41" s="1149" t="s">
        <v>287</v>
      </c>
      <c r="AL41" s="1150"/>
      <c r="AM41" s="1150"/>
      <c r="AN41" s="1151"/>
      <c r="AO41" s="303">
        <v>6006721</v>
      </c>
      <c r="AP41" s="303">
        <v>21431</v>
      </c>
      <c r="AQ41" s="304">
        <v>10719</v>
      </c>
      <c r="AR41" s="305">
        <v>99.9</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516</v>
      </c>
    </row>
    <row r="48" spans="1:46" ht="13.2" x14ac:dyDescent="0.2">
      <c r="A48" s="259"/>
      <c r="AK48" s="313" t="s">
        <v>517</v>
      </c>
      <c r="AL48" s="313"/>
      <c r="AM48" s="313"/>
      <c r="AN48" s="313"/>
      <c r="AO48" s="313"/>
      <c r="AP48" s="313"/>
      <c r="AQ48" s="314"/>
      <c r="AR48" s="313"/>
    </row>
    <row r="49" spans="1:44" ht="13.5" customHeight="1" x14ac:dyDescent="0.2">
      <c r="A49" s="259"/>
      <c r="AK49" s="315"/>
      <c r="AL49" s="316"/>
      <c r="AM49" s="1138" t="s">
        <v>485</v>
      </c>
      <c r="AN49" s="1140" t="s">
        <v>518</v>
      </c>
      <c r="AO49" s="1141"/>
      <c r="AP49" s="1141"/>
      <c r="AQ49" s="1141"/>
      <c r="AR49" s="1142"/>
    </row>
    <row r="50" spans="1:44" ht="13.2" x14ac:dyDescent="0.2">
      <c r="A50" s="259"/>
      <c r="AK50" s="317"/>
      <c r="AL50" s="318"/>
      <c r="AM50" s="1139"/>
      <c r="AN50" s="319" t="s">
        <v>519</v>
      </c>
      <c r="AO50" s="320" t="s">
        <v>520</v>
      </c>
      <c r="AP50" s="321" t="s">
        <v>521</v>
      </c>
      <c r="AQ50" s="322" t="s">
        <v>522</v>
      </c>
      <c r="AR50" s="323" t="s">
        <v>523</v>
      </c>
    </row>
    <row r="51" spans="1:44" ht="13.2" x14ac:dyDescent="0.2">
      <c r="A51" s="259"/>
      <c r="AK51" s="315" t="s">
        <v>524</v>
      </c>
      <c r="AL51" s="316"/>
      <c r="AM51" s="324">
        <v>17184888</v>
      </c>
      <c r="AN51" s="325">
        <v>59573</v>
      </c>
      <c r="AO51" s="326">
        <v>31</v>
      </c>
      <c r="AP51" s="327">
        <v>51849</v>
      </c>
      <c r="AQ51" s="328">
        <v>11.6</v>
      </c>
      <c r="AR51" s="329">
        <v>19.399999999999999</v>
      </c>
    </row>
    <row r="52" spans="1:44" ht="13.2" x14ac:dyDescent="0.2">
      <c r="A52" s="259"/>
      <c r="AK52" s="330"/>
      <c r="AL52" s="331" t="s">
        <v>525</v>
      </c>
      <c r="AM52" s="332">
        <v>8033971</v>
      </c>
      <c r="AN52" s="333">
        <v>27850</v>
      </c>
      <c r="AO52" s="334">
        <v>28.9</v>
      </c>
      <c r="AP52" s="335">
        <v>26326</v>
      </c>
      <c r="AQ52" s="336">
        <v>9.6</v>
      </c>
      <c r="AR52" s="337">
        <v>19.3</v>
      </c>
    </row>
    <row r="53" spans="1:44" ht="13.2" x14ac:dyDescent="0.2">
      <c r="A53" s="259"/>
      <c r="AK53" s="315" t="s">
        <v>526</v>
      </c>
      <c r="AL53" s="316"/>
      <c r="AM53" s="324">
        <v>17119540</v>
      </c>
      <c r="AN53" s="325">
        <v>59687</v>
      </c>
      <c r="AO53" s="326">
        <v>0.2</v>
      </c>
      <c r="AP53" s="327">
        <v>52191</v>
      </c>
      <c r="AQ53" s="328">
        <v>0.7</v>
      </c>
      <c r="AR53" s="329">
        <v>-0.5</v>
      </c>
    </row>
    <row r="54" spans="1:44" ht="13.2" x14ac:dyDescent="0.2">
      <c r="A54" s="259"/>
      <c r="AK54" s="330"/>
      <c r="AL54" s="331" t="s">
        <v>525</v>
      </c>
      <c r="AM54" s="332">
        <v>6619108</v>
      </c>
      <c r="AN54" s="333">
        <v>23078</v>
      </c>
      <c r="AO54" s="334">
        <v>-17.100000000000001</v>
      </c>
      <c r="AP54" s="335">
        <v>26807</v>
      </c>
      <c r="AQ54" s="336">
        <v>1.8</v>
      </c>
      <c r="AR54" s="337">
        <v>-18.899999999999999</v>
      </c>
    </row>
    <row r="55" spans="1:44" ht="13.2" x14ac:dyDescent="0.2">
      <c r="A55" s="259"/>
      <c r="AK55" s="315" t="s">
        <v>527</v>
      </c>
      <c r="AL55" s="316"/>
      <c r="AM55" s="324">
        <v>17916741</v>
      </c>
      <c r="AN55" s="325">
        <v>62806</v>
      </c>
      <c r="AO55" s="326">
        <v>5.2</v>
      </c>
      <c r="AP55" s="327">
        <v>48105</v>
      </c>
      <c r="AQ55" s="328">
        <v>-7.8</v>
      </c>
      <c r="AR55" s="329">
        <v>13</v>
      </c>
    </row>
    <row r="56" spans="1:44" ht="13.2" x14ac:dyDescent="0.2">
      <c r="A56" s="259"/>
      <c r="AK56" s="330"/>
      <c r="AL56" s="331" t="s">
        <v>525</v>
      </c>
      <c r="AM56" s="332">
        <v>8805078</v>
      </c>
      <c r="AN56" s="333">
        <v>30866</v>
      </c>
      <c r="AO56" s="334">
        <v>33.700000000000003</v>
      </c>
      <c r="AP56" s="335">
        <v>24072</v>
      </c>
      <c r="AQ56" s="336">
        <v>-10.199999999999999</v>
      </c>
      <c r="AR56" s="337">
        <v>43.9</v>
      </c>
    </row>
    <row r="57" spans="1:44" ht="13.2" x14ac:dyDescent="0.2">
      <c r="A57" s="259"/>
      <c r="AK57" s="315" t="s">
        <v>528</v>
      </c>
      <c r="AL57" s="316"/>
      <c r="AM57" s="324">
        <v>20774427</v>
      </c>
      <c r="AN57" s="325">
        <v>73418</v>
      </c>
      <c r="AO57" s="326">
        <v>16.899999999999999</v>
      </c>
      <c r="AP57" s="327">
        <v>47446</v>
      </c>
      <c r="AQ57" s="328">
        <v>-1.4</v>
      </c>
      <c r="AR57" s="329">
        <v>18.3</v>
      </c>
    </row>
    <row r="58" spans="1:44" ht="13.2" x14ac:dyDescent="0.2">
      <c r="A58" s="259"/>
      <c r="AK58" s="330"/>
      <c r="AL58" s="331" t="s">
        <v>525</v>
      </c>
      <c r="AM58" s="332">
        <v>11617677</v>
      </c>
      <c r="AN58" s="333">
        <v>41058</v>
      </c>
      <c r="AO58" s="334">
        <v>33</v>
      </c>
      <c r="AP58" s="335">
        <v>24371</v>
      </c>
      <c r="AQ58" s="336">
        <v>1.2</v>
      </c>
      <c r="AR58" s="337">
        <v>31.8</v>
      </c>
    </row>
    <row r="59" spans="1:44" ht="13.2" x14ac:dyDescent="0.2">
      <c r="A59" s="259"/>
      <c r="AK59" s="315" t="s">
        <v>529</v>
      </c>
      <c r="AL59" s="316"/>
      <c r="AM59" s="324">
        <v>16831697</v>
      </c>
      <c r="AN59" s="325">
        <v>60052</v>
      </c>
      <c r="AO59" s="326">
        <v>-18.2</v>
      </c>
      <c r="AP59" s="327">
        <v>48387</v>
      </c>
      <c r="AQ59" s="328">
        <v>2</v>
      </c>
      <c r="AR59" s="329">
        <v>-20.2</v>
      </c>
    </row>
    <row r="60" spans="1:44" ht="13.2" x14ac:dyDescent="0.2">
      <c r="A60" s="259"/>
      <c r="AK60" s="330"/>
      <c r="AL60" s="331" t="s">
        <v>525</v>
      </c>
      <c r="AM60" s="332">
        <v>8296363</v>
      </c>
      <c r="AN60" s="333">
        <v>29600</v>
      </c>
      <c r="AO60" s="334">
        <v>-27.9</v>
      </c>
      <c r="AP60" s="335">
        <v>25592</v>
      </c>
      <c r="AQ60" s="336">
        <v>5</v>
      </c>
      <c r="AR60" s="337">
        <v>-32.9</v>
      </c>
    </row>
    <row r="61" spans="1:44" ht="13.2" x14ac:dyDescent="0.2">
      <c r="A61" s="259"/>
      <c r="AK61" s="315" t="s">
        <v>530</v>
      </c>
      <c r="AL61" s="338"/>
      <c r="AM61" s="324">
        <v>17965459</v>
      </c>
      <c r="AN61" s="325">
        <v>63107</v>
      </c>
      <c r="AO61" s="326">
        <v>7</v>
      </c>
      <c r="AP61" s="327">
        <v>49596</v>
      </c>
      <c r="AQ61" s="339">
        <v>1</v>
      </c>
      <c r="AR61" s="329">
        <v>6</v>
      </c>
    </row>
    <row r="62" spans="1:44" ht="13.2" x14ac:dyDescent="0.2">
      <c r="A62" s="259"/>
      <c r="AK62" s="330"/>
      <c r="AL62" s="331" t="s">
        <v>525</v>
      </c>
      <c r="AM62" s="332">
        <v>8674439</v>
      </c>
      <c r="AN62" s="333">
        <v>30490</v>
      </c>
      <c r="AO62" s="334">
        <v>10.1</v>
      </c>
      <c r="AP62" s="335">
        <v>25434</v>
      </c>
      <c r="AQ62" s="336">
        <v>1.5</v>
      </c>
      <c r="AR62" s="337">
        <v>8.6</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sheetData>
  <sheetProtection algorithmName="SHA-512" hashValue="Jm5w+p+tCCXiTJSoRhLhbKzE46J+6vQqq46m9GvNj/KXsqwKRMIFJBHjf3YcG3VGvOrqdvXf3+znEjurqSQxLA==" saltValue="VABQQBT/KG8Xrls3+v+1K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pageSetUpPr fitToPage="1"/>
  </sheetPr>
  <dimension ref="A1:DU121"/>
  <sheetViews>
    <sheetView showGridLines="0" zoomScale="70" zoomScaleNormal="70" zoomScaleSheetLayoutView="55" workbookViewId="0">
      <selection activeCell="B33" sqref="B33:S33"/>
    </sheetView>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482</v>
      </c>
    </row>
    <row r="121" spans="125:125" ht="13.5" hidden="1" customHeight="1" x14ac:dyDescent="0.2">
      <c r="DU121" s="253"/>
    </row>
  </sheetData>
  <sheetProtection algorithmName="SHA-512" hashValue="dYjgzXbDKRFtvKR+vGWgSwDfqNo6JlDccVkDeb0b6q1olJEX9jquZX4I/0cPh6keVRY9Sz4qi6pYjg+EG1Vjdg==" saltValue="26HWjMrI6eYofwP7kltTXQ=="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A1:EL116"/>
  <sheetViews>
    <sheetView showGridLines="0" zoomScale="70" zoomScaleNormal="70" zoomScaleSheetLayoutView="55" workbookViewId="0">
      <selection activeCell="B33" sqref="B33:S33"/>
    </sheetView>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482</v>
      </c>
    </row>
  </sheetData>
  <sheetProtection algorithmName="SHA-512" hashValue="XePUFmYSlAHAApO0gs0caMib3rVPaMJX6qsDtRqQtlhzXY7VQket7wvAZMpYJ2k6YTCNeYzlIiJC/6BzjiPY3Q==" saltValue="+WYp3GY3BeERTuErkoz+zw=="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rgb="FFFFFF00"/>
    <pageSetUpPr fitToPage="1"/>
  </sheetPr>
  <dimension ref="B1:J50"/>
  <sheetViews>
    <sheetView showGridLines="0" zoomScale="70" zoomScaleNormal="70" zoomScaleSheetLayoutView="100" workbookViewId="0">
      <selection activeCell="B33" sqref="B33:S33"/>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532</v>
      </c>
      <c r="G46" s="8" t="s">
        <v>533</v>
      </c>
      <c r="H46" s="8" t="s">
        <v>534</v>
      </c>
      <c r="I46" s="8" t="s">
        <v>535</v>
      </c>
      <c r="J46" s="9" t="s">
        <v>536</v>
      </c>
    </row>
    <row r="47" spans="2:10" ht="57.75" customHeight="1" x14ac:dyDescent="0.2">
      <c r="B47" s="10"/>
      <c r="C47" s="1152" t="s">
        <v>3</v>
      </c>
      <c r="D47" s="1152"/>
      <c r="E47" s="1153"/>
      <c r="F47" s="11">
        <v>12.08</v>
      </c>
      <c r="G47" s="12">
        <v>12.82</v>
      </c>
      <c r="H47" s="12">
        <v>13.03</v>
      </c>
      <c r="I47" s="12">
        <v>10.28</v>
      </c>
      <c r="J47" s="13">
        <v>8.4600000000000009</v>
      </c>
    </row>
    <row r="48" spans="2:10" ht="57.75" customHeight="1" x14ac:dyDescent="0.2">
      <c r="B48" s="14"/>
      <c r="C48" s="1154" t="s">
        <v>4</v>
      </c>
      <c r="D48" s="1154"/>
      <c r="E48" s="1155"/>
      <c r="F48" s="15">
        <v>0.64</v>
      </c>
      <c r="G48" s="16">
        <v>1.47</v>
      </c>
      <c r="H48" s="16">
        <v>2.35</v>
      </c>
      <c r="I48" s="16">
        <v>2.74</v>
      </c>
      <c r="J48" s="17">
        <v>1.53</v>
      </c>
    </row>
    <row r="49" spans="2:10" ht="57.75" customHeight="1" thickBot="1" x14ac:dyDescent="0.25">
      <c r="B49" s="18"/>
      <c r="C49" s="1156" t="s">
        <v>5</v>
      </c>
      <c r="D49" s="1156"/>
      <c r="E49" s="1157"/>
      <c r="F49" s="19" t="s">
        <v>537</v>
      </c>
      <c r="G49" s="20">
        <v>1.77</v>
      </c>
      <c r="H49" s="20">
        <v>1.69</v>
      </c>
      <c r="I49" s="20" t="s">
        <v>538</v>
      </c>
      <c r="J49" s="21" t="s">
        <v>539</v>
      </c>
    </row>
    <row r="50" spans="2:10" ht="13.2" x14ac:dyDescent="0.2"/>
  </sheetData>
  <sheetProtection algorithmName="SHA-512" hashValue="y/nf4+LqfxJBSTD1dG+kvtw24wklg/f4qWvWt0SkNYKGFQn/3ZrZojH2sX/PwDPwBv6K3DANOgLK0h/yuhf4pw==" saltValue="E50dXw3wt2fCIyhMqvD8h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17</vt:i4>
      </vt:variant>
    </vt:vector>
  </HeadingPairs>
  <TitlesOfParts>
    <vt:vector baseType="lpstr" size="17">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2025-10-04T10:42:33Z</cp:lastPrinted>
  <dcterms:created xsi:type="dcterms:W3CDTF">2025-02-19T00:32:27Z</dcterms:created>
  <dcterms:modified xsi:type="dcterms:W3CDTF">2025-10-06T00:42:29Z</dcterms:modified>
</cp:coreProperties>
</file>