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C35" i="9"/>
  <c r="C36"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<sst xmlns="http://schemas.openxmlformats.org/spreadsheetml/2006/main" count="939" uniqueCount="563">
  <si>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</si>
  <si>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</si>
  <si>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</si>
  <si>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</si>
  <si>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</si>
  <si>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</si>
  <si>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</si>
  <si>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</si>
  <si>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</si>
  <si>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</si>
  <si>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</si>
  <si>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</si>
  <si>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</si>
  <si>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</si>
  <si>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</si>
  <si>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</si>
  <si>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</si>
  <si>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</si>
  <si>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</si>
  <si>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</si>
  <si>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</si>
  <si>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</si>
  <si>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</si>
  <si>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</si>
  <si>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</si>
  <si>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</si>
  <si>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</si>
  <si>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</si>
  <si>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</si>
  <si>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</si>
  <si>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</si>
  <si>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</si>
  <si>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</si>
  <si>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</si>
  <si>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</si>
  <si>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</si>
  <si>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</si>
  <si>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</si>
  <si>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</si>
  <si>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</si>
  <si>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</si>
  <si>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</si>
  <si>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</si>
  <si>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</si>
  <si>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</si>
  <si>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</si>
  <si>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</si>
  <si>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</si>
  <si>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</si>
  <si>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</si>
  <si>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</si>
  <si>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</si>
  <si>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</si>
  <si>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</si>
  <si>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</si>
  <si>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</si>
  <si>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</si>
  <si>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</si>
  <si>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</si>
  <si>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</si>
  <si>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</si>
  <si>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</si>
  <si>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</si>
  <si>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</si>
  <si>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</si>
  <si>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</si>
  <si>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</si>
  <si>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</si>
  <si>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</si>
  <si>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</si>
  <si>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</si>
  <si>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</si>
  <si>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</si>
  <si>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</si>
  <si>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</si>
  <si>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</si>
  <si>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</si>
  <si>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</si>
  <si>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</si>
  <si>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</si>
  <si>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</si>
  <si>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</si>
  <si>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</si>
  <si>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</si>
  <si>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</si>
  <si>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</si>
  <si>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</si>
  <si>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</si>
  <si>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</si>
  <si>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</si>
  <si>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</si>
  <si>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</si>
  <si>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</si>
  <si>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</si>
  <si>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</si>
  <si>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</si>
  <si>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</si>
  <si>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</si>
  <si>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</si>
  <si>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</si>
  <si>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</si>
  <si>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</si>
  <si>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</si>
  <si>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</si>
  <si>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</si>
  <si>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</si>
  <si>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</si>
  <si>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</si>
  <si>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</si>
  <si>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</si>
  <si>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</si>
  <si>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</si>
  <si>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</si>
  <si>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</si>
  <si>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</si>
  <si>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</si>
  <si>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</si>
  <si>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</si>
  <si>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</si>
  <si>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</si>
  <si>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</si>
  <si>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</si>
  <si>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</si>
  <si>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</si>
  <si>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</si>
  <si>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</si>
  <si>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</si>
  <si>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</si>
  <si>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</si>
  <si>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</si>
  <si>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</si>
  <si>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</si>
  <si>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</si>
  <si>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</si>
  <si>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</si>
  <si>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</si>
  <si>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</si>
  <si>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</si>
  <si>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</si>
  <si>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</si>
  <si>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</si>
  <si>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</si>
  <si>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</si>
  <si>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</si>
  <si>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</si>
  <si>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</si>
  <si>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</si>
  <si>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</si>
  <si>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</si>
  <si>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</si>
  <si>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</si>
  <si>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</si>
  <si>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</si>
  <si>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</si>
  <si>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</si>
  <si>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</si>
  <si>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</si>
  <si>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</si>
  <si>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</si>
  <si>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</si>
  <si>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</si>
  <si>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</si>
  <si>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</si>
  <si>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</si>
  <si>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</si>
  <si>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</si>
  <si>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</si>
  <si>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</si>
  <si>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</si>
  <si>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</si>
  <si>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</si>
  <si>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</si>
  <si>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</si>
  <si>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</si>
  <si>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</si>
  <si>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</si>
  <si>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</si>
  <si>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</si>
  <si>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</si>
  <si>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</si>
  <si>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</si>
  <si>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</si>
  <si>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</si>
  <si>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</si>
  <si>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</si>
  <si>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</si>
  <si>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</si>
  <si>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</si>
  <si>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</si>
  <si>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</si>
  <si>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</si>
  <si>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</si>
  <si>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</si>
  <si>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</si>
  <si>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岩手県盛岡市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</si>
  <si>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</si>
  <si>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</si>
  <si>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</si>
  <si>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</si>
  <si>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</si>
  <si>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</si>
  <si>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</si>
  <si>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</si>
  <si>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</si>
  <si>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</si>
  <si>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</si>
  <si>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</si>
  <si>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</si>
  <si>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</si>
  <si>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</si>
  <si>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</si>
  <si>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</si>
  <si>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</si>
  <si>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</si>
  <si>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</si>
  <si>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</si>
  <si>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</si>
  <si>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</si>
  <si>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</si>
  <si>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</si>
  <si>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</si>
  <si>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</si>
  <si>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</si>
  <si>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</si>
  <si>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</si>
  <si>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</si>
  <si>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</si>
  <si>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</si>
  <si>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</si>
  <si>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</si>
  <si>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</si>
  <si>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</si>
  <si>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</si>
  <si>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</si>
  <si>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</si>
  <si>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</si>
  <si>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</si>
  <si>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</si>
  <si>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</si>
  <si>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</si>
  <si>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</si>
  <si>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</si>
  <si>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</si>
  <si>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</si>
  <si>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</si>
  <si>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</si>
  <si>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</si>
  <si>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</si>
  <si>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</si>
  <si>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</si>
  <si>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</si>
  <si>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</si>
  <si>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</si>
  <si>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</si>
  <si>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</si>
  <si>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</si>
  <si>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</si>
  <si>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</si>
  <si>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</si>
  <si>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</si>
  <si>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</si>
  <si>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</si>
  <si>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</si>
  <si>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</si>
  <si>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</si>
  <si>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</si>
  <si>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</si>
  <si>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</si>
  <si>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</si>
  <si>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</si>
  <si>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</si>
  <si>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</si>
  <si>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</si>
  <si>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</si>
  <si>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</si>
  <si>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</si>
  <si>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</si>
  <si>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</si>
  <si>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</si>
  <si>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</si>
  <si>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</si>
  <si>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</si>
  <si>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</si>
  <si>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</si>
  <si>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</si>
  <si>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</si>
  <si>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</si>
  <si>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</si>
  <si>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</si>
  <si>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</si>
  <si>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</si>
  <si>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</si>
  <si>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</si>
  <si>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</si>
  <si>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</si>
  <si>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</si>
  <si>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</si>
  <si>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</si>
  <si>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</si>
  <si>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</si>
  <si>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</si>
  <si>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</si>
  <si>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</si>
  <si>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</si>
  <si>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</si>
  <si>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</si>
  <si>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</si>
  <si>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</si>
  <si>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</si>
  <si>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</si>
  <si>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</si>
  <si>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</si>
  <si>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</si>
  <si>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</si>
  <si>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</si>
  <si>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</si>
  <si>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</si>
  <si>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</si>
  <si>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</si>
  <si>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</si>
  <si>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</si>
  <si>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</si>
  <si>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</si>
  <si>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</si>
  <si>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</si>
  <si>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</si>
  <si>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</si>
  <si>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</si>
  <si>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</si>
  <si>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</si>
  <si>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</si>
  <si>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</si>
  <si>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</si>
  <si>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</si>
  <si>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</si>
  <si>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</si>
  <si>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</si>
  <si>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</si>
  <si>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</si>
  <si>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</si>
  <si>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</si>
  <si>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</si>
  <si>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</si>
  <si>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</si>
  <si>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岩手県盛岡市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</si>
  <si>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</si>
  <si>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</si>
  <si>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</si>
  <si>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</si>
  <si>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</si>
  <si>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</si>
  <si>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</si>
  <si>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</si>
  <si>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</si>
  <si>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</si>
  <si>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</si>
  <si>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</si>
  <si>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</si>
  <si>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</si>
  <si>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</si>
  <si>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</si>
  <si>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</si>
  <si>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</si>
  <si>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</si>
  <si>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</si>
  <si>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母子寡婦福祉資金貸付事業費特別会計</t>
    <phoneticPr fontId="5"/>
  </si>
  <si>
    <t>土地取得事業費特別会計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</si>
  <si>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</si>
  <si>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</si>
  <si>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</si>
  <si>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</si>
  <si>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</si>
  <si>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</si>
  <si>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</si>
  <si>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</si>
  <si>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</si>
  <si>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</si>
  <si>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</si>
  <si>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</si>
  <si>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</si>
  <si>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</si>
  <si>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</si>
  <si>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</si>
  <si>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水道事業会計</t>
    <phoneticPr fontId="5"/>
  </si>
  <si>
    <t>法適用企業</t>
    <phoneticPr fontId="5"/>
  </si>
  <si>
    <t>下水道事業会計</t>
    <phoneticPr fontId="5"/>
  </si>
  <si>
    <t>病院事業会計</t>
    <phoneticPr fontId="5"/>
  </si>
  <si>
    <t>農業集落排水事業費特別会計</t>
    <phoneticPr fontId="5"/>
  </si>
  <si>
    <t>法非適用企業</t>
    <phoneticPr fontId="5"/>
  </si>
  <si>
    <t>公設浄化槽事業費特別会計</t>
    <phoneticPr fontId="5"/>
  </si>
  <si>
    <t>中央卸売市場費特別会計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</si>
  <si>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</si>
  <si>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</si>
  <si>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</si>
  <si>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</si>
  <si>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</si>
  <si>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</si>
  <si>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</si>
  <si>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</si>
  <si>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</si>
  <si>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</si>
  <si>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</si>
  <si>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</si>
  <si>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</si>
  <si>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</si>
  <si>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</si>
  <si>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</si>
  <si>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</si>
  <si>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</si>
  <si>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</si>
  <si>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</si>
  <si>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</si>
  <si>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</si>
  <si>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</si>
  <si>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</si>
  <si>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</si>
  <si>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</si>
  <si>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</si>
  <si>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</si>
  <si>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</si>
  <si>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</si>
  <si>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</si>
  <si>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</si>
  <si>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</si>
  <si>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</si>
  <si>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</si>
  <si>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</si>
  <si>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</si>
  <si>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</si>
  <si>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</si>
  <si>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</si>
  <si>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</si>
  <si>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</si>
  <si>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</si>
  <si>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</si>
  <si>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</si>
  <si>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</si>
  <si>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</si>
  <si>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</si>
  <si>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</si>
  <si>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</si>
  <si>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</si>
  <si>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</si>
  <si>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</si>
  <si>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</si>
  <si>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</si>
  <si>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</si>
  <si>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</si>
  <si>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</si>
  <si>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</si>
  <si>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</si>
  <si>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</si>
  <si>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</si>
  <si>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</si>
  <si>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</si>
  <si>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</si>
  <si>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</si>
  <si>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</si>
  <si>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</si>
  <si>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</si>
  <si>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</si>
  <si>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</si>
  <si>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</si>
  <si>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</si>
  <si>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</si>
  <si>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</si>
  <si>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</si>
  <si>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</si>
  <si>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</si>
  <si>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</si>
  <si>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</si>
  <si>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</si>
  <si>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</si>
  <si>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</si>
  <si>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</si>
  <si>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</si>
  <si>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</si>
  <si>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</si>
  <si>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</si>
  <si>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</si>
  <si>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</si>
  <si>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</si>
  <si>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</si>
  <si>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</si>
  <si>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</si>
  <si>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</si>
  <si>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</si>
  <si>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</si>
  <si>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</si>
  <si>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</si>
  <si>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</si>
  <si>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</si>
  <si>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</si>
  <si>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</si>
  <si>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</si>
  <si>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</si>
  <si>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</si>
  <si>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</si>
  <si>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</si>
  <si>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</si>
  <si>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</si>
  <si>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</si>
  <si>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</si>
  <si>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</si>
  <si>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</si>
  <si>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</si>
  <si>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</si>
  <si>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</si>
  <si>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</si>
  <si>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</si>
  <si>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</si>
  <si>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</si>
  <si>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</si>
  <si>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</si>
  <si>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</si>
  <si>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</si>
  <si>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</si>
  <si>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</si>
  <si>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</si>
  <si>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</si>
  <si>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</si>
  <si>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</si>
  <si>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</si>
  <si>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</si>
  <si>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1.35</t>
  </si>
  <si>
    <t>水道事業会計</t>
  </si>
  <si>
    <t>下水道事業会計</t>
  </si>
  <si>
    <t>一般会計</t>
  </si>
  <si>
    <t>国民健康保険費特別会計</t>
  </si>
  <si>
    <t>介護保険費特別会計</t>
  </si>
  <si>
    <t>病院事業会計</t>
  </si>
  <si>
    <t>母子寡婦福祉資金貸付事業費特別会計</t>
  </si>
  <si>
    <t>▲ 0.00</t>
  </si>
  <si>
    <t>後期高齢者医療費特別会計</t>
  </si>
  <si>
    <t>その他会計（赤字）</t>
  </si>
  <si>
    <t>その他会計（黒字）</t>
  </si>
  <si>
    <t>盛岡地区広域消防組合</t>
    <rPh sb="0" eb="2">
      <t>モリオカ</t>
    </rPh>
    <rPh sb="2" eb="4">
      <t>チク</t>
    </rPh>
    <rPh sb="4" eb="6">
      <t>コウイキ</t>
    </rPh>
    <rPh sb="6" eb="8">
      <t>ショウボウ</t>
    </rPh>
    <rPh sb="8" eb="10">
      <t>クミアイ</t>
    </rPh>
    <phoneticPr fontId="24"/>
  </si>
  <si>
    <t>盛岡・紫波地区環境施設組合</t>
    <rPh sb="0" eb="2">
      <t>モリオカ</t>
    </rPh>
    <rPh sb="3" eb="5">
      <t>シワ</t>
    </rPh>
    <rPh sb="5" eb="7">
      <t>チク</t>
    </rPh>
    <rPh sb="7" eb="9">
      <t>カンキョウ</t>
    </rPh>
    <rPh sb="9" eb="11">
      <t>シセツ</t>
    </rPh>
    <rPh sb="11" eb="13">
      <t>クミアイ</t>
    </rPh>
    <phoneticPr fontId="24"/>
  </si>
  <si>
    <t>紫波・稗貫衛生処理組合</t>
    <rPh sb="0" eb="2">
      <t>シワ</t>
    </rPh>
    <rPh sb="3" eb="5">
      <t>ヒエヌキ</t>
    </rPh>
    <rPh sb="5" eb="7">
      <t>エイセイ</t>
    </rPh>
    <rPh sb="7" eb="9">
      <t>ショリ</t>
    </rPh>
    <rPh sb="9" eb="11">
      <t>クミアイ</t>
    </rPh>
    <phoneticPr fontId="24"/>
  </si>
  <si>
    <t>盛岡地区衛生処理組合</t>
    <rPh sb="0" eb="2">
      <t>モリオカ</t>
    </rPh>
    <rPh sb="2" eb="4">
      <t>チク</t>
    </rPh>
    <rPh sb="4" eb="6">
      <t>エイセイ</t>
    </rPh>
    <rPh sb="6" eb="8">
      <t>ショリ</t>
    </rPh>
    <rPh sb="8" eb="10">
      <t>クミアイ</t>
    </rPh>
    <phoneticPr fontId="24"/>
  </si>
  <si>
    <t>盛岡市・矢巾町都市計画事業等組合</t>
    <rPh sb="0" eb="3">
      <t>モリオカシ</t>
    </rPh>
    <rPh sb="4" eb="7">
      <t>ヤハバチョウ</t>
    </rPh>
    <rPh sb="7" eb="9">
      <t>トシ</t>
    </rPh>
    <rPh sb="9" eb="11">
      <t>ケイカク</t>
    </rPh>
    <rPh sb="11" eb="13">
      <t>ジギョウ</t>
    </rPh>
    <rPh sb="13" eb="14">
      <t>トウ</t>
    </rPh>
    <rPh sb="14" eb="16">
      <t>クミアイ</t>
    </rPh>
    <phoneticPr fontId="24"/>
  </si>
  <si>
    <t>矢櫃山造林一部組合</t>
    <rPh sb="0" eb="1">
      <t>ヤ</t>
    </rPh>
    <rPh sb="1" eb="2">
      <t>ヒツ</t>
    </rPh>
    <rPh sb="2" eb="3">
      <t>ヤマ</t>
    </rPh>
    <rPh sb="3" eb="5">
      <t>ゾウリン</t>
    </rPh>
    <rPh sb="5" eb="7">
      <t>イチブ</t>
    </rPh>
    <rPh sb="7" eb="9">
      <t>クミアイ</t>
    </rPh>
    <phoneticPr fontId="24"/>
  </si>
  <si>
    <t>岩手・玉山環境組合</t>
    <rPh sb="0" eb="2">
      <t>イワテ</t>
    </rPh>
    <rPh sb="3" eb="5">
      <t>タマヤマ</t>
    </rPh>
    <rPh sb="5" eb="7">
      <t>カンキョウ</t>
    </rPh>
    <rPh sb="7" eb="9">
      <t>クミアイ</t>
    </rPh>
    <phoneticPr fontId="24"/>
  </si>
  <si>
    <t>盛岡北部行政事務組合</t>
    <rPh sb="0" eb="2">
      <t>モリオカ</t>
    </rPh>
    <rPh sb="2" eb="4">
      <t>ホクブ</t>
    </rPh>
    <rPh sb="4" eb="6">
      <t>ギョウセイ</t>
    </rPh>
    <rPh sb="6" eb="8">
      <t>ジム</t>
    </rPh>
    <rPh sb="8" eb="10">
      <t>クミアイ</t>
    </rPh>
    <phoneticPr fontId="24"/>
  </si>
  <si>
    <t>岩手県後期高齢者医療広域連合</t>
    <rPh sb="0" eb="3">
      <t>イワテケン</t>
    </rPh>
    <rPh sb="3" eb="5">
      <t>コウキ</t>
    </rPh>
    <rPh sb="5" eb="8">
      <t>コウレイシャ</t>
    </rPh>
    <rPh sb="8" eb="10">
      <t>イリョウ</t>
    </rPh>
    <rPh sb="10" eb="12">
      <t>コウイキ</t>
    </rPh>
    <rPh sb="12" eb="14">
      <t>レンゴウ</t>
    </rPh>
    <phoneticPr fontId="24"/>
  </si>
  <si>
    <t>岩手県市町村総合事務組合</t>
    <rPh sb="0" eb="3">
      <t>イワテケン</t>
    </rPh>
    <rPh sb="3" eb="6">
      <t>シチョウソン</t>
    </rPh>
    <rPh sb="6" eb="8">
      <t>ソウゴウ</t>
    </rPh>
    <rPh sb="8" eb="10">
      <t>ジム</t>
    </rPh>
    <rPh sb="10" eb="12">
      <t>クミアイ</t>
    </rPh>
    <phoneticPr fontId="24"/>
  </si>
  <si>
    <t>（財）地場産業振興センター</t>
    <rPh sb="1" eb="2">
      <t>ザイ</t>
    </rPh>
    <rPh sb="3" eb="5">
      <t>ジバ</t>
    </rPh>
    <rPh sb="5" eb="7">
      <t>サンギョウ</t>
    </rPh>
    <rPh sb="7" eb="9">
      <t>シンコウ</t>
    </rPh>
    <phoneticPr fontId="24"/>
  </si>
  <si>
    <t>盛岡まちづくり（株）</t>
    <rPh sb="0" eb="2">
      <t>モリオカ</t>
    </rPh>
    <rPh sb="8" eb="9">
      <t>カブ</t>
    </rPh>
    <phoneticPr fontId="24"/>
  </si>
  <si>
    <t>（財）盛岡観光コンベンション協会</t>
    <rPh sb="1" eb="2">
      <t>ザイ</t>
    </rPh>
    <rPh sb="3" eb="5">
      <t>モリオカ</t>
    </rPh>
    <rPh sb="5" eb="7">
      <t>カンコウ</t>
    </rPh>
    <rPh sb="14" eb="16">
      <t>キョウカイ</t>
    </rPh>
    <phoneticPr fontId="24"/>
  </si>
  <si>
    <t>たまやま振興</t>
    <rPh sb="4" eb="6">
      <t>シンコウ</t>
    </rPh>
    <phoneticPr fontId="24"/>
  </si>
  <si>
    <t>盛岡地区広域土地開発公社</t>
    <rPh sb="0" eb="2">
      <t>モリオカ</t>
    </rPh>
    <rPh sb="2" eb="4">
      <t>チク</t>
    </rPh>
    <rPh sb="4" eb="6">
      <t>コウイキ</t>
    </rPh>
    <rPh sb="6" eb="8">
      <t>トチ</t>
    </rPh>
    <rPh sb="8" eb="10">
      <t>カイハツ</t>
    </rPh>
    <rPh sb="10" eb="12">
      <t>コウシャ</t>
    </rPh>
    <phoneticPr fontId="24"/>
  </si>
  <si>
    <t>（株）盛岡地域交流センター</t>
    <rPh sb="1" eb="2">
      <t>カブ</t>
    </rPh>
    <rPh sb="3" eb="5">
      <t>モリオカ</t>
    </rPh>
    <rPh sb="5" eb="7">
      <t>チイキ</t>
    </rPh>
    <rPh sb="7" eb="9">
      <t>コウリュウ</t>
    </rPh>
    <phoneticPr fontId="24"/>
  </si>
  <si>
    <t>（財）盛岡国際交流協会</t>
    <rPh sb="1" eb="2">
      <t>ザイ</t>
    </rPh>
    <rPh sb="3" eb="5">
      <t>モリオカ</t>
    </rPh>
    <rPh sb="5" eb="7">
      <t>コクサイ</t>
    </rPh>
    <rPh sb="7" eb="9">
      <t>コウリュウ</t>
    </rPh>
    <rPh sb="9" eb="11">
      <t>キョウカイ</t>
    </rPh>
    <phoneticPr fontId="24"/>
  </si>
  <si>
    <t>（社）盛岡市社会福祉事業団</t>
    <rPh sb="1" eb="2">
      <t>シャ</t>
    </rPh>
    <rPh sb="3" eb="6">
      <t>モリオカシ</t>
    </rPh>
    <rPh sb="6" eb="8">
      <t>シャカイ</t>
    </rPh>
    <rPh sb="8" eb="10">
      <t>フクシ</t>
    </rPh>
    <rPh sb="10" eb="13">
      <t>ジギョウダン</t>
    </rPh>
    <phoneticPr fontId="24"/>
  </si>
  <si>
    <t>盛岡市勤労者福祉サービスセンター</t>
    <rPh sb="0" eb="3">
      <t>モリオカシ</t>
    </rPh>
    <rPh sb="3" eb="6">
      <t>キンロウシャ</t>
    </rPh>
    <rPh sb="6" eb="8">
      <t>フクシ</t>
    </rPh>
    <phoneticPr fontId="24"/>
  </si>
  <si>
    <t>（財）盛岡地区勤労者共同福祉センター</t>
    <rPh sb="1" eb="2">
      <t>ザイ</t>
    </rPh>
    <rPh sb="3" eb="5">
      <t>モリオカ</t>
    </rPh>
    <rPh sb="5" eb="7">
      <t>チク</t>
    </rPh>
    <rPh sb="7" eb="10">
      <t>キンロウシャ</t>
    </rPh>
    <rPh sb="10" eb="12">
      <t>キョウドウ</t>
    </rPh>
    <rPh sb="12" eb="14">
      <t>フクシ</t>
    </rPh>
    <phoneticPr fontId="24"/>
  </si>
  <si>
    <t>盛岡市都南自治振興公社</t>
    <rPh sb="0" eb="3">
      <t>モリオカシ</t>
    </rPh>
    <rPh sb="3" eb="5">
      <t>トナン</t>
    </rPh>
    <rPh sb="5" eb="7">
      <t>ジチ</t>
    </rPh>
    <rPh sb="7" eb="9">
      <t>シンコウ</t>
    </rPh>
    <rPh sb="9" eb="11">
      <t>コウシャ</t>
    </rPh>
    <phoneticPr fontId="24"/>
  </si>
  <si>
    <t>（財）盛岡市駐車場公社</t>
    <rPh sb="1" eb="2">
      <t>ザイ</t>
    </rPh>
    <rPh sb="3" eb="6">
      <t>モリオカシ</t>
    </rPh>
    <rPh sb="6" eb="9">
      <t>チュウシャジョウ</t>
    </rPh>
    <rPh sb="9" eb="11">
      <t>コウシャ</t>
    </rPh>
    <phoneticPr fontId="24"/>
  </si>
  <si>
    <t>（財）盛岡市動物公園公社</t>
    <rPh sb="1" eb="2">
      <t>ザイ</t>
    </rPh>
    <rPh sb="3" eb="6">
      <t>モリオカシ</t>
    </rPh>
    <rPh sb="6" eb="8">
      <t>ドウブツ</t>
    </rPh>
    <rPh sb="8" eb="10">
      <t>コウエン</t>
    </rPh>
    <rPh sb="10" eb="12">
      <t>コウシャ</t>
    </rPh>
    <phoneticPr fontId="24"/>
  </si>
  <si>
    <t>（財）岩手育英会</t>
    <rPh sb="1" eb="2">
      <t>ザイ</t>
    </rPh>
    <rPh sb="3" eb="5">
      <t>イワテ</t>
    </rPh>
    <rPh sb="5" eb="8">
      <t>イクエイカイ</t>
    </rPh>
    <phoneticPr fontId="24"/>
  </si>
  <si>
    <t>（財）盛岡市文化振興事業団</t>
    <rPh sb="1" eb="2">
      <t>ザイ</t>
    </rPh>
    <rPh sb="3" eb="6">
      <t>モリオカシ</t>
    </rPh>
    <rPh sb="6" eb="8">
      <t>ブンカ</t>
    </rPh>
    <rPh sb="8" eb="10">
      <t>シンコウ</t>
    </rPh>
    <rPh sb="10" eb="13">
      <t>ジギョウダン</t>
    </rPh>
    <phoneticPr fontId="24"/>
  </si>
  <si>
    <t>盛岡市体育協会</t>
    <rPh sb="0" eb="2">
      <t>モリオカ</t>
    </rPh>
    <rPh sb="2" eb="3">
      <t>シ</t>
    </rPh>
    <rPh sb="3" eb="5">
      <t>タイイク</t>
    </rPh>
    <rPh sb="5" eb="7">
      <t>キョウカイ</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</si>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</sst>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59124</c:v>
                </c:pt>
                <c:pt idx="1">
                  <c:v>41423</c:v>
                </c:pt>
                <c:pt idx="2">
                  <c:v>58819</c:v>
                </c:pt>
                <c:pt idx="3">
                  <c:v>49352</c:v>
                </c:pt>
                <c:pt idx="4">
                  <c:v>51160</c:v>
                </c:pt>
              </c:numCache>
            </c:numRef>
          </c:val>
          <c:smooth val="0"/>
        </c:ser>
        <c:dLbls>
          <c:showLegendKey val="0"/>
          <c:showVal val="0"/>
          <c:showCatName val="0"/>
          <c:showSerName val="0"/>
          <c:showPercent val="0"/>
          <c:showBubbleSize val="0"/>
        </c:dLbls>
        <c:marker val="1"/>
        <c:smooth val="0"/>
        <c:axId val="116310400"/>
        <c:axId val="116312320"/>
      </c:lineChart>
      <c:catAx>
        <c:axId val="116310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12320"/>
        <c:crosses val="autoZero"/>
        <c:auto val="1"/>
        <c:lblAlgn val="ctr"/>
        <c:lblOffset val="100"/>
        <c:tickLblSkip val="1"/>
        <c:tickMarkSkip val="1"/>
        <c:noMultiLvlLbl val="0"/>
      </c:catAx>
      <c:valAx>
        <c:axId val="1163123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1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1.85</c:v>
                </c:pt>
                <c:pt idx="1">
                  <c:v>3.38</c:v>
                </c:pt>
                <c:pt idx="2">
                  <c:v>2.84</c:v>
                </c:pt>
                <c:pt idx="3">
                  <c:v>2.33</c:v>
                </c:pt>
                <c:pt idx="4">
                  <c:v>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7.18</c:v>
                </c:pt>
                <c:pt idx="1">
                  <c:v>11.13</c:v>
                </c:pt>
                <c:pt idx="2">
                  <c:v>10.32</c:v>
                </c:pt>
                <c:pt idx="3">
                  <c:v>12.74</c:v>
                </c:pt>
                <c:pt idx="4">
                  <c:v>14.72</c:v>
                </c:pt>
              </c:numCache>
            </c:numRef>
          </c:val>
        </c:ser>
        <c:dLbls>
          <c:showLegendKey val="0"/>
          <c:showVal val="0"/>
          <c:showCatName val="0"/>
          <c:showSerName val="0"/>
          <c:showPercent val="0"/>
          <c:showBubbleSize val="0"/>
        </c:dLbls>
        <c:gapWidth val="250"/>
        <c:overlap val="100"/>
        <c:axId val="118819840"/>
        <c:axId val="11883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0.75</c:v>
                </c:pt>
                <c:pt idx="1">
                  <c:v>5.68</c:v>
                </c:pt>
                <c:pt idx="2">
                  <c:v>-1.35</c:v>
                </c:pt>
                <c:pt idx="3">
                  <c:v>2.0099999999999998</c:v>
                </c:pt>
                <c:pt idx="4">
                  <c:v>1.42</c:v>
                </c:pt>
              </c:numCache>
            </c:numRef>
          </c:val>
          <c:smooth val="0"/>
        </c:ser>
        <c:dLbls>
          <c:showLegendKey val="0"/>
          <c:showVal val="0"/>
          <c:showCatName val="0"/>
          <c:showSerName val="0"/>
          <c:showPercent val="0"/>
          <c:showBubbleSize val="0"/>
        </c:dLbls>
        <c:marker val="1"/>
        <c:smooth val="0"/>
        <c:axId val="118819840"/>
        <c:axId val="118830208"/>
      </c:lineChart>
      <c:catAx>
        <c:axId val="1188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830208"/>
        <c:crosses val="autoZero"/>
        <c:auto val="1"/>
        <c:lblAlgn val="ctr"/>
        <c:lblOffset val="100"/>
        <c:tickLblSkip val="1"/>
        <c:tickMarkSkip val="1"/>
        <c:noMultiLvlLbl val="0"/>
      </c:catAx>
      <c:valAx>
        <c:axId val="11883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0.28000000000000003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母子寡婦福祉資金貸付事業費特別会計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0.04</c:v>
                </c:pt>
                <c:pt idx="8">
                  <c:v>#N/A</c:v>
                </c:pt>
                <c:pt idx="9">
                  <c:v>0.09</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ser>
        <c:ser>
          <c:idx val="5"/>
          <c:order val="5"/>
          <c:tx>
            <c:strRef>
              <c:f>データシート!$A$32</c:f>
              <c:strCache>
                <c:ptCount val="1"/>
                <c:pt idx="0">
                  <c:v>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0.01</c:v>
                </c:pt>
                <c:pt idx="4">
                  <c:v>#N/A</c:v>
                </c:pt>
                <c:pt idx="5">
                  <c:v>0.17</c:v>
                </c:pt>
                <c:pt idx="6">
                  <c:v>#N/A</c:v>
                </c:pt>
                <c:pt idx="7">
                  <c:v>0.2</c:v>
                </c:pt>
                <c:pt idx="8">
                  <c:v>#N/A</c:v>
                </c:pt>
                <c:pt idx="9">
                  <c:v>0.19</c:v>
                </c:pt>
              </c:numCache>
            </c:numRef>
          </c:val>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0.12</c:v>
                </c:pt>
                <c:pt idx="4">
                  <c:v>#N/A</c:v>
                </c:pt>
                <c:pt idx="5">
                  <c:v>0.68</c:v>
                </c:pt>
                <c:pt idx="6">
                  <c:v>#N/A</c:v>
                </c:pt>
                <c:pt idx="7">
                  <c:v>1.2</c:v>
                </c:pt>
                <c:pt idx="8">
                  <c:v>#N/A</c:v>
                </c:pt>
                <c:pt idx="9">
                  <c:v>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1.85</c:v>
                </c:pt>
                <c:pt idx="2">
                  <c:v>#N/A</c:v>
                </c:pt>
                <c:pt idx="3">
                  <c:v>3.33</c:v>
                </c:pt>
                <c:pt idx="4">
                  <c:v>#N/A</c:v>
                </c:pt>
                <c:pt idx="5">
                  <c:v>2.79</c:v>
                </c:pt>
                <c:pt idx="6">
                  <c:v>#N/A</c:v>
                </c:pt>
                <c:pt idx="7">
                  <c:v>2.2000000000000002</c:v>
                </c:pt>
                <c:pt idx="8">
                  <c:v>#N/A</c:v>
                </c:pt>
                <c:pt idx="9">
                  <c:v>1.63</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0.71</c:v>
                </c:pt>
                <c:pt idx="2">
                  <c:v>#N/A</c:v>
                </c:pt>
                <c:pt idx="3">
                  <c:v>0.55000000000000004</c:v>
                </c:pt>
                <c:pt idx="4">
                  <c:v>#N/A</c:v>
                </c:pt>
                <c:pt idx="5">
                  <c:v>1.1000000000000001</c:v>
                </c:pt>
                <c:pt idx="6">
                  <c:v>#N/A</c:v>
                </c:pt>
                <c:pt idx="7">
                  <c:v>1.73</c:v>
                </c:pt>
                <c:pt idx="8">
                  <c:v>#N/A</c:v>
                </c:pt>
                <c:pt idx="9">
                  <c:v>1.87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7.26</c:v>
                </c:pt>
                <c:pt idx="2">
                  <c:v>#N/A</c:v>
                </c:pt>
                <c:pt idx="3">
                  <c:v>9.3800000000000008</c:v>
                </c:pt>
                <c:pt idx="4">
                  <c:v>#N/A</c:v>
                </c:pt>
                <c:pt idx="5">
                  <c:v>11.22</c:v>
                </c:pt>
                <c:pt idx="6">
                  <c:v>#N/A</c:v>
                </c:pt>
                <c:pt idx="7">
                  <c:v>13.02</c:v>
                </c:pt>
                <c:pt idx="8">
                  <c:v>#N/A</c:v>
                </c:pt>
                <c:pt idx="9">
                  <c:v>15.38</c:v>
                </c:pt>
              </c:numCache>
            </c:numRef>
          </c:val>
        </c:ser>
        <c:dLbls>
          <c:showLegendKey val="0"/>
          <c:showVal val="0"/>
          <c:showCatName val="0"/>
          <c:showSerName val="0"/>
          <c:showPercent val="0"/>
          <c:showBubbleSize val="0"/>
        </c:dLbls>
        <c:gapWidth val="150"/>
        <c:overlap val="100"/>
        <c:axId val="119248000"/>
        <c:axId val="119249536"/>
      </c:barChart>
      <c:catAx>
        <c:axId val="1192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49536"/>
        <c:crosses val="autoZero"/>
        <c:auto val="1"/>
        <c:lblAlgn val="ctr"/>
        <c:lblOffset val="100"/>
        <c:tickLblSkip val="1"/>
        <c:tickMarkSkip val="1"/>
        <c:noMultiLvlLbl val="0"/>
      </c:catAx>
      <c:valAx>
        <c:axId val="11924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48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13356</c:v>
                </c:pt>
                <c:pt idx="5">
                  <c:v>13147</c:v>
                </c:pt>
                <c:pt idx="8">
                  <c:v>12849</c:v>
                </c:pt>
                <c:pt idx="11">
                  <c:v>12559</c:v>
                </c:pt>
                <c:pt idx="14">
                  <c:v>12206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140</c:v>
                </c:pt>
                <c:pt idx="3">
                  <c:v>157</c:v>
                </c:pt>
                <c:pt idx="6">
                  <c:v>183</c:v>
                </c:pt>
                <c:pt idx="9">
                  <c:v>183</c:v>
                </c:pt>
                <c:pt idx="12">
                  <c:v>183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607</c:v>
                </c:pt>
                <c:pt idx="3">
                  <c:v>615</c:v>
                </c:pt>
                <c:pt idx="6">
                  <c:v>595</c:v>
                </c:pt>
                <c:pt idx="9">
                  <c:v>493</c:v>
                </c:pt>
                <c:pt idx="12">
                  <c:v>491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4147</c:v>
                </c:pt>
                <c:pt idx="3">
                  <c:v>3998</c:v>
                </c:pt>
                <c:pt idx="6">
                  <c:v>3984</c:v>
                </c:pt>
                <c:pt idx="9">
                  <c:v>3938</c:v>
                </c:pt>
                <c:pt idx="12">
                  <c:v>3790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15541</c:v>
                </c:pt>
                <c:pt idx="3">
                  <c:v>15703</c:v>
                </c:pt>
                <c:pt idx="6">
                  <c:v>15505</c:v>
                </c:pt>
                <c:pt idx="9">
                  <c:v>14792</c:v>
                </c:pt>
                <c:pt idx="12">
                  <c:v>14194</c:v>
                </c:pt>
              </c:numCache>
            </c:numRef>
          </c:val>
        </c:ser>
        <c:dLbls>
          <c:showLegendKey val="0"/>
          <c:showVal val="0"/>
          <c:showCatName val="0"/>
          <c:showSerName val="0"/>
          <c:showPercent val="0"/>
          <c:showBubbleSize val="0"/>
        </c:dLbls>
        <c:gapWidth val="100"/>
        <c:overlap val="100"/>
        <c:axId val="117782400"/>
        <c:axId val="11779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7079</c:v>
                </c:pt>
                <c:pt idx="2">
                  <c:v>#N/A</c:v>
                </c:pt>
                <c:pt idx="3">
                  <c:v>#N/A</c:v>
                </c:pt>
                <c:pt idx="4">
                  <c:v>7326</c:v>
                </c:pt>
                <c:pt idx="5">
                  <c:v>#N/A</c:v>
                </c:pt>
                <c:pt idx="6">
                  <c:v>#N/A</c:v>
                </c:pt>
                <c:pt idx="7">
                  <c:v>7418</c:v>
                </c:pt>
                <c:pt idx="8">
                  <c:v>#N/A</c:v>
                </c:pt>
                <c:pt idx="9">
                  <c:v>#N/A</c:v>
                </c:pt>
                <c:pt idx="10">
                  <c:v>6847</c:v>
                </c:pt>
                <c:pt idx="11">
                  <c:v>#N/A</c:v>
                </c:pt>
                <c:pt idx="12">
                  <c:v>#N/A</c:v>
                </c:pt>
                <c:pt idx="13">
                  <c:v>6452</c:v>
                </c:pt>
                <c:pt idx="14">
                  <c:v>#N/A</c:v>
                </c:pt>
              </c:numCache>
            </c:numRef>
          </c:val>
          <c:smooth val="0"/>
        </c:ser>
        <c:dLbls>
          <c:showLegendKey val="0"/>
          <c:showVal val="0"/>
          <c:showCatName val="0"/>
          <c:showSerName val="0"/>
          <c:showPercent val="0"/>
          <c:showBubbleSize val="0"/>
        </c:dLbls>
        <c:marker val="1"/>
        <c:smooth val="0"/>
        <c:axId val="117782400"/>
        <c:axId val="117796864"/>
      </c:lineChart>
      <c:catAx>
        <c:axId val="1177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96864"/>
        <c:crosses val="autoZero"/>
        <c:auto val="1"/>
        <c:lblAlgn val="ctr"/>
        <c:lblOffset val="100"/>
        <c:tickLblSkip val="1"/>
        <c:tickMarkSkip val="1"/>
        <c:noMultiLvlLbl val="0"/>
      </c:catAx>
      <c:valAx>
        <c:axId val="11779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8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106471</c:v>
                </c:pt>
                <c:pt idx="5">
                  <c:v>104325</c:v>
                </c:pt>
                <c:pt idx="8">
                  <c:v>105498</c:v>
                </c:pt>
                <c:pt idx="11">
                  <c:v>107440</c:v>
                </c:pt>
                <c:pt idx="14">
                  <c:v>107764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26225</c:v>
                </c:pt>
                <c:pt idx="5">
                  <c:v>26841</c:v>
                </c:pt>
                <c:pt idx="8">
                  <c:v>25301</c:v>
                </c:pt>
                <c:pt idx="11">
                  <c:v>24342</c:v>
                </c:pt>
                <c:pt idx="14">
                  <c:v>23052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8753</c:v>
                </c:pt>
                <c:pt idx="5">
                  <c:v>10706</c:v>
                </c:pt>
                <c:pt idx="8">
                  <c:v>10258</c:v>
                </c:pt>
                <c:pt idx="11">
                  <c:v>12231</c:v>
                </c:pt>
                <c:pt idx="14">
                  <c:v>14083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543</c:v>
                </c:pt>
                <c:pt idx="3">
                  <c:v>539</c:v>
                </c:pt>
                <c:pt idx="6">
                  <c:v>107</c:v>
                </c:pt>
                <c:pt idx="9">
                  <c:v>82</c:v>
                </c:pt>
                <c:pt idx="12">
                  <c:v>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17755</c:v>
                </c:pt>
                <c:pt idx="3">
                  <c:v>17279</c:v>
                </c:pt>
                <c:pt idx="6">
                  <c:v>17456</c:v>
                </c:pt>
                <c:pt idx="9">
                  <c:v>16751</c:v>
                </c:pt>
                <c:pt idx="12">
                  <c:v>16619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3752</c:v>
                </c:pt>
                <c:pt idx="3">
                  <c:v>3818</c:v>
                </c:pt>
                <c:pt idx="6">
                  <c:v>3291</c:v>
                </c:pt>
                <c:pt idx="9">
                  <c:v>2943</c:v>
                </c:pt>
                <c:pt idx="12">
                  <c:v>2633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47307</c:v>
                </c:pt>
                <c:pt idx="3">
                  <c:v>46923</c:v>
                </c:pt>
                <c:pt idx="6">
                  <c:v>47422</c:v>
                </c:pt>
                <c:pt idx="9">
                  <c:v>39806</c:v>
                </c:pt>
                <c:pt idx="12">
                  <c:v>42301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6377</c:v>
                </c:pt>
                <c:pt idx="3">
                  <c:v>5445</c:v>
                </c:pt>
                <c:pt idx="6">
                  <c:v>3947</c:v>
                </c:pt>
                <c:pt idx="9">
                  <c:v>2563</c:v>
                </c:pt>
                <c:pt idx="12">
                  <c:v>2100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133148</c:v>
                </c:pt>
                <c:pt idx="3">
                  <c:v>130650</c:v>
                </c:pt>
                <c:pt idx="6">
                  <c:v>130861</c:v>
                </c:pt>
                <c:pt idx="9">
                  <c:v>130906</c:v>
                </c:pt>
                <c:pt idx="12">
                  <c:v>130299</c:v>
                </c:pt>
              </c:numCache>
            </c:numRef>
          </c:val>
        </c:ser>
        <c:dLbls>
          <c:showLegendKey val="0"/>
          <c:showVal val="0"/>
          <c:showCatName val="0"/>
          <c:showSerName val="0"/>
          <c:showPercent val="0"/>
          <c:showBubbleSize val="0"/>
        </c:dLbls>
        <c:gapWidth val="100"/>
        <c:overlap val="100"/>
        <c:axId val="119161600"/>
        <c:axId val="11916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67431</c:v>
                </c:pt>
                <c:pt idx="2">
                  <c:v>#N/A</c:v>
                </c:pt>
                <c:pt idx="3">
                  <c:v>#N/A</c:v>
                </c:pt>
                <c:pt idx="4">
                  <c:v>62781</c:v>
                </c:pt>
                <c:pt idx="5">
                  <c:v>#N/A</c:v>
                </c:pt>
                <c:pt idx="6">
                  <c:v>#N/A</c:v>
                </c:pt>
                <c:pt idx="7">
                  <c:v>62026</c:v>
                </c:pt>
                <c:pt idx="8">
                  <c:v>#N/A</c:v>
                </c:pt>
                <c:pt idx="9">
                  <c:v>#N/A</c:v>
                </c:pt>
                <c:pt idx="10">
                  <c:v>49038</c:v>
                </c:pt>
                <c:pt idx="11">
                  <c:v>#N/A</c:v>
                </c:pt>
                <c:pt idx="12">
                  <c:v>#N/A</c:v>
                </c:pt>
                <c:pt idx="13">
                  <c:v>49116</c:v>
                </c:pt>
                <c:pt idx="14">
                  <c:v>#N/A</c:v>
                </c:pt>
              </c:numCache>
            </c:numRef>
          </c:val>
          <c:smooth val="0"/>
        </c:ser>
        <c:dLbls>
          <c:showLegendKey val="0"/>
          <c:showVal val="0"/>
          <c:showCatName val="0"/>
          <c:showSerName val="0"/>
          <c:showPercent val="0"/>
          <c:showBubbleSize val="0"/>
        </c:dLbls>
        <c:marker val="1"/>
        <c:smooth val="0"/>
        <c:axId val="119161600"/>
        <c:axId val="119163520"/>
      </c:lineChart>
      <c:catAx>
        <c:axId val="11916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63520"/>
        <c:crosses val="autoZero"/>
        <c:auto val="1"/>
        <c:lblAlgn val="ctr"/>
        <c:lblOffset val="100"/>
        <c:tickLblSkip val="1"/>
        <c:tickMarkSkip val="1"/>
        <c:noMultiLvlLbl val="0"/>
      </c:catAx>
      <c:valAx>
        <c:axId val="11916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6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岩手県盛岡市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295,680
294,388
886.47
110,110,147
108,529,321
1,105,969
64,913,274
130,133,858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類似団体を下回り，</a:t>
          </a:r>
          <a:r>
            <a:rPr kumimoji="1" lang="en-US" altLang="ja-JP" sz="1300">
              <a:solidFill>
                <a:sysClr val="windowText" lastClr="000000"/>
              </a:solidFill>
              <a:latin typeface="ＭＳ Ｐゴシック"/>
            </a:rPr>
            <a:t>0.67</a:t>
          </a:r>
          <a:r>
            <a:rPr kumimoji="1" lang="ja-JP" altLang="en-US" sz="1300">
              <a:solidFill>
                <a:sysClr val="windowText" lastClr="000000"/>
              </a:solidFill>
              <a:latin typeface="ＭＳ Ｐゴシック"/>
            </a:rPr>
            <a:t>となっている。「自治体経営の指針及び実施計画」の中でも税収の確保に向けた取組みを推進することとしており，具体的な取組みとして，悪質・高額納税者への滞納処分の強化，納付相談の充実，夜間・休日催告の強化及び口座振替促進の取組みにより，自主財源の確保を図る。（市税収納率目標：現年度分</a:t>
          </a:r>
          <a:r>
            <a:rPr kumimoji="1" lang="en-US" altLang="ja-JP" sz="1300">
              <a:solidFill>
                <a:sysClr val="windowText" lastClr="000000"/>
              </a:solidFill>
              <a:latin typeface="ＭＳ Ｐゴシック"/>
            </a:rPr>
            <a:t>98.45</a:t>
          </a:r>
          <a:r>
            <a:rPr kumimoji="1" lang="ja-JP" altLang="en-US" sz="1300">
              <a:solidFill>
                <a:sysClr val="windowText" lastClr="000000"/>
              </a:solidFill>
              <a:latin typeface="ＭＳ Ｐゴシック"/>
            </a:rPr>
            <a:t>％以上，滞納繰越分</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％以上，合計で</a:t>
          </a:r>
          <a:r>
            <a:rPr kumimoji="1" lang="en-US" altLang="ja-JP" sz="1300">
              <a:solidFill>
                <a:sysClr val="windowText" lastClr="000000"/>
              </a:solidFill>
              <a:latin typeface="ＭＳ Ｐゴシック"/>
            </a:rPr>
            <a:t>94.50</a:t>
          </a:r>
          <a:r>
            <a:rPr kumimoji="1" lang="ja-JP" altLang="en-US" sz="1300">
              <a:solidFill>
                <a:sysClr val="windowText" lastClr="000000"/>
              </a:solidFill>
              <a:latin typeface="ＭＳ Ｐゴシック"/>
            </a:rPr>
            <a:t>％以上）</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27940</xdr:rowOff>
    </xdr:from>
    <xdr:to>
      <xdr:col>7</xdr:col>
      <xdr:colOff>152400</xdr:colOff>
      <xdr:row>41</xdr:row>
      <xdr:rowOff>52070</xdr:rowOff>
    </xdr:to>
    <xdr:cxnSp macro="">
      <xdr:nvCxnSpPr>
        <xdr:cNvPr id="66" name="直線コネクタ 65"/>
        <xdr:cNvCxnSpPr/>
      </xdr:nvCxnSpPr>
      <xdr:spPr>
        <a:xfrm flipV="1">
          <a:off x="4114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27940</xdr:rowOff>
    </xdr:from>
    <xdr:to>
      <xdr:col>6</xdr:col>
      <xdr:colOff>0</xdr:colOff>
      <xdr:row>41</xdr:row>
      <xdr:rowOff>52070</xdr:rowOff>
    </xdr:to>
    <xdr:cxnSp macro="">
      <xdr:nvCxnSpPr>
        <xdr:cNvPr id="69" name="直線コネクタ 68"/>
        <xdr:cNvCxnSpPr/>
      </xdr:nvCxnSpPr>
      <xdr:spPr>
        <a:xfrm>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27940</xdr:rowOff>
    </xdr:to>
    <xdr:cxnSp macro="">
      <xdr:nvCxnSpPr>
        <xdr:cNvPr id="72" name="直線コネクタ 71"/>
        <xdr:cNvCxnSpPr/>
      </xdr:nvCxnSpPr>
      <xdr:spPr>
        <a:xfrm>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78740</xdr:rowOff>
    </xdr:from>
    <xdr:to>
      <xdr:col>3</xdr:col>
      <xdr:colOff>279400</xdr:colOff>
      <xdr:row>41</xdr:row>
      <xdr:rowOff>3810</xdr:rowOff>
    </xdr:to>
    <xdr:cxnSp macro="">
      <xdr:nvCxnSpPr>
        <xdr:cNvPr id="75" name="直線コネクタ 74"/>
        <xdr:cNvCxnSpPr/>
      </xdr:nvCxnSpPr>
      <xdr:spPr>
        <a:xfrm>
          <a:off x="1447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148590</xdr:rowOff>
    </xdr:from>
    <xdr:to>
      <xdr:col>7</xdr:col>
      <xdr:colOff>203200</xdr:colOff>
      <xdr:row>41</xdr:row>
      <xdr:rowOff>78740</xdr:rowOff>
    </xdr:to>
    <xdr:sp macro="" textlink="">
      <xdr:nvSpPr>
        <xdr:cNvPr id="85" name="円/楕円 84"/>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120667</xdr:rowOff>
    </xdr:from>
    <xdr:ext cx="762000" cy="259045"/>
    <xdr:sp macro="" textlink="">
      <xdr:nvSpPr>
        <xdr:cNvPr id="86"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1270</xdr:rowOff>
    </xdr:from>
    <xdr:to>
      <xdr:col>6</xdr:col>
      <xdr:colOff>50800</xdr:colOff>
      <xdr:row>41</xdr:row>
      <xdr:rowOff>102870</xdr:rowOff>
    </xdr:to>
    <xdr:sp macro="" textlink="">
      <xdr:nvSpPr>
        <xdr:cNvPr id="87" name="円/楕円 86"/>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87647</xdr:rowOff>
    </xdr:from>
    <xdr:ext cx="736600" cy="259045"/>
    <xdr:sp macro="" textlink="">
      <xdr:nvSpPr>
        <xdr:cNvPr id="88" name="テキスト ボックス 87"/>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148590</xdr:rowOff>
    </xdr:from>
    <xdr:to>
      <xdr:col>4</xdr:col>
      <xdr:colOff>533400</xdr:colOff>
      <xdr:row>41</xdr:row>
      <xdr:rowOff>78740</xdr:rowOff>
    </xdr:to>
    <xdr:sp macro="" textlink="">
      <xdr:nvSpPr>
        <xdr:cNvPr id="89" name="円/楕円 88"/>
        <xdr:cNvSpPr/>
      </xdr:nvSpPr>
      <xdr:spPr>
        <a:xfrm>
          <a:off x="3175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63517</xdr:rowOff>
    </xdr:from>
    <xdr:ext cx="762000" cy="259045"/>
    <xdr:sp macro="" textlink="">
      <xdr:nvSpPr>
        <xdr:cNvPr id="90" name="テキスト ボックス 89"/>
        <xdr:cNvSpPr txBox="1"/>
      </xdr:nvSpPr>
      <xdr:spPr>
        <a:xfrm>
          <a:off x="2844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92" name="テキスト ボックス 91"/>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93" name="円/楕円 92"/>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94" name="テキスト ボックス 93"/>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経常充当一般財源が微減し，歳入においては，地方交付税が対前年比</a:t>
          </a:r>
          <a:r>
            <a:rPr kumimoji="1" lang="en-US" altLang="ja-JP" sz="1100">
              <a:solidFill>
                <a:sysClr val="windowText" lastClr="000000"/>
              </a:solidFill>
              <a:latin typeface="ＭＳ Ｐゴシック"/>
            </a:rPr>
            <a:t>7.4</a:t>
          </a:r>
          <a:r>
            <a:rPr kumimoji="1" lang="ja-JP" altLang="en-US" sz="1100">
              <a:solidFill>
                <a:sysClr val="windowText" lastClr="000000"/>
              </a:solidFill>
              <a:latin typeface="ＭＳ Ｐゴシック"/>
            </a:rPr>
            <a:t>％減少したこと等により，経常収支比率は前年度比</a:t>
          </a:r>
          <a:r>
            <a:rPr kumimoji="1" lang="en-US" altLang="ja-JP" sz="1100">
              <a:solidFill>
                <a:sysClr val="windowText" lastClr="000000"/>
              </a:solidFill>
              <a:latin typeface="ＭＳ Ｐゴシック"/>
            </a:rPr>
            <a:t>1.2</a:t>
          </a:r>
          <a:r>
            <a:rPr kumimoji="1" lang="ja-JP" altLang="en-US" sz="1100">
              <a:solidFill>
                <a:sysClr val="windowText" lastClr="000000"/>
              </a:solidFill>
              <a:latin typeface="ＭＳ Ｐゴシック"/>
            </a:rPr>
            <a:t>％増となった。　</a:t>
          </a:r>
          <a:endParaRPr kumimoji="1" lang="en-US" altLang="ja-JP" sz="1100">
            <a:solidFill>
              <a:sysClr val="windowText" lastClr="000000"/>
            </a:solidFill>
            <a:latin typeface="ＭＳ Ｐゴシック"/>
          </a:endParaRPr>
        </a:p>
        <a:p>
          <a:r>
            <a:rPr kumimoji="1" lang="en-US" altLang="ja-JP" sz="1100">
              <a:solidFill>
                <a:sysClr val="windowText" lastClr="000000"/>
              </a:solidFill>
              <a:latin typeface="ＭＳ Ｐゴシック"/>
            </a:rPr>
            <a:t>   </a:t>
          </a:r>
          <a:r>
            <a:rPr kumimoji="1" lang="ja-JP" altLang="en-US" sz="1100">
              <a:solidFill>
                <a:sysClr val="windowText" lastClr="000000"/>
              </a:solidFill>
              <a:latin typeface="ＭＳ Ｐゴシック"/>
            </a:rPr>
            <a:t>経常収支比率が</a:t>
          </a:r>
          <a:r>
            <a:rPr kumimoji="1" lang="en-US" altLang="ja-JP" sz="1100">
              <a:solidFill>
                <a:sysClr val="windowText" lastClr="000000"/>
              </a:solidFill>
              <a:latin typeface="ＭＳ Ｐゴシック"/>
            </a:rPr>
            <a:t>80</a:t>
          </a:r>
          <a:r>
            <a:rPr kumimoji="1" lang="ja-JP" altLang="en-US" sz="1100">
              <a:solidFill>
                <a:sysClr val="windowText" lastClr="000000"/>
              </a:solidFill>
              <a:latin typeface="ＭＳ Ｐゴシック"/>
            </a:rPr>
            <a:t>％を下回っていた平成</a:t>
          </a:r>
          <a:r>
            <a:rPr kumimoji="1" lang="en-US" altLang="ja-JP" sz="1100">
              <a:solidFill>
                <a:sysClr val="windowText" lastClr="000000"/>
              </a:solidFill>
              <a:latin typeface="ＭＳ Ｐゴシック"/>
            </a:rPr>
            <a:t>8</a:t>
          </a:r>
          <a:r>
            <a:rPr kumimoji="1" lang="ja-JP" altLang="en-US" sz="1100">
              <a:solidFill>
                <a:sysClr val="windowText" lastClr="000000"/>
              </a:solidFill>
              <a:latin typeface="ＭＳ Ｐゴシック"/>
            </a:rPr>
            <a:t>年度と比較すると，平成</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年度～</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年度に行った大規模施設の整備，区画整理等の都市計画事業への充当債に係る償還が毎年減少はしているものの，充当一般財源が</a:t>
          </a:r>
          <a:r>
            <a:rPr kumimoji="1" lang="en-US" altLang="ja-JP" sz="1100">
              <a:solidFill>
                <a:sysClr val="windowText" lastClr="000000"/>
              </a:solidFill>
              <a:latin typeface="ＭＳ Ｐゴシック"/>
            </a:rPr>
            <a:t>130</a:t>
          </a:r>
          <a:r>
            <a:rPr kumimoji="1" lang="ja-JP" altLang="en-US" sz="1100">
              <a:solidFill>
                <a:sysClr val="windowText" lastClr="000000"/>
              </a:solidFill>
              <a:latin typeface="ＭＳ Ｐゴシック"/>
            </a:rPr>
            <a:t>億円を超え依然として高い水準にあること，及び少子高齢化による扶助費の増加が経常収支比率を押し上げていることから，定員適正化計画に基づく人件費の抑制は行っているものの，経常収支比率は</a:t>
          </a:r>
          <a:r>
            <a:rPr kumimoji="1" lang="en-US" altLang="ja-JP" sz="1100">
              <a:solidFill>
                <a:sysClr val="windowText" lastClr="000000"/>
              </a:solidFill>
              <a:latin typeface="ＭＳ Ｐゴシック"/>
            </a:rPr>
            <a:t>90</a:t>
          </a:r>
          <a:r>
            <a:rPr kumimoji="1" lang="ja-JP" altLang="en-US" sz="1100">
              <a:solidFill>
                <a:sysClr val="windowText" lastClr="000000"/>
              </a:solidFill>
              <a:latin typeface="ＭＳ Ｐゴシック"/>
            </a:rPr>
            <a:t>％を超える水準となっている。 	</a:t>
          </a:r>
        </a:p>
        <a:p>
          <a:r>
            <a:rPr kumimoji="1" lang="ja-JP" altLang="en-US" sz="1100">
              <a:solidFill>
                <a:sysClr val="windowText" lastClr="000000"/>
              </a:solidFill>
              <a:latin typeface="ＭＳ Ｐゴシック"/>
            </a:rPr>
            <a:t>　「自治体経営の指針及び実施計画」において，市債の新規発行額を予算総額の８％以内（臨時財政対策債を除く）かつ元金償還額以内とし，将来の公債費の縮減を図ることとしている。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164571</xdr:rowOff>
    </xdr:from>
    <xdr:to>
      <xdr:col>7</xdr:col>
      <xdr:colOff>152400</xdr:colOff>
      <xdr:row>64</xdr:row>
      <xdr:rowOff>113771</xdr:rowOff>
    </xdr:to>
    <xdr:cxnSp macro="">
      <xdr:nvCxnSpPr>
        <xdr:cNvPr id="133" name="直線コネクタ 132"/>
        <xdr:cNvCxnSpPr/>
      </xdr:nvCxnSpPr>
      <xdr:spPr>
        <a:xfrm>
          <a:off x="4114800" y="1096592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164571</xdr:rowOff>
    </xdr:from>
    <xdr:to>
      <xdr:col>6</xdr:col>
      <xdr:colOff>0</xdr:colOff>
      <xdr:row>65</xdr:row>
      <xdr:rowOff>83079</xdr:rowOff>
    </xdr:to>
    <xdr:cxnSp macro="">
      <xdr:nvCxnSpPr>
        <xdr:cNvPr id="136" name="直線コネクタ 135"/>
        <xdr:cNvCxnSpPr/>
      </xdr:nvCxnSpPr>
      <xdr:spPr>
        <a:xfrm flipV="1">
          <a:off x="3225800" y="10965921"/>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65</xdr:row>
      <xdr:rowOff>83079</xdr:rowOff>
    </xdr:to>
    <xdr:cxnSp macro="">
      <xdr:nvCxnSpPr>
        <xdr:cNvPr id="139" name="直線コネクタ 138"/>
        <xdr:cNvCxnSpPr/>
      </xdr:nvCxnSpPr>
      <xdr:spPr>
        <a:xfrm>
          <a:off x="2336800" y="10835217"/>
          <a:ext cx="889000" cy="39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66</xdr:row>
      <xdr:rowOff>72496</xdr:rowOff>
    </xdr:to>
    <xdr:cxnSp macro="">
      <xdr:nvCxnSpPr>
        <xdr:cNvPr id="142" name="直線コネクタ 141"/>
        <xdr:cNvCxnSpPr/>
      </xdr:nvCxnSpPr>
      <xdr:spPr>
        <a:xfrm flipV="1">
          <a:off x="1447800" y="10835217"/>
          <a:ext cx="889000" cy="5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62971</xdr:rowOff>
    </xdr:from>
    <xdr:to>
      <xdr:col>7</xdr:col>
      <xdr:colOff>203200</xdr:colOff>
      <xdr:row>64</xdr:row>
      <xdr:rowOff>164571</xdr:rowOff>
    </xdr:to>
    <xdr:sp macro="" textlink="">
      <xdr:nvSpPr>
        <xdr:cNvPr id="152" name="円/楕円 151"/>
        <xdr:cNvSpPr/>
      </xdr:nvSpPr>
      <xdr:spPr>
        <a:xfrm>
          <a:off x="49022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35048</xdr:rowOff>
    </xdr:from>
    <xdr:ext cx="762000" cy="259045"/>
    <xdr:sp macro="" textlink="">
      <xdr:nvSpPr>
        <xdr:cNvPr id="153" name="財政構造の弾力性該当値テキスト"/>
        <xdr:cNvSpPr txBox="1"/>
      </xdr:nvSpPr>
      <xdr:spPr>
        <a:xfrm>
          <a:off x="5041900" y="1100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113771</xdr:rowOff>
    </xdr:from>
    <xdr:to>
      <xdr:col>6</xdr:col>
      <xdr:colOff>50800</xdr:colOff>
      <xdr:row>64</xdr:row>
      <xdr:rowOff>43921</xdr:rowOff>
    </xdr:to>
    <xdr:sp macro="" textlink="">
      <xdr:nvSpPr>
        <xdr:cNvPr id="154" name="円/楕円 153"/>
        <xdr:cNvSpPr/>
      </xdr:nvSpPr>
      <xdr:spPr>
        <a:xfrm>
          <a:off x="4064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28698</xdr:rowOff>
    </xdr:from>
    <xdr:ext cx="736600" cy="259045"/>
    <xdr:sp macro="" textlink="">
      <xdr:nvSpPr>
        <xdr:cNvPr id="155" name="テキスト ボックス 154"/>
        <xdr:cNvSpPr txBox="1"/>
      </xdr:nvSpPr>
      <xdr:spPr>
        <a:xfrm>
          <a:off x="3733800" y="1100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32279</xdr:rowOff>
    </xdr:from>
    <xdr:to>
      <xdr:col>4</xdr:col>
      <xdr:colOff>533400</xdr:colOff>
      <xdr:row>65</xdr:row>
      <xdr:rowOff>133879</xdr:rowOff>
    </xdr:to>
    <xdr:sp macro="" textlink="">
      <xdr:nvSpPr>
        <xdr:cNvPr id="156" name="円/楕円 155"/>
        <xdr:cNvSpPr/>
      </xdr:nvSpPr>
      <xdr:spPr>
        <a:xfrm>
          <a:off x="3175000" y="111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118656</xdr:rowOff>
    </xdr:from>
    <xdr:ext cx="762000" cy="259045"/>
    <xdr:sp macro="" textlink="">
      <xdr:nvSpPr>
        <xdr:cNvPr id="157" name="テキスト ボックス 156"/>
        <xdr:cNvSpPr txBox="1"/>
      </xdr:nvSpPr>
      <xdr:spPr>
        <a:xfrm>
          <a:off x="2844800" y="1126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8" name="円/楕円 157"/>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59" name="テキスト ボックス 158"/>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21696</xdr:rowOff>
    </xdr:from>
    <xdr:to>
      <xdr:col>2</xdr:col>
      <xdr:colOff>127000</xdr:colOff>
      <xdr:row>66</xdr:row>
      <xdr:rowOff>123296</xdr:rowOff>
    </xdr:to>
    <xdr:sp macro="" textlink="">
      <xdr:nvSpPr>
        <xdr:cNvPr id="160" name="円/楕円 159"/>
        <xdr:cNvSpPr/>
      </xdr:nvSpPr>
      <xdr:spPr>
        <a:xfrm>
          <a:off x="1397000" y="113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108073</xdr:rowOff>
    </xdr:from>
    <xdr:ext cx="762000" cy="259045"/>
    <xdr:sp macro="" textlink="">
      <xdr:nvSpPr>
        <xdr:cNvPr id="161" name="テキスト ボックス 160"/>
        <xdr:cNvSpPr txBox="1"/>
      </xdr:nvSpPr>
      <xdr:spPr>
        <a:xfrm>
          <a:off x="1066800" y="1142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205,833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退職金の減，給与削減により人件費が対前年度比</a:t>
          </a:r>
          <a:r>
            <a:rPr kumimoji="1" lang="en-US" altLang="ja-JP" sz="1300">
              <a:solidFill>
                <a:sysClr val="windowText" lastClr="000000"/>
              </a:solidFill>
              <a:latin typeface="ＭＳ Ｐゴシック"/>
            </a:rPr>
            <a:t>8.5</a:t>
          </a:r>
          <a:r>
            <a:rPr kumimoji="1" lang="ja-JP" altLang="en-US" sz="1300">
              <a:solidFill>
                <a:sysClr val="windowText" lastClr="000000"/>
              </a:solidFill>
              <a:latin typeface="ＭＳ Ｐゴシック"/>
            </a:rPr>
            <a:t>％減，緊急雇用関連事業や道路除排雪事業等の減により物件費が対前年度比</a:t>
          </a:r>
          <a:r>
            <a:rPr kumimoji="1" lang="en-US" altLang="ja-JP" sz="1300">
              <a:solidFill>
                <a:sysClr val="windowText" lastClr="000000"/>
              </a:solidFill>
              <a:latin typeface="ＭＳ Ｐゴシック"/>
            </a:rPr>
            <a:t>7.7</a:t>
          </a:r>
          <a:r>
            <a:rPr kumimoji="1" lang="ja-JP" altLang="en-US" sz="1300">
              <a:solidFill>
                <a:sysClr val="windowText" lastClr="000000"/>
              </a:solidFill>
              <a:latin typeface="ＭＳ Ｐゴシック"/>
            </a:rPr>
            <a:t>％減のため，１人当たり対前年度比</a:t>
          </a:r>
          <a:r>
            <a:rPr kumimoji="1" lang="en-US" altLang="ja-JP" sz="1300">
              <a:solidFill>
                <a:sysClr val="windowText" lastClr="000000"/>
              </a:solidFill>
              <a:latin typeface="ＭＳ Ｐゴシック"/>
            </a:rPr>
            <a:t>5,190</a:t>
          </a:r>
          <a:r>
            <a:rPr kumimoji="1" lang="ja-JP" altLang="en-US" sz="1300">
              <a:solidFill>
                <a:sysClr val="windowText" lastClr="000000"/>
              </a:solidFill>
              <a:latin typeface="ＭＳ Ｐゴシック"/>
            </a:rPr>
            <a:t>円の減となり，類似団体平均をやや下回っている状況にある。</a:t>
          </a:r>
        </a:p>
        <a:p>
          <a:r>
            <a:rPr kumimoji="1" lang="ja-JP" altLang="en-US" sz="1300">
              <a:solidFill>
                <a:sysClr val="windowText" lastClr="000000"/>
              </a:solidFill>
              <a:latin typeface="ＭＳ Ｐゴシック"/>
            </a:rPr>
            <a:t>　引き続き，定員適正化計画及び行政評価による事務事業見直し等により人件費及び物件費の抑制に努めることとする。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80792</xdr:rowOff>
    </xdr:from>
    <xdr:to>
      <xdr:col>7</xdr:col>
      <xdr:colOff>152400</xdr:colOff>
      <xdr:row>81</xdr:row>
      <xdr:rowOff>164281</xdr:rowOff>
    </xdr:to>
    <xdr:cxnSp macro="">
      <xdr:nvCxnSpPr>
        <xdr:cNvPr id="194" name="直線コネクタ 193"/>
        <xdr:cNvCxnSpPr/>
      </xdr:nvCxnSpPr>
      <xdr:spPr>
        <a:xfrm flipV="1">
          <a:off x="4114800" y="13968242"/>
          <a:ext cx="838200" cy="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146569</xdr:rowOff>
    </xdr:from>
    <xdr:to>
      <xdr:col>6</xdr:col>
      <xdr:colOff>0</xdr:colOff>
      <xdr:row>81</xdr:row>
      <xdr:rowOff>164281</xdr:rowOff>
    </xdr:to>
    <xdr:cxnSp macro="">
      <xdr:nvCxnSpPr>
        <xdr:cNvPr id="197" name="直線コネクタ 196"/>
        <xdr:cNvCxnSpPr/>
      </xdr:nvCxnSpPr>
      <xdr:spPr>
        <a:xfrm>
          <a:off x="3225800" y="14034019"/>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124918</xdr:rowOff>
    </xdr:from>
    <xdr:to>
      <xdr:col>4</xdr:col>
      <xdr:colOff>482600</xdr:colOff>
      <xdr:row>81</xdr:row>
      <xdr:rowOff>146569</xdr:rowOff>
    </xdr:to>
    <xdr:cxnSp macro="">
      <xdr:nvCxnSpPr>
        <xdr:cNvPr id="200" name="直線コネクタ 199"/>
        <xdr:cNvCxnSpPr/>
      </xdr:nvCxnSpPr>
      <xdr:spPr>
        <a:xfrm>
          <a:off x="2336800" y="14012368"/>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71478</xdr:rowOff>
    </xdr:from>
    <xdr:to>
      <xdr:col>3</xdr:col>
      <xdr:colOff>279400</xdr:colOff>
      <xdr:row>81</xdr:row>
      <xdr:rowOff>124918</xdr:rowOff>
    </xdr:to>
    <xdr:cxnSp macro="">
      <xdr:nvCxnSpPr>
        <xdr:cNvPr id="203" name="直線コネクタ 202"/>
        <xdr:cNvCxnSpPr/>
      </xdr:nvCxnSpPr>
      <xdr:spPr>
        <a:xfrm>
          <a:off x="1447800" y="13958928"/>
          <a:ext cx="889000" cy="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29992</xdr:rowOff>
    </xdr:from>
    <xdr:to>
      <xdr:col>7</xdr:col>
      <xdr:colOff>203200</xdr:colOff>
      <xdr:row>81</xdr:row>
      <xdr:rowOff>131592</xdr:rowOff>
    </xdr:to>
    <xdr:sp macro="" textlink="">
      <xdr:nvSpPr>
        <xdr:cNvPr id="213" name="円/楕円 212"/>
        <xdr:cNvSpPr/>
      </xdr:nvSpPr>
      <xdr:spPr>
        <a:xfrm>
          <a:off x="4902200" y="139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46519</xdr:rowOff>
    </xdr:from>
    <xdr:ext cx="762000" cy="259045"/>
    <xdr:sp macro="" textlink="">
      <xdr:nvSpPr>
        <xdr:cNvPr id="214" name="人件費・物件費等の状況該当値テキスト"/>
        <xdr:cNvSpPr txBox="1"/>
      </xdr:nvSpPr>
      <xdr:spPr>
        <a:xfrm>
          <a:off x="5041900" y="137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113481</xdr:rowOff>
    </xdr:from>
    <xdr:to>
      <xdr:col>6</xdr:col>
      <xdr:colOff>50800</xdr:colOff>
      <xdr:row>82</xdr:row>
      <xdr:rowOff>43631</xdr:rowOff>
    </xdr:to>
    <xdr:sp macro="" textlink="">
      <xdr:nvSpPr>
        <xdr:cNvPr id="215" name="円/楕円 214"/>
        <xdr:cNvSpPr/>
      </xdr:nvSpPr>
      <xdr:spPr>
        <a:xfrm>
          <a:off x="4064000" y="140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53808</xdr:rowOff>
    </xdr:from>
    <xdr:ext cx="736600" cy="259045"/>
    <xdr:sp macro="" textlink="">
      <xdr:nvSpPr>
        <xdr:cNvPr id="216" name="テキスト ボックス 215"/>
        <xdr:cNvSpPr txBox="1"/>
      </xdr:nvSpPr>
      <xdr:spPr>
        <a:xfrm>
          <a:off x="3733800" y="1376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95769</xdr:rowOff>
    </xdr:from>
    <xdr:to>
      <xdr:col>4</xdr:col>
      <xdr:colOff>533400</xdr:colOff>
      <xdr:row>82</xdr:row>
      <xdr:rowOff>25919</xdr:rowOff>
    </xdr:to>
    <xdr:sp macro="" textlink="">
      <xdr:nvSpPr>
        <xdr:cNvPr id="217" name="円/楕円 216"/>
        <xdr:cNvSpPr/>
      </xdr:nvSpPr>
      <xdr:spPr>
        <a:xfrm>
          <a:off x="3175000" y="139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36096</xdr:rowOff>
    </xdr:from>
    <xdr:ext cx="762000" cy="259045"/>
    <xdr:sp macro="" textlink="">
      <xdr:nvSpPr>
        <xdr:cNvPr id="218" name="テキスト ボックス 217"/>
        <xdr:cNvSpPr txBox="1"/>
      </xdr:nvSpPr>
      <xdr:spPr>
        <a:xfrm>
          <a:off x="2844800" y="137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74118</xdr:rowOff>
    </xdr:from>
    <xdr:to>
      <xdr:col>3</xdr:col>
      <xdr:colOff>330200</xdr:colOff>
      <xdr:row>82</xdr:row>
      <xdr:rowOff>4268</xdr:rowOff>
    </xdr:to>
    <xdr:sp macro="" textlink="">
      <xdr:nvSpPr>
        <xdr:cNvPr id="219" name="円/楕円 218"/>
        <xdr:cNvSpPr/>
      </xdr:nvSpPr>
      <xdr:spPr>
        <a:xfrm>
          <a:off x="2286000" y="139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14445</xdr:rowOff>
    </xdr:from>
    <xdr:ext cx="762000" cy="259045"/>
    <xdr:sp macro="" textlink="">
      <xdr:nvSpPr>
        <xdr:cNvPr id="220" name="テキスト ボックス 219"/>
        <xdr:cNvSpPr txBox="1"/>
      </xdr:nvSpPr>
      <xdr:spPr>
        <a:xfrm>
          <a:off x="1955800" y="1373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20678</xdr:rowOff>
    </xdr:from>
    <xdr:to>
      <xdr:col>2</xdr:col>
      <xdr:colOff>127000</xdr:colOff>
      <xdr:row>81</xdr:row>
      <xdr:rowOff>122278</xdr:rowOff>
    </xdr:to>
    <xdr:sp macro="" textlink="">
      <xdr:nvSpPr>
        <xdr:cNvPr id="221" name="円/楕円 220"/>
        <xdr:cNvSpPr/>
      </xdr:nvSpPr>
      <xdr:spPr>
        <a:xfrm>
          <a:off x="1397000" y="139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132455</xdr:rowOff>
    </xdr:from>
    <xdr:ext cx="762000" cy="259045"/>
    <xdr:sp macro="" textlink="">
      <xdr:nvSpPr>
        <xdr:cNvPr id="222" name="テキスト ボックス 221"/>
        <xdr:cNvSpPr txBox="1"/>
      </xdr:nvSpPr>
      <xdr:spPr>
        <a:xfrm>
          <a:off x="1066800" y="1367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退職金の減，給与削減及び定数適正化計画に基づく人件費の抑制を図った結果，人件費は</a:t>
          </a:r>
          <a:r>
            <a:rPr kumimoji="1" lang="en-US" altLang="ja-JP" sz="1300">
              <a:solidFill>
                <a:sysClr val="windowText" lastClr="000000"/>
              </a:solidFill>
              <a:latin typeface="ＭＳ Ｐゴシック"/>
            </a:rPr>
            <a:t>8.5</a:t>
          </a:r>
          <a:r>
            <a:rPr kumimoji="1" lang="ja-JP" altLang="en-US" sz="1300">
              <a:solidFill>
                <a:sysClr val="windowText" lastClr="000000"/>
              </a:solidFill>
              <a:latin typeface="ＭＳ Ｐゴシック"/>
            </a:rPr>
            <a:t>％減となり，指数が</a:t>
          </a:r>
          <a:r>
            <a:rPr kumimoji="1" lang="en-US" altLang="ja-JP" sz="1300">
              <a:solidFill>
                <a:sysClr val="windowText" lastClr="000000"/>
              </a:solidFill>
              <a:latin typeface="ＭＳ Ｐゴシック"/>
            </a:rPr>
            <a:t>100</a:t>
          </a:r>
          <a:r>
            <a:rPr kumimoji="1" lang="ja-JP" altLang="en-US" sz="1300">
              <a:solidFill>
                <a:sysClr val="windowText" lastClr="000000"/>
              </a:solidFill>
              <a:latin typeface="ＭＳ Ｐゴシック"/>
            </a:rPr>
            <a:t>を下回った。今後もより一層の給与の適正化に努めることとする。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114046</xdr:rowOff>
    </xdr:from>
    <xdr:to>
      <xdr:col>24</xdr:col>
      <xdr:colOff>558800</xdr:colOff>
      <xdr:row>88</xdr:row>
      <xdr:rowOff>57913</xdr:rowOff>
    </xdr:to>
    <xdr:cxnSp macro="">
      <xdr:nvCxnSpPr>
        <xdr:cNvPr id="254" name="直線コネクタ 253"/>
        <xdr:cNvCxnSpPr/>
      </xdr:nvCxnSpPr>
      <xdr:spPr>
        <a:xfrm flipV="1">
          <a:off x="16179800" y="14344396"/>
          <a:ext cx="8382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57913</xdr:rowOff>
    </xdr:to>
    <xdr:cxnSp macro="">
      <xdr:nvCxnSpPr>
        <xdr:cNvPr id="257" name="直線コネクタ 256"/>
        <xdr:cNvCxnSpPr/>
      </xdr:nvCxnSpPr>
      <xdr:spPr>
        <a:xfrm>
          <a:off x="15290800" y="15145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123698</xdr:rowOff>
    </xdr:from>
    <xdr:to>
      <xdr:col>22</xdr:col>
      <xdr:colOff>203200</xdr:colOff>
      <xdr:row>88</xdr:row>
      <xdr:rowOff>57913</xdr:rowOff>
    </xdr:to>
    <xdr:cxnSp macro="">
      <xdr:nvCxnSpPr>
        <xdr:cNvPr id="260" name="直線コネクタ 259"/>
        <xdr:cNvCxnSpPr/>
      </xdr:nvCxnSpPr>
      <xdr:spPr>
        <a:xfrm>
          <a:off x="14401800" y="14354048"/>
          <a:ext cx="889000" cy="7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114046</xdr:rowOff>
    </xdr:from>
    <xdr:to>
      <xdr:col>21</xdr:col>
      <xdr:colOff>0</xdr:colOff>
      <xdr:row>83</xdr:row>
      <xdr:rowOff>123698</xdr:rowOff>
    </xdr:to>
    <xdr:cxnSp macro="">
      <xdr:nvCxnSpPr>
        <xdr:cNvPr id="263" name="直線コネクタ 262"/>
        <xdr:cNvCxnSpPr/>
      </xdr:nvCxnSpPr>
      <xdr:spPr>
        <a:xfrm>
          <a:off x="13512800" y="143443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63246</xdr:rowOff>
    </xdr:from>
    <xdr:to>
      <xdr:col>24</xdr:col>
      <xdr:colOff>609600</xdr:colOff>
      <xdr:row>83</xdr:row>
      <xdr:rowOff>164846</xdr:rowOff>
    </xdr:to>
    <xdr:sp macro="" textlink="">
      <xdr:nvSpPr>
        <xdr:cNvPr id="273" name="円/楕円 272"/>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79773</xdr:rowOff>
    </xdr:from>
    <xdr:ext cx="762000" cy="259045"/>
    <xdr:sp macro="" textlink="">
      <xdr:nvSpPr>
        <xdr:cNvPr id="274" name="給与水準   （国との比較）該当値テキスト"/>
        <xdr:cNvSpPr txBox="1"/>
      </xdr:nvSpPr>
      <xdr:spPr>
        <a:xfrm>
          <a:off x="17106900" y="1413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7113</xdr:rowOff>
    </xdr:from>
    <xdr:to>
      <xdr:col>23</xdr:col>
      <xdr:colOff>457200</xdr:colOff>
      <xdr:row>88</xdr:row>
      <xdr:rowOff>108713</xdr:rowOff>
    </xdr:to>
    <xdr:sp macro="" textlink="">
      <xdr:nvSpPr>
        <xdr:cNvPr id="275" name="円/楕円 274"/>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118890</xdr:rowOff>
    </xdr:from>
    <xdr:ext cx="736600" cy="259045"/>
    <xdr:sp macro="" textlink="">
      <xdr:nvSpPr>
        <xdr:cNvPr id="276" name="テキスト ボックス 275"/>
        <xdr:cNvSpPr txBox="1"/>
      </xdr:nvSpPr>
      <xdr:spPr>
        <a:xfrm>
          <a:off x="15798800" y="1486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7" name="円/楕円 276"/>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118890</xdr:rowOff>
    </xdr:from>
    <xdr:ext cx="762000" cy="259045"/>
    <xdr:sp macro="" textlink="">
      <xdr:nvSpPr>
        <xdr:cNvPr id="278" name="テキスト ボックス 277"/>
        <xdr:cNvSpPr txBox="1"/>
      </xdr:nvSpPr>
      <xdr:spPr>
        <a:xfrm>
          <a:off x="14909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72898</xdr:rowOff>
    </xdr:from>
    <xdr:to>
      <xdr:col>21</xdr:col>
      <xdr:colOff>50800</xdr:colOff>
      <xdr:row>84</xdr:row>
      <xdr:rowOff>3048</xdr:rowOff>
    </xdr:to>
    <xdr:sp macro="" textlink="">
      <xdr:nvSpPr>
        <xdr:cNvPr id="279" name="円/楕円 278"/>
        <xdr:cNvSpPr/>
      </xdr:nvSpPr>
      <xdr:spPr>
        <a:xfrm>
          <a:off x="14351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80" name="テキスト ボックス 279"/>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63246</xdr:rowOff>
    </xdr:from>
    <xdr:to>
      <xdr:col>19</xdr:col>
      <xdr:colOff>533400</xdr:colOff>
      <xdr:row>83</xdr:row>
      <xdr:rowOff>164846</xdr:rowOff>
    </xdr:to>
    <xdr:sp macro="" textlink="">
      <xdr:nvSpPr>
        <xdr:cNvPr id="281" name="円/楕円 280"/>
        <xdr:cNvSpPr/>
      </xdr:nvSpPr>
      <xdr:spPr>
        <a:xfrm>
          <a:off x="13462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3573</xdr:rowOff>
    </xdr:from>
    <xdr:ext cx="762000" cy="259045"/>
    <xdr:sp macro="" textlink="">
      <xdr:nvSpPr>
        <xdr:cNvPr id="282" name="テキスト ボックス 281"/>
        <xdr:cNvSpPr txBox="1"/>
      </xdr:nvSpPr>
      <xdr:spPr>
        <a:xfrm>
          <a:off x="13131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これまでの定員適正化計画の着実な実行により類似団体より職員数は少ない状況である。</a:t>
          </a:r>
        </a:p>
        <a:p>
          <a:r>
            <a:rPr kumimoji="1" lang="ja-JP" altLang="en-US" sz="1300">
              <a:solidFill>
                <a:sysClr val="windowText" lastClr="000000"/>
              </a:solidFill>
              <a:latin typeface="ＭＳ Ｐゴシック"/>
            </a:rPr>
            <a:t>　今後においても，平成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年度までの第四次定員適正化計画の取組期間で</a:t>
          </a:r>
          <a:r>
            <a:rPr kumimoji="1" lang="en-US" altLang="ja-JP" sz="1300">
              <a:solidFill>
                <a:sysClr val="windowText" lastClr="000000"/>
              </a:solidFill>
              <a:latin typeface="ＭＳ Ｐゴシック"/>
            </a:rPr>
            <a:t>165</a:t>
          </a:r>
          <a:r>
            <a:rPr kumimoji="1" lang="ja-JP" altLang="en-US" sz="1300">
              <a:solidFill>
                <a:sysClr val="windowText" lastClr="000000"/>
              </a:solidFill>
              <a:latin typeface="ＭＳ Ｐゴシック"/>
            </a:rPr>
            <a:t>人程度削減することとしている。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105833</xdr:rowOff>
    </xdr:to>
    <xdr:cxnSp macro="">
      <xdr:nvCxnSpPr>
        <xdr:cNvPr id="317" name="直線コネクタ 316"/>
        <xdr:cNvCxnSpPr/>
      </xdr:nvCxnSpPr>
      <xdr:spPr>
        <a:xfrm>
          <a:off x="16179800" y="1039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154094</xdr:rowOff>
    </xdr:to>
    <xdr:cxnSp macro="">
      <xdr:nvCxnSpPr>
        <xdr:cNvPr id="320" name="直線コネクタ 319"/>
        <xdr:cNvCxnSpPr/>
      </xdr:nvCxnSpPr>
      <xdr:spPr>
        <a:xfrm flipV="1">
          <a:off x="15290800" y="103928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61</xdr:row>
      <xdr:rowOff>18838</xdr:rowOff>
    </xdr:to>
    <xdr:cxnSp macro="">
      <xdr:nvCxnSpPr>
        <xdr:cNvPr id="323" name="直線コネクタ 322"/>
        <xdr:cNvCxnSpPr/>
      </xdr:nvCxnSpPr>
      <xdr:spPr>
        <a:xfrm flipV="1">
          <a:off x="14401800" y="1044109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18838</xdr:rowOff>
    </xdr:from>
    <xdr:to>
      <xdr:col>21</xdr:col>
      <xdr:colOff>0</xdr:colOff>
      <xdr:row>61</xdr:row>
      <xdr:rowOff>51012</xdr:rowOff>
    </xdr:to>
    <xdr:cxnSp macro="">
      <xdr:nvCxnSpPr>
        <xdr:cNvPr id="326" name="直線コネクタ 325"/>
        <xdr:cNvCxnSpPr/>
      </xdr:nvCxnSpPr>
      <xdr:spPr>
        <a:xfrm flipV="1">
          <a:off x="13512800" y="1047728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55033</xdr:rowOff>
    </xdr:from>
    <xdr:to>
      <xdr:col>24</xdr:col>
      <xdr:colOff>609600</xdr:colOff>
      <xdr:row>60</xdr:row>
      <xdr:rowOff>156633</xdr:rowOff>
    </xdr:to>
    <xdr:sp macro="" textlink="">
      <xdr:nvSpPr>
        <xdr:cNvPr id="336" name="円/楕円 335"/>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71560</xdr:rowOff>
    </xdr:from>
    <xdr:ext cx="762000" cy="259045"/>
    <xdr:sp macro="" textlink="">
      <xdr:nvSpPr>
        <xdr:cNvPr id="337"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38" name="円/楕円 337"/>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166810</xdr:rowOff>
    </xdr:from>
    <xdr:ext cx="736600" cy="259045"/>
    <xdr:sp macro="" textlink="">
      <xdr:nvSpPr>
        <xdr:cNvPr id="339" name="テキスト ボックス 338"/>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103294</xdr:rowOff>
    </xdr:from>
    <xdr:to>
      <xdr:col>22</xdr:col>
      <xdr:colOff>254000</xdr:colOff>
      <xdr:row>61</xdr:row>
      <xdr:rowOff>33444</xdr:rowOff>
    </xdr:to>
    <xdr:sp macro="" textlink="">
      <xdr:nvSpPr>
        <xdr:cNvPr id="340" name="円/楕円 339"/>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43621</xdr:rowOff>
    </xdr:from>
    <xdr:ext cx="762000" cy="259045"/>
    <xdr:sp macro="" textlink="">
      <xdr:nvSpPr>
        <xdr:cNvPr id="341" name="テキスト ボックス 340"/>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139488</xdr:rowOff>
    </xdr:from>
    <xdr:to>
      <xdr:col>21</xdr:col>
      <xdr:colOff>50800</xdr:colOff>
      <xdr:row>61</xdr:row>
      <xdr:rowOff>69638</xdr:rowOff>
    </xdr:to>
    <xdr:sp macro="" textlink="">
      <xdr:nvSpPr>
        <xdr:cNvPr id="342" name="円/楕円 341"/>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79815</xdr:rowOff>
    </xdr:from>
    <xdr:ext cx="762000" cy="259045"/>
    <xdr:sp macro="" textlink="">
      <xdr:nvSpPr>
        <xdr:cNvPr id="343" name="テキスト ボックス 34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212</xdr:rowOff>
    </xdr:from>
    <xdr:to>
      <xdr:col>19</xdr:col>
      <xdr:colOff>533400</xdr:colOff>
      <xdr:row>61</xdr:row>
      <xdr:rowOff>101812</xdr:rowOff>
    </xdr:to>
    <xdr:sp macro="" textlink="">
      <xdr:nvSpPr>
        <xdr:cNvPr id="344" name="円/楕円 343"/>
        <xdr:cNvSpPr/>
      </xdr:nvSpPr>
      <xdr:spPr>
        <a:xfrm>
          <a:off x="13462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111989</xdr:rowOff>
    </xdr:from>
    <xdr:ext cx="762000" cy="259045"/>
    <xdr:sp macro="" textlink="">
      <xdr:nvSpPr>
        <xdr:cNvPr id="345" name="テキスト ボックス 344"/>
        <xdr:cNvSpPr txBox="1"/>
      </xdr:nvSpPr>
      <xdr:spPr>
        <a:xfrm>
          <a:off x="13131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実質公債費比率は対前年度比</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％の減となった。平成４～</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年度に行った大規模施設の建設，区画整理等の都市計画事業債の償還はピークを過ぎたものの，元利償還金充当一般財源が依然として高い水準にあるため，類似団体平均を上回っている。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49530</xdr:rowOff>
    </xdr:to>
    <xdr:cxnSp macro="">
      <xdr:nvCxnSpPr>
        <xdr:cNvPr id="379" name="直線コネクタ 378"/>
        <xdr:cNvCxnSpPr/>
      </xdr:nvCxnSpPr>
      <xdr:spPr>
        <a:xfrm flipV="1">
          <a:off x="16179800" y="71941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73660</xdr:rowOff>
    </xdr:to>
    <xdr:cxnSp macro="">
      <xdr:nvCxnSpPr>
        <xdr:cNvPr id="382" name="直線コネクタ 381"/>
        <xdr:cNvCxnSpPr/>
      </xdr:nvCxnSpPr>
      <xdr:spPr>
        <a:xfrm flipV="1">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73660</xdr:rowOff>
    </xdr:to>
    <xdr:cxnSp macro="">
      <xdr:nvCxnSpPr>
        <xdr:cNvPr id="385" name="直線コネクタ 384"/>
        <xdr:cNvCxnSpPr/>
      </xdr:nvCxnSpPr>
      <xdr:spPr>
        <a:xfrm>
          <a:off x="14401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49530</xdr:rowOff>
    </xdr:to>
    <xdr:cxnSp macro="">
      <xdr:nvCxnSpPr>
        <xdr:cNvPr id="388" name="直線コネクタ 387"/>
        <xdr:cNvCxnSpPr/>
      </xdr:nvCxnSpPr>
      <xdr:spPr>
        <a:xfrm>
          <a:off x="13512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398" name="円/楕円 397"/>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399"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0" name="円/楕円 399"/>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1" name="テキスト ボックス 400"/>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2" name="円/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4" name="円/楕円 403"/>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5" name="テキスト ボックス 40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6" name="円/楕円 405"/>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7" name="テキスト ボックス 406"/>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ea"/>
              <a:ea typeface="+mn-ea"/>
              <a:cs typeface="+mn-cs"/>
            </a:rPr>
            <a:t>　年々数値は改善状況にあるが，平成４～</a:t>
          </a:r>
          <a:r>
            <a:rPr lang="en-US" altLang="ja-JP" sz="1300" b="0" i="0" baseline="0">
              <a:solidFill>
                <a:sysClr val="windowText" lastClr="000000"/>
              </a:solidFill>
              <a:effectLst/>
              <a:latin typeface="+mn-ea"/>
              <a:ea typeface="+mn-ea"/>
              <a:cs typeface="+mn-cs"/>
            </a:rPr>
            <a:t>10</a:t>
          </a:r>
          <a:r>
            <a:rPr lang="ja-JP" altLang="ja-JP" sz="1300" b="0" i="0" baseline="0">
              <a:solidFill>
                <a:sysClr val="windowText" lastClr="000000"/>
              </a:solidFill>
              <a:effectLst/>
              <a:latin typeface="+mn-ea"/>
              <a:ea typeface="+mn-ea"/>
              <a:cs typeface="+mn-cs"/>
            </a:rPr>
            <a:t>年度に行った大規模施設の建設，区画整理等の都市計画事業への充当債の償還に係る充当一般財源が</a:t>
          </a:r>
          <a:r>
            <a:rPr lang="en-US" altLang="ja-JP" sz="1300" b="0" i="0" baseline="0">
              <a:solidFill>
                <a:sysClr val="windowText" lastClr="000000"/>
              </a:solidFill>
              <a:effectLst/>
              <a:latin typeface="+mn-ea"/>
              <a:ea typeface="+mn-ea"/>
              <a:cs typeface="+mn-cs"/>
            </a:rPr>
            <a:t>130</a:t>
          </a:r>
          <a:r>
            <a:rPr lang="ja-JP" altLang="ja-JP" sz="1300" b="0" i="0" baseline="0">
              <a:solidFill>
                <a:sysClr val="windowText" lastClr="000000"/>
              </a:solidFill>
              <a:effectLst/>
              <a:latin typeface="+mn-ea"/>
              <a:ea typeface="+mn-ea"/>
              <a:cs typeface="+mn-cs"/>
            </a:rPr>
            <a:t>億円</a:t>
          </a:r>
          <a:r>
            <a:rPr lang="ja-JP" altLang="en-US" sz="1300" b="0" i="0" baseline="0">
              <a:solidFill>
                <a:sysClr val="windowText" lastClr="000000"/>
              </a:solidFill>
              <a:effectLst/>
              <a:latin typeface="+mn-ea"/>
              <a:ea typeface="+mn-ea"/>
              <a:cs typeface="+mn-cs"/>
            </a:rPr>
            <a:t>を超えている</a:t>
          </a:r>
          <a:r>
            <a:rPr lang="ja-JP" altLang="ja-JP" sz="1300" b="0" i="0" baseline="0">
              <a:solidFill>
                <a:sysClr val="windowText" lastClr="000000"/>
              </a:solidFill>
              <a:effectLst/>
              <a:latin typeface="+mn-ea"/>
              <a:ea typeface="+mn-ea"/>
              <a:cs typeface="+mn-cs"/>
            </a:rPr>
            <a:t>ことが将来負担比率を高める要因となっており，類似団体を上回っている状況にある。</a:t>
          </a:r>
          <a:endParaRPr lang="ja-JP" altLang="ja-JP" sz="1300">
            <a:solidFill>
              <a:sysClr val="windowText" lastClr="000000"/>
            </a:solidFill>
            <a:effectLst/>
            <a:latin typeface="+mn-ea"/>
            <a:ea typeface="+mn-ea"/>
          </a:endParaRPr>
        </a:p>
        <a:p>
          <a:pPr rtl="0"/>
          <a:r>
            <a:rPr lang="ja-JP" altLang="ja-JP" sz="1300" b="0" i="0" baseline="0">
              <a:solidFill>
                <a:sysClr val="windowText" lastClr="000000"/>
              </a:solidFill>
              <a:effectLst/>
              <a:latin typeface="+mn-ea"/>
              <a:ea typeface="+mn-ea"/>
              <a:cs typeface="+mn-cs"/>
            </a:rPr>
            <a:t>　「自治体経営の指針及び実施計画」において，市債の新規発行額を予算総額の８％以内（臨時財政対策債を除く）かつ元金償還額以内とし，将来の公債費の縮減を図ることとしている。</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3641</xdr:rowOff>
    </xdr:from>
    <xdr:to>
      <xdr:col>24</xdr:col>
      <xdr:colOff>558800</xdr:colOff>
      <xdr:row>18</xdr:row>
      <xdr:rowOff>6054</xdr:rowOff>
    </xdr:to>
    <xdr:cxnSp macro="">
      <xdr:nvCxnSpPr>
        <xdr:cNvPr id="441" name="直線コネクタ 440"/>
        <xdr:cNvCxnSpPr/>
      </xdr:nvCxnSpPr>
      <xdr:spPr>
        <a:xfrm flipV="1">
          <a:off x="16179800" y="308974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6054</xdr:rowOff>
    </xdr:from>
    <xdr:to>
      <xdr:col>23</xdr:col>
      <xdr:colOff>406400</xdr:colOff>
      <xdr:row>19</xdr:row>
      <xdr:rowOff>39709</xdr:rowOff>
    </xdr:to>
    <xdr:cxnSp macro="">
      <xdr:nvCxnSpPr>
        <xdr:cNvPr id="444" name="直線コネクタ 443"/>
        <xdr:cNvCxnSpPr/>
      </xdr:nvCxnSpPr>
      <xdr:spPr>
        <a:xfrm flipV="1">
          <a:off x="15290800" y="3092154"/>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39709</xdr:rowOff>
    </xdr:from>
    <xdr:to>
      <xdr:col>22</xdr:col>
      <xdr:colOff>203200</xdr:colOff>
      <xdr:row>19</xdr:row>
      <xdr:rowOff>54187</xdr:rowOff>
    </xdr:to>
    <xdr:cxnSp macro="">
      <xdr:nvCxnSpPr>
        <xdr:cNvPr id="447" name="直線コネクタ 446"/>
        <xdr:cNvCxnSpPr/>
      </xdr:nvCxnSpPr>
      <xdr:spPr>
        <a:xfrm flipV="1">
          <a:off x="14401800" y="32972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54187</xdr:rowOff>
    </xdr:from>
    <xdr:to>
      <xdr:col>21</xdr:col>
      <xdr:colOff>0</xdr:colOff>
      <xdr:row>19</xdr:row>
      <xdr:rowOff>152316</xdr:rowOff>
    </xdr:to>
    <xdr:cxnSp macro="">
      <xdr:nvCxnSpPr>
        <xdr:cNvPr id="450" name="直線コネクタ 449"/>
        <xdr:cNvCxnSpPr/>
      </xdr:nvCxnSpPr>
      <xdr:spPr>
        <a:xfrm flipV="1">
          <a:off x="13512800" y="331173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124291</xdr:rowOff>
    </xdr:from>
    <xdr:to>
      <xdr:col>24</xdr:col>
      <xdr:colOff>609600</xdr:colOff>
      <xdr:row>18</xdr:row>
      <xdr:rowOff>54441</xdr:rowOff>
    </xdr:to>
    <xdr:sp macro="" textlink="">
      <xdr:nvSpPr>
        <xdr:cNvPr id="460" name="円/楕円 459"/>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96368</xdr:rowOff>
    </xdr:from>
    <xdr:ext cx="762000" cy="259045"/>
    <xdr:sp macro="" textlink="">
      <xdr:nvSpPr>
        <xdr:cNvPr id="461" name="将来負担の状況該当値テキスト"/>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126704</xdr:rowOff>
    </xdr:from>
    <xdr:to>
      <xdr:col>23</xdr:col>
      <xdr:colOff>457200</xdr:colOff>
      <xdr:row>18</xdr:row>
      <xdr:rowOff>56854</xdr:rowOff>
    </xdr:to>
    <xdr:sp macro="" textlink="">
      <xdr:nvSpPr>
        <xdr:cNvPr id="462" name="円/楕円 461"/>
        <xdr:cNvSpPr/>
      </xdr:nvSpPr>
      <xdr:spPr>
        <a:xfrm>
          <a:off x="16129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41631</xdr:rowOff>
    </xdr:from>
    <xdr:ext cx="736600" cy="259045"/>
    <xdr:sp macro="" textlink="">
      <xdr:nvSpPr>
        <xdr:cNvPr id="463" name="テキスト ボックス 462"/>
        <xdr:cNvSpPr txBox="1"/>
      </xdr:nvSpPr>
      <xdr:spPr>
        <a:xfrm>
          <a:off x="15798800" y="312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160359</xdr:rowOff>
    </xdr:from>
    <xdr:to>
      <xdr:col>22</xdr:col>
      <xdr:colOff>254000</xdr:colOff>
      <xdr:row>19</xdr:row>
      <xdr:rowOff>90508</xdr:rowOff>
    </xdr:to>
    <xdr:sp macro="" textlink="">
      <xdr:nvSpPr>
        <xdr:cNvPr id="464" name="円/楕円 463"/>
        <xdr:cNvSpPr/>
      </xdr:nvSpPr>
      <xdr:spPr>
        <a:xfrm>
          <a:off x="15240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75286</xdr:rowOff>
    </xdr:from>
    <xdr:ext cx="762000" cy="259045"/>
    <xdr:sp macro="" textlink="">
      <xdr:nvSpPr>
        <xdr:cNvPr id="465" name="テキスト ボックス 464"/>
        <xdr:cNvSpPr txBox="1"/>
      </xdr:nvSpPr>
      <xdr:spPr>
        <a:xfrm>
          <a:off x="14909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3387</xdr:rowOff>
    </xdr:from>
    <xdr:to>
      <xdr:col>21</xdr:col>
      <xdr:colOff>50800</xdr:colOff>
      <xdr:row>19</xdr:row>
      <xdr:rowOff>104987</xdr:rowOff>
    </xdr:to>
    <xdr:sp macro="" textlink="">
      <xdr:nvSpPr>
        <xdr:cNvPr id="466" name="円/楕円 465"/>
        <xdr:cNvSpPr/>
      </xdr:nvSpPr>
      <xdr:spPr>
        <a:xfrm>
          <a:off x="14351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89764</xdr:rowOff>
    </xdr:from>
    <xdr:ext cx="762000" cy="259045"/>
    <xdr:sp macro="" textlink="">
      <xdr:nvSpPr>
        <xdr:cNvPr id="467" name="テキスト ボックス 466"/>
        <xdr:cNvSpPr txBox="1"/>
      </xdr:nvSpPr>
      <xdr:spPr>
        <a:xfrm>
          <a:off x="14020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101516</xdr:rowOff>
    </xdr:from>
    <xdr:to>
      <xdr:col>19</xdr:col>
      <xdr:colOff>533400</xdr:colOff>
      <xdr:row>20</xdr:row>
      <xdr:rowOff>31666</xdr:rowOff>
    </xdr:to>
    <xdr:sp macro="" textlink="">
      <xdr:nvSpPr>
        <xdr:cNvPr id="468" name="円/楕円 467"/>
        <xdr:cNvSpPr/>
      </xdr:nvSpPr>
      <xdr:spPr>
        <a:xfrm>
          <a:off x="13462000" y="335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16443</xdr:rowOff>
    </xdr:from>
    <xdr:ext cx="762000" cy="259045"/>
    <xdr:sp macro="" textlink="">
      <xdr:nvSpPr>
        <xdr:cNvPr id="469" name="テキスト ボックス 468"/>
        <xdr:cNvSpPr txBox="1"/>
      </xdr:nvSpPr>
      <xdr:spPr>
        <a:xfrm>
          <a:off x="13131800" y="344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岩手県盛岡市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295,680
294,388
886.47
110,110,147
108,529,321
1,105,969
64,913,274
130,133,858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89.4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退職金の減，給与削減及び定数適正化計画に基づく人件費の抑制を図った結果，対前年度比</a:t>
          </a:r>
          <a:r>
            <a:rPr kumimoji="1" lang="en-US" altLang="ja-JP" sz="1300">
              <a:latin typeface="ＭＳ Ｐゴシック"/>
            </a:rPr>
            <a:t>1.0</a:t>
          </a:r>
          <a:r>
            <a:rPr kumimoji="1" lang="ja-JP" altLang="en-US" sz="1300">
              <a:latin typeface="ＭＳ Ｐゴシック"/>
            </a:rPr>
            <a:t>％減となった。</a:t>
          </a:r>
        </a:p>
        <a:p>
          <a:r>
            <a:rPr kumimoji="1" lang="ja-JP" altLang="en-US" sz="1300">
              <a:latin typeface="ＭＳ Ｐゴシック"/>
            </a:rPr>
            <a:t>　第四次定員適正化計画（Ｈ</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）に基づき，引き続き人件費の削減に努めることとする。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34472</xdr:rowOff>
    </xdr:from>
    <xdr:to>
      <xdr:col>7</xdr:col>
      <xdr:colOff>15875</xdr:colOff>
      <xdr:row>36</xdr:row>
      <xdr:rowOff>143328</xdr:rowOff>
    </xdr:to>
    <xdr:cxnSp macro="">
      <xdr:nvCxnSpPr>
        <xdr:cNvPr id="67" name="直線コネクタ 66"/>
        <xdr:cNvCxnSpPr/>
      </xdr:nvCxnSpPr>
      <xdr:spPr>
        <a:xfrm flipV="1">
          <a:off x="3987800" y="62066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4536</xdr:rowOff>
    </xdr:to>
    <xdr:cxnSp macro="">
      <xdr:nvCxnSpPr>
        <xdr:cNvPr id="70" name="直線コネクタ 69"/>
        <xdr:cNvCxnSpPr/>
      </xdr:nvCxnSpPr>
      <xdr:spPr>
        <a:xfrm flipV="1">
          <a:off x="3098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37</xdr:row>
      <xdr:rowOff>4536</xdr:rowOff>
    </xdr:to>
    <xdr:cxnSp macro="">
      <xdr:nvCxnSpPr>
        <xdr:cNvPr id="73" name="直線コネクタ 72"/>
        <xdr:cNvCxnSpPr/>
      </xdr:nvCxnSpPr>
      <xdr:spPr>
        <a:xfrm>
          <a:off x="2209800" y="6282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38</xdr:row>
      <xdr:rowOff>105228</xdr:rowOff>
    </xdr:to>
    <xdr:cxnSp macro="">
      <xdr:nvCxnSpPr>
        <xdr:cNvPr id="76" name="直線コネクタ 75"/>
        <xdr:cNvCxnSpPr/>
      </xdr:nvCxnSpPr>
      <xdr:spPr>
        <a:xfrm flipV="1">
          <a:off x="1320800" y="62828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86" name="円/楕円 85"/>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199</xdr:rowOff>
    </xdr:from>
    <xdr:ext cx="762000" cy="259045"/>
    <xdr:sp macro="" textlink="">
      <xdr:nvSpPr>
        <xdr:cNvPr id="87" name="人件費該当値テキスト"/>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8" name="円/楕円 87"/>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89" name="テキスト ボックス 88"/>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0" name="円/楕円 89"/>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91" name="テキスト ボックス 90"/>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2" name="円/楕円 91"/>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3" name="テキスト ボックス 92"/>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94" name="円/楕円 93"/>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166205</xdr:rowOff>
    </xdr:from>
    <xdr:ext cx="762000" cy="259045"/>
    <xdr:sp macro="" textlink="">
      <xdr:nvSpPr>
        <xdr:cNvPr id="95" name="テキスト ボックス 94"/>
        <xdr:cNvSpPr txBox="1"/>
      </xdr:nvSpPr>
      <xdr:spPr>
        <a:xfrm>
          <a:off x="939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緊急雇用関連事業や道路除排雪事業等の減があったものの，経常一般財源は増加したことにより，対前年度比</a:t>
          </a:r>
          <a:r>
            <a:rPr kumimoji="1" lang="en-US" altLang="ja-JP" sz="1300">
              <a:latin typeface="ＭＳ Ｐゴシック"/>
            </a:rPr>
            <a:t>0.9</a:t>
          </a:r>
          <a:r>
            <a:rPr kumimoji="1" lang="ja-JP" altLang="en-US" sz="1300">
              <a:latin typeface="ＭＳ Ｐゴシック"/>
            </a:rPr>
            <a:t>％増となり，類似団体を上回っった。</a:t>
          </a:r>
        </a:p>
        <a:p>
          <a:r>
            <a:rPr kumimoji="1" lang="ja-JP" altLang="en-US" sz="1300">
              <a:latin typeface="ＭＳ Ｐゴシック"/>
            </a:rPr>
            <a:t>　引き続き行政評価を活用した事務事業の徹底した見直しを推進し，物件費の抑制に努めることとする。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127000</xdr:rowOff>
    </xdr:to>
    <xdr:cxnSp macro="">
      <xdr:nvCxnSpPr>
        <xdr:cNvPr id="128" name="直線コネクタ 127"/>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25400</xdr:rowOff>
    </xdr:to>
    <xdr:cxnSp macro="">
      <xdr:nvCxnSpPr>
        <xdr:cNvPr id="131" name="直線コネクタ 130"/>
        <xdr:cNvCxnSpPr/>
      </xdr:nvCxnSpPr>
      <xdr:spPr>
        <a:xfrm flipV="1">
          <a:off x="14782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16</xdr:row>
      <xdr:rowOff>25400</xdr:rowOff>
    </xdr:to>
    <xdr:cxnSp macro="">
      <xdr:nvCxnSpPr>
        <xdr:cNvPr id="134" name="直線コネクタ 133"/>
        <xdr:cNvCxnSpPr/>
      </xdr:nvCxnSpPr>
      <xdr:spPr>
        <a:xfrm>
          <a:off x="13893800" y="261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120650</xdr:rowOff>
    </xdr:to>
    <xdr:cxnSp macro="">
      <xdr:nvCxnSpPr>
        <xdr:cNvPr id="137" name="直線コネクタ 136"/>
        <xdr:cNvCxnSpPr/>
      </xdr:nvCxnSpPr>
      <xdr:spPr>
        <a:xfrm flipV="1">
          <a:off x="13004800" y="261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7" name="円/楕円 146"/>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8"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9" name="円/楕円 148"/>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0" name="テキスト ボックス 14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1" name="円/楕円 150"/>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52" name="テキスト ボックス 151"/>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3" name="円/楕円 152"/>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4" name="テキスト ボックス 153"/>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69850</xdr:rowOff>
    </xdr:from>
    <xdr:to>
      <xdr:col>19</xdr:col>
      <xdr:colOff>6350</xdr:colOff>
      <xdr:row>16</xdr:row>
      <xdr:rowOff>0</xdr:rowOff>
    </xdr:to>
    <xdr:sp macro="" textlink="">
      <xdr:nvSpPr>
        <xdr:cNvPr id="155" name="円/楕円 154"/>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10177</xdr:rowOff>
    </xdr:from>
    <xdr:ext cx="762000" cy="259045"/>
    <xdr:sp macro="" textlink="">
      <xdr:nvSpPr>
        <xdr:cNvPr id="156" name="テキスト ボックス 155"/>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私立児童福祉施設等運営事業費の増，介護給付受給者の増などにより，類似団体と比較すると低い状況であるが，対前年度比</a:t>
          </a:r>
          <a:r>
            <a:rPr kumimoji="1" lang="en-US" altLang="ja-JP" sz="1300">
              <a:latin typeface="ＭＳ Ｐゴシック"/>
            </a:rPr>
            <a:t>0.4</a:t>
          </a:r>
          <a:r>
            <a:rPr kumimoji="1" lang="ja-JP" altLang="en-US" sz="1300">
              <a:latin typeface="ＭＳ Ｐゴシック"/>
            </a:rPr>
            <a:t>％増となった。</a:t>
          </a:r>
        </a:p>
        <a:p>
          <a:r>
            <a:rPr kumimoji="1" lang="ja-JP" altLang="en-US" sz="1300">
              <a:latin typeface="ＭＳ Ｐゴシック"/>
            </a:rPr>
            <a:t>　保護受給者に対する就職支援の推進や介護予防サービスの実施などにより，急激な上昇傾向を抑制するよう努める。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25400</xdr:rowOff>
    </xdr:to>
    <xdr:cxnSp macro="">
      <xdr:nvCxnSpPr>
        <xdr:cNvPr id="189" name="直線コネクタ 188"/>
        <xdr:cNvCxnSpPr/>
      </xdr:nvCxnSpPr>
      <xdr:spPr>
        <a:xfrm>
          <a:off x="3987800" y="957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146050</xdr:rowOff>
    </xdr:to>
    <xdr:cxnSp macro="">
      <xdr:nvCxnSpPr>
        <xdr:cNvPr id="192" name="直線コネクタ 191"/>
        <xdr:cNvCxnSpPr/>
      </xdr:nvCxnSpPr>
      <xdr:spPr>
        <a:xfrm>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120650</xdr:rowOff>
    </xdr:to>
    <xdr:cxnSp macro="">
      <xdr:nvCxnSpPr>
        <xdr:cNvPr id="195" name="直線コネクタ 194"/>
        <xdr:cNvCxnSpPr/>
      </xdr:nvCxnSpPr>
      <xdr:spPr>
        <a:xfrm>
          <a:off x="2209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69850</xdr:rowOff>
    </xdr:to>
    <xdr:cxnSp macro="">
      <xdr:nvCxnSpPr>
        <xdr:cNvPr id="198" name="直線コネクタ 197"/>
        <xdr:cNvCxnSpPr/>
      </xdr:nvCxnSpPr>
      <xdr:spPr>
        <a:xfrm>
          <a:off x="1320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8" name="円/楕円 207"/>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9"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0" name="円/楕円 209"/>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1" name="テキスト ボックス 21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2" name="円/楕円 211"/>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3" name="テキスト ボックス 212"/>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4" name="円/楕円 213"/>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5" name="テキスト ボックス 21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6" name="円/楕円 215"/>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7" name="テキスト ボックス 216"/>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低い水準ではあるが，今後，国保療養費，後期高齢者医療費，介護給付費の増が見込まれるため，医療費及び介護給付費の適正化を推進することにより，急激な上昇傾向を抑制するよう努めることとす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31750</xdr:rowOff>
    </xdr:to>
    <xdr:cxnSp macro="">
      <xdr:nvCxnSpPr>
        <xdr:cNvPr id="250" name="直線コネクタ 249"/>
        <xdr:cNvCxnSpPr/>
      </xdr:nvCxnSpPr>
      <xdr:spPr>
        <a:xfrm>
          <a:off x="15671800" y="9377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127000</xdr:rowOff>
    </xdr:to>
    <xdr:cxnSp macro="">
      <xdr:nvCxnSpPr>
        <xdr:cNvPr id="253" name="直線コネクタ 252"/>
        <xdr:cNvCxnSpPr/>
      </xdr:nvCxnSpPr>
      <xdr:spPr>
        <a:xfrm flipV="1">
          <a:off x="14782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54</xdr:row>
      <xdr:rowOff>127000</xdr:rowOff>
    </xdr:to>
    <xdr:cxnSp macro="">
      <xdr:nvCxnSpPr>
        <xdr:cNvPr id="256" name="直線コネクタ 255"/>
        <xdr:cNvCxnSpPr/>
      </xdr:nvCxnSpPr>
      <xdr:spPr>
        <a:xfrm>
          <a:off x="13893800" y="9324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66040</xdr:rowOff>
    </xdr:to>
    <xdr:cxnSp macro="">
      <xdr:nvCxnSpPr>
        <xdr:cNvPr id="259" name="直線コネクタ 258"/>
        <xdr:cNvCxnSpPr/>
      </xdr:nvCxnSpPr>
      <xdr:spPr>
        <a:xfrm>
          <a:off x="13004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9" name="円/楕円 268"/>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0"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1" name="円/楕円 270"/>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2" name="テキスト ボックス 271"/>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3" name="円/楕円 272"/>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4" name="テキスト ボックス 273"/>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5" name="円/楕円 274"/>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6" name="テキスト ボックス 275"/>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77" name="円/楕円 276"/>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78" name="テキスト ボックス 277"/>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一部事務組合及び企業会計への負担金が大半を占めており，類似団体と比較し高い水準となっている。</a:t>
          </a:r>
          <a:endParaRPr kumimoji="1" lang="en-US" altLang="ja-JP" sz="1300">
            <a:latin typeface="ＭＳ Ｐゴシック"/>
          </a:endParaRPr>
        </a:p>
        <a:p>
          <a:r>
            <a:rPr kumimoji="1" lang="ja-JP" altLang="en-US" sz="1300">
              <a:latin typeface="ＭＳ Ｐゴシック"/>
            </a:rPr>
            <a:t>　引き続き，適正な額の精査に努めることとする。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127000</xdr:rowOff>
    </xdr:from>
    <xdr:to>
      <xdr:col>24</xdr:col>
      <xdr:colOff>31750</xdr:colOff>
      <xdr:row>41</xdr:row>
      <xdr:rowOff>6350</xdr:rowOff>
    </xdr:to>
    <xdr:cxnSp macro="">
      <xdr:nvCxnSpPr>
        <xdr:cNvPr id="311" name="直線コネクタ 310"/>
        <xdr:cNvCxnSpPr/>
      </xdr:nvCxnSpPr>
      <xdr:spPr>
        <a:xfrm>
          <a:off x="15671800" y="698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127000</xdr:rowOff>
    </xdr:from>
    <xdr:to>
      <xdr:col>22</xdr:col>
      <xdr:colOff>565150</xdr:colOff>
      <xdr:row>41</xdr:row>
      <xdr:rowOff>44450</xdr:rowOff>
    </xdr:to>
    <xdr:cxnSp macro="">
      <xdr:nvCxnSpPr>
        <xdr:cNvPr id="314" name="直線コネクタ 313"/>
        <xdr:cNvCxnSpPr/>
      </xdr:nvCxnSpPr>
      <xdr:spPr>
        <a:xfrm flipV="1">
          <a:off x="14782800" y="698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41</xdr:row>
      <xdr:rowOff>44450</xdr:rowOff>
    </xdr:to>
    <xdr:cxnSp macro="">
      <xdr:nvCxnSpPr>
        <xdr:cNvPr id="317" name="直線コネクタ 316"/>
        <xdr:cNvCxnSpPr/>
      </xdr:nvCxnSpPr>
      <xdr:spPr>
        <a:xfrm>
          <a:off x="13893800" y="698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41</xdr:row>
      <xdr:rowOff>107950</xdr:rowOff>
    </xdr:to>
    <xdr:cxnSp macro="">
      <xdr:nvCxnSpPr>
        <xdr:cNvPr id="320" name="直線コネクタ 319"/>
        <xdr:cNvCxnSpPr/>
      </xdr:nvCxnSpPr>
      <xdr:spPr>
        <a:xfrm flipV="1">
          <a:off x="13004800" y="698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127000</xdr:rowOff>
    </xdr:from>
    <xdr:to>
      <xdr:col>24</xdr:col>
      <xdr:colOff>82550</xdr:colOff>
      <xdr:row>41</xdr:row>
      <xdr:rowOff>57150</xdr:rowOff>
    </xdr:to>
    <xdr:sp macro="" textlink="">
      <xdr:nvSpPr>
        <xdr:cNvPr id="330" name="円/楕円 329"/>
        <xdr:cNvSpPr/>
      </xdr:nvSpPr>
      <xdr:spPr>
        <a:xfrm>
          <a:off x="16459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31"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32" name="円/楕円 331"/>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33" name="テキスト ボックス 332"/>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165100</xdr:rowOff>
    </xdr:from>
    <xdr:to>
      <xdr:col>21</xdr:col>
      <xdr:colOff>412750</xdr:colOff>
      <xdr:row>41</xdr:row>
      <xdr:rowOff>95250</xdr:rowOff>
    </xdr:to>
    <xdr:sp macro="" textlink="">
      <xdr:nvSpPr>
        <xdr:cNvPr id="334" name="円/楕円 333"/>
        <xdr:cNvSpPr/>
      </xdr:nvSpPr>
      <xdr:spPr>
        <a:xfrm>
          <a:off x="14732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80027</xdr:rowOff>
    </xdr:from>
    <xdr:ext cx="762000" cy="259045"/>
    <xdr:sp macro="" textlink="">
      <xdr:nvSpPr>
        <xdr:cNvPr id="335" name="テキスト ボックス 3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6" name="円/楕円 335"/>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37" name="テキスト ボックス 336"/>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57150</xdr:rowOff>
    </xdr:from>
    <xdr:to>
      <xdr:col>19</xdr:col>
      <xdr:colOff>6350</xdr:colOff>
      <xdr:row>41</xdr:row>
      <xdr:rowOff>158750</xdr:rowOff>
    </xdr:to>
    <xdr:sp macro="" textlink="">
      <xdr:nvSpPr>
        <xdr:cNvPr id="338" name="円/楕円 337"/>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143527</xdr:rowOff>
    </xdr:from>
    <xdr:ext cx="762000" cy="259045"/>
    <xdr:sp macro="" textlink="">
      <xdr:nvSpPr>
        <xdr:cNvPr id="339" name="テキスト ボックス 338"/>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類似団体と比較すると高い状況にあるが，平成４～</a:t>
          </a:r>
          <a:r>
            <a:rPr kumimoji="1" lang="en-US" altLang="ja-JP" sz="1300">
              <a:latin typeface="ＭＳ Ｐゴシック"/>
            </a:rPr>
            <a:t>10</a:t>
          </a:r>
          <a:r>
            <a:rPr kumimoji="1" lang="ja-JP" altLang="en-US" sz="1300">
              <a:latin typeface="ＭＳ Ｐゴシック"/>
            </a:rPr>
            <a:t>年度に行った大規模施設の建設，区画整理等の都市計画事業への充当債に係る償還が平成</a:t>
          </a:r>
          <a:r>
            <a:rPr kumimoji="1" lang="en-US" altLang="ja-JP" sz="1300">
              <a:latin typeface="ＭＳ Ｐゴシック"/>
            </a:rPr>
            <a:t>16</a:t>
          </a:r>
          <a:r>
            <a:rPr kumimoji="1" lang="ja-JP" altLang="en-US" sz="1300">
              <a:latin typeface="ＭＳ Ｐゴシック"/>
            </a:rPr>
            <a:t>年度をピークに若干減ってはいるものの，充当一般財源が</a:t>
          </a:r>
          <a:r>
            <a:rPr kumimoji="1" lang="en-US" altLang="ja-JP" sz="1300">
              <a:latin typeface="ＭＳ Ｐゴシック"/>
            </a:rPr>
            <a:t>130</a:t>
          </a:r>
          <a:r>
            <a:rPr kumimoji="1" lang="ja-JP" altLang="en-US" sz="1300">
              <a:latin typeface="ＭＳ Ｐゴシック"/>
            </a:rPr>
            <a:t>億円を超えていることが経常収支比率を高める要因となっている。</a:t>
          </a:r>
        </a:p>
        <a:p>
          <a:r>
            <a:rPr kumimoji="1" lang="ja-JP" altLang="en-US" sz="1300">
              <a:latin typeface="ＭＳ Ｐゴシック"/>
            </a:rPr>
            <a:t>　そのため，「自治体経営の指針及び実施計画」に基づき，予算編成に当たっては「毎年度の新規発行額を予算総額の８％以内（臨時財政対策債を除く）かつ元金償還額内」に抑制し，残高縮減に努めることと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20320</xdr:rowOff>
    </xdr:to>
    <xdr:cxnSp macro="">
      <xdr:nvCxnSpPr>
        <xdr:cNvPr id="372" name="直線コネクタ 371"/>
        <xdr:cNvCxnSpPr/>
      </xdr:nvCxnSpPr>
      <xdr:spPr>
        <a:xfrm flipV="1">
          <a:off x="3987800" y="1334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142239</xdr:rowOff>
    </xdr:to>
    <xdr:cxnSp macro="">
      <xdr:nvCxnSpPr>
        <xdr:cNvPr id="375" name="直線コネクタ 374"/>
        <xdr:cNvCxnSpPr/>
      </xdr:nvCxnSpPr>
      <xdr:spPr>
        <a:xfrm flipV="1">
          <a:off x="3098800" y="133934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142239</xdr:rowOff>
    </xdr:to>
    <xdr:cxnSp macro="">
      <xdr:nvCxnSpPr>
        <xdr:cNvPr id="378" name="直線コネクタ 377"/>
        <xdr:cNvCxnSpPr/>
      </xdr:nvCxnSpPr>
      <xdr:spPr>
        <a:xfrm>
          <a:off x="2209800" y="13500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46989</xdr:rowOff>
    </xdr:to>
    <xdr:cxnSp macro="">
      <xdr:nvCxnSpPr>
        <xdr:cNvPr id="381" name="直線コネクタ 380"/>
        <xdr:cNvCxnSpPr/>
      </xdr:nvCxnSpPr>
      <xdr:spPr>
        <a:xfrm flipV="1">
          <a:off x="1320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1" name="円/楕円 390"/>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67327</xdr:rowOff>
    </xdr:from>
    <xdr:ext cx="762000" cy="259045"/>
    <xdr:sp macro="" textlink="">
      <xdr:nvSpPr>
        <xdr:cNvPr id="392"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93" name="円/楕円 392"/>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94" name="テキスト ボックス 393"/>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95" name="円/楕円 394"/>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96" name="テキスト ボックス 395"/>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7" name="円/楕円 396"/>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8" name="テキスト ボックス 397"/>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9" name="円/楕円 398"/>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0" name="テキスト ボックス 399"/>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類似団体とほぼ同水準となっているため，年々増加している扶助費の急激な上昇傾向を抑制するよう努めることとする。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76</xdr:row>
      <xdr:rowOff>5080</xdr:rowOff>
    </xdr:to>
    <xdr:cxnSp macro="">
      <xdr:nvCxnSpPr>
        <xdr:cNvPr id="433" name="直線コネクタ 432"/>
        <xdr:cNvCxnSpPr/>
      </xdr:nvCxnSpPr>
      <xdr:spPr>
        <a:xfrm>
          <a:off x="15671800" y="128981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115570</xdr:rowOff>
    </xdr:to>
    <xdr:cxnSp macro="">
      <xdr:nvCxnSpPr>
        <xdr:cNvPr id="436" name="直線コネクタ 435"/>
        <xdr:cNvCxnSpPr/>
      </xdr:nvCxnSpPr>
      <xdr:spPr>
        <a:xfrm flipV="1">
          <a:off x="14782800" y="12898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75</xdr:row>
      <xdr:rowOff>115570</xdr:rowOff>
    </xdr:to>
    <xdr:cxnSp macro="">
      <xdr:nvCxnSpPr>
        <xdr:cNvPr id="439" name="直線コネクタ 438"/>
        <xdr:cNvCxnSpPr/>
      </xdr:nvCxnSpPr>
      <xdr:spPr>
        <a:xfrm>
          <a:off x="13893800" y="126923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75</xdr:row>
      <xdr:rowOff>161289</xdr:rowOff>
    </xdr:to>
    <xdr:cxnSp macro="">
      <xdr:nvCxnSpPr>
        <xdr:cNvPr id="442" name="直線コネクタ 441"/>
        <xdr:cNvCxnSpPr/>
      </xdr:nvCxnSpPr>
      <xdr:spPr>
        <a:xfrm flipV="1">
          <a:off x="13004800" y="1269238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52" name="円/楕円 451"/>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97807</xdr:rowOff>
    </xdr:from>
    <xdr:ext cx="762000" cy="259045"/>
    <xdr:sp macro="" textlink="">
      <xdr:nvSpPr>
        <xdr:cNvPr id="453" name="公債費以外該当値テキスト"/>
        <xdr:cNvSpPr txBox="1"/>
      </xdr:nvSpPr>
      <xdr:spPr>
        <a:xfrm>
          <a:off x="165989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54" name="円/楕円 453"/>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55" name="テキスト ボックス 454"/>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6" name="円/楕円 455"/>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7" name="テキスト ボックス 456"/>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58" name="円/楕円 457"/>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59" name="テキスト ボックス 458"/>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60" name="円/楕円 459"/>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61" name="テキスト ボックス 460"/>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岩手県盛岡市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15900</xdr:rowOff>
    </xdr:from>
    <xdr:to>
      <xdr:col>4</xdr:col>
      <xdr:colOff>1117600</xdr:colOff>
      <xdr:row>15</xdr:row>
      <xdr:rowOff>151536</xdr:rowOff>
    </xdr:to>
    <xdr:cxnSp macro="">
      <xdr:nvCxnSpPr>
        <xdr:cNvPr id="50" name="直線コネクタ 49"/>
        <xdr:cNvCxnSpPr/>
      </xdr:nvCxnSpPr>
      <xdr:spPr bwMode="auto">
        <a:xfrm>
          <a:off x="5003800" y="2635275"/>
          <a:ext cx="647700" cy="13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148908</xdr:rowOff>
    </xdr:from>
    <xdr:to>
      <xdr:col>4</xdr:col>
      <xdr:colOff>469900</xdr:colOff>
      <xdr:row>15</xdr:row>
      <xdr:rowOff>15900</xdr:rowOff>
    </xdr:to>
    <xdr:cxnSp macro="">
      <xdr:nvCxnSpPr>
        <xdr:cNvPr id="53" name="直線コネクタ 52"/>
        <xdr:cNvCxnSpPr/>
      </xdr:nvCxnSpPr>
      <xdr:spPr bwMode="auto">
        <a:xfrm>
          <a:off x="4305300" y="2596833"/>
          <a:ext cx="698500" cy="3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124257</xdr:rowOff>
    </xdr:from>
    <xdr:to>
      <xdr:col>3</xdr:col>
      <xdr:colOff>904875</xdr:colOff>
      <xdr:row>14</xdr:row>
      <xdr:rowOff>148908</xdr:rowOff>
    </xdr:to>
    <xdr:cxnSp macro="">
      <xdr:nvCxnSpPr>
        <xdr:cNvPr id="56" name="直線コネクタ 55"/>
        <xdr:cNvCxnSpPr/>
      </xdr:nvCxnSpPr>
      <xdr:spPr bwMode="auto">
        <a:xfrm>
          <a:off x="3606800" y="2572182"/>
          <a:ext cx="698500" cy="2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99873</xdr:rowOff>
    </xdr:from>
    <xdr:to>
      <xdr:col>3</xdr:col>
      <xdr:colOff>206375</xdr:colOff>
      <xdr:row>14</xdr:row>
      <xdr:rowOff>124257</xdr:rowOff>
    </xdr:to>
    <xdr:cxnSp macro="">
      <xdr:nvCxnSpPr>
        <xdr:cNvPr id="59" name="直線コネクタ 58"/>
        <xdr:cNvCxnSpPr/>
      </xdr:nvCxnSpPr>
      <xdr:spPr bwMode="auto">
        <a:xfrm>
          <a:off x="2908300" y="2547798"/>
          <a:ext cx="698500" cy="2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100736</xdr:rowOff>
    </xdr:from>
    <xdr:to>
      <xdr:col>5</xdr:col>
      <xdr:colOff>34925</xdr:colOff>
      <xdr:row>16</xdr:row>
      <xdr:rowOff>30886</xdr:rowOff>
    </xdr:to>
    <xdr:sp macro="" textlink="">
      <xdr:nvSpPr>
        <xdr:cNvPr id="69" name="円/楕円 68"/>
        <xdr:cNvSpPr/>
      </xdr:nvSpPr>
      <xdr:spPr bwMode="auto">
        <a:xfrm>
          <a:off x="5600700" y="272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117263</xdr:rowOff>
    </xdr:from>
    <xdr:ext cx="762000" cy="259045"/>
    <xdr:sp macro="" textlink="">
      <xdr:nvSpPr>
        <xdr:cNvPr id="70" name="人口1人当たり決算額の推移該当値テキスト130"/>
        <xdr:cNvSpPr txBox="1"/>
      </xdr:nvSpPr>
      <xdr:spPr>
        <a:xfrm>
          <a:off x="5740400" y="25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136550</xdr:rowOff>
    </xdr:from>
    <xdr:to>
      <xdr:col>4</xdr:col>
      <xdr:colOff>520700</xdr:colOff>
      <xdr:row>15</xdr:row>
      <xdr:rowOff>66700</xdr:rowOff>
    </xdr:to>
    <xdr:sp macro="" textlink="">
      <xdr:nvSpPr>
        <xdr:cNvPr id="71" name="円/楕円 70"/>
        <xdr:cNvSpPr/>
      </xdr:nvSpPr>
      <xdr:spPr bwMode="auto">
        <a:xfrm>
          <a:off x="4953000" y="258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76877</xdr:rowOff>
    </xdr:from>
    <xdr:ext cx="736600" cy="259045"/>
    <xdr:sp macro="" textlink="">
      <xdr:nvSpPr>
        <xdr:cNvPr id="72" name="テキスト ボックス 71"/>
        <xdr:cNvSpPr txBox="1"/>
      </xdr:nvSpPr>
      <xdr:spPr>
        <a:xfrm>
          <a:off x="4622800" y="235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64,166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98108</xdr:rowOff>
    </xdr:from>
    <xdr:to>
      <xdr:col>3</xdr:col>
      <xdr:colOff>955675</xdr:colOff>
      <xdr:row>15</xdr:row>
      <xdr:rowOff>28258</xdr:rowOff>
    </xdr:to>
    <xdr:sp macro="" textlink="">
      <xdr:nvSpPr>
        <xdr:cNvPr id="73" name="円/楕円 72"/>
        <xdr:cNvSpPr/>
      </xdr:nvSpPr>
      <xdr:spPr bwMode="auto">
        <a:xfrm>
          <a:off x="4254500" y="254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38435</xdr:rowOff>
    </xdr:from>
    <xdr:ext cx="762000" cy="259045"/>
    <xdr:sp macro="" textlink="">
      <xdr:nvSpPr>
        <xdr:cNvPr id="74" name="テキスト ボックス 73"/>
        <xdr:cNvSpPr txBox="1"/>
      </xdr:nvSpPr>
      <xdr:spPr>
        <a:xfrm>
          <a:off x="3924300" y="231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65,175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73457</xdr:rowOff>
    </xdr:from>
    <xdr:to>
      <xdr:col>3</xdr:col>
      <xdr:colOff>257175</xdr:colOff>
      <xdr:row>15</xdr:row>
      <xdr:rowOff>3607</xdr:rowOff>
    </xdr:to>
    <xdr:sp macro="" textlink="">
      <xdr:nvSpPr>
        <xdr:cNvPr id="75" name="円/楕円 74"/>
        <xdr:cNvSpPr/>
      </xdr:nvSpPr>
      <xdr:spPr bwMode="auto">
        <a:xfrm>
          <a:off x="3556000" y="252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13784</xdr:rowOff>
    </xdr:from>
    <xdr:ext cx="762000" cy="259045"/>
    <xdr:sp macro="" textlink="">
      <xdr:nvSpPr>
        <xdr:cNvPr id="76" name="テキスト ボックス 75"/>
        <xdr:cNvSpPr txBox="1"/>
      </xdr:nvSpPr>
      <xdr:spPr>
        <a:xfrm>
          <a:off x="3225800" y="229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65,822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49073</xdr:rowOff>
    </xdr:from>
    <xdr:to>
      <xdr:col>2</xdr:col>
      <xdr:colOff>692150</xdr:colOff>
      <xdr:row>14</xdr:row>
      <xdr:rowOff>150673</xdr:rowOff>
    </xdr:to>
    <xdr:sp macro="" textlink="">
      <xdr:nvSpPr>
        <xdr:cNvPr id="77" name="円/楕円 76"/>
        <xdr:cNvSpPr/>
      </xdr:nvSpPr>
      <xdr:spPr bwMode="auto">
        <a:xfrm>
          <a:off x="2857500" y="249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160850</xdr:rowOff>
    </xdr:from>
    <xdr:ext cx="762000" cy="259045"/>
    <xdr:sp macro="" textlink="">
      <xdr:nvSpPr>
        <xdr:cNvPr id="78" name="テキスト ボックス 77"/>
        <xdr:cNvSpPr txBox="1"/>
      </xdr:nvSpPr>
      <xdr:spPr>
        <a:xfrm>
          <a:off x="2527300" y="226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149860</xdr:rowOff>
    </xdr:from>
    <xdr:to>
      <xdr:col>4</xdr:col>
      <xdr:colOff>1117600</xdr:colOff>
      <xdr:row>34</xdr:row>
      <xdr:rowOff>215285</xdr:rowOff>
    </xdr:to>
    <xdr:cxnSp macro="">
      <xdr:nvCxnSpPr>
        <xdr:cNvPr id="110" name="直線コネクタ 109"/>
        <xdr:cNvCxnSpPr/>
      </xdr:nvCxnSpPr>
      <xdr:spPr bwMode="auto">
        <a:xfrm>
          <a:off x="5003800" y="6417310"/>
          <a:ext cx="647700" cy="65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54717</xdr:rowOff>
    </xdr:from>
    <xdr:to>
      <xdr:col>4</xdr:col>
      <xdr:colOff>469900</xdr:colOff>
      <xdr:row>34</xdr:row>
      <xdr:rowOff>149860</xdr:rowOff>
    </xdr:to>
    <xdr:cxnSp macro="">
      <xdr:nvCxnSpPr>
        <xdr:cNvPr id="113" name="直線コネクタ 112"/>
        <xdr:cNvCxnSpPr/>
      </xdr:nvCxnSpPr>
      <xdr:spPr bwMode="auto">
        <a:xfrm>
          <a:off x="4305300" y="6322167"/>
          <a:ext cx="698500" cy="9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54717</xdr:rowOff>
    </xdr:from>
    <xdr:to>
      <xdr:col>3</xdr:col>
      <xdr:colOff>904875</xdr:colOff>
      <xdr:row>34</xdr:row>
      <xdr:rowOff>65278</xdr:rowOff>
    </xdr:to>
    <xdr:cxnSp macro="">
      <xdr:nvCxnSpPr>
        <xdr:cNvPr id="116" name="直線コネクタ 115"/>
        <xdr:cNvCxnSpPr/>
      </xdr:nvCxnSpPr>
      <xdr:spPr bwMode="auto">
        <a:xfrm flipV="1">
          <a:off x="3606800" y="6322167"/>
          <a:ext cx="6985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65278</xdr:rowOff>
    </xdr:from>
    <xdr:to>
      <xdr:col>3</xdr:col>
      <xdr:colOff>206375</xdr:colOff>
      <xdr:row>34</xdr:row>
      <xdr:rowOff>103317</xdr:rowOff>
    </xdr:to>
    <xdr:cxnSp macro="">
      <xdr:nvCxnSpPr>
        <xdr:cNvPr id="119" name="直線コネクタ 118"/>
        <xdr:cNvCxnSpPr/>
      </xdr:nvCxnSpPr>
      <xdr:spPr bwMode="auto">
        <a:xfrm flipV="1">
          <a:off x="2908300" y="6332728"/>
          <a:ext cx="698500" cy="3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164485</xdr:rowOff>
    </xdr:from>
    <xdr:to>
      <xdr:col>5</xdr:col>
      <xdr:colOff>34925</xdr:colOff>
      <xdr:row>34</xdr:row>
      <xdr:rowOff>266085</xdr:rowOff>
    </xdr:to>
    <xdr:sp macro="" textlink="">
      <xdr:nvSpPr>
        <xdr:cNvPr id="129" name="円/楕円 128"/>
        <xdr:cNvSpPr/>
      </xdr:nvSpPr>
      <xdr:spPr bwMode="auto">
        <a:xfrm>
          <a:off x="5600700" y="643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9562</xdr:rowOff>
    </xdr:from>
    <xdr:ext cx="762000" cy="259045"/>
    <xdr:sp macro="" textlink="">
      <xdr:nvSpPr>
        <xdr:cNvPr id="130" name="人口1人当たり決算額の推移該当値テキスト445"/>
        <xdr:cNvSpPr txBox="1"/>
      </xdr:nvSpPr>
      <xdr:spPr>
        <a:xfrm>
          <a:off x="5740400" y="62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99060</xdr:rowOff>
    </xdr:from>
    <xdr:to>
      <xdr:col>4</xdr:col>
      <xdr:colOff>520700</xdr:colOff>
      <xdr:row>34</xdr:row>
      <xdr:rowOff>200660</xdr:rowOff>
    </xdr:to>
    <xdr:sp macro="" textlink="">
      <xdr:nvSpPr>
        <xdr:cNvPr id="131" name="円/楕円 130"/>
        <xdr:cNvSpPr/>
      </xdr:nvSpPr>
      <xdr:spPr bwMode="auto">
        <a:xfrm>
          <a:off x="4953000" y="636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210837</xdr:rowOff>
    </xdr:from>
    <xdr:ext cx="736600" cy="259045"/>
    <xdr:sp macro="" textlink="">
      <xdr:nvSpPr>
        <xdr:cNvPr id="132" name="テキスト ボックス 131"/>
        <xdr:cNvSpPr txBox="1"/>
      </xdr:nvSpPr>
      <xdr:spPr>
        <a:xfrm>
          <a:off x="4622800" y="613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3917</xdr:rowOff>
    </xdr:from>
    <xdr:to>
      <xdr:col>3</xdr:col>
      <xdr:colOff>955675</xdr:colOff>
      <xdr:row>34</xdr:row>
      <xdr:rowOff>105517</xdr:rowOff>
    </xdr:to>
    <xdr:sp macro="" textlink="">
      <xdr:nvSpPr>
        <xdr:cNvPr id="133" name="円/楕円 132"/>
        <xdr:cNvSpPr/>
      </xdr:nvSpPr>
      <xdr:spPr bwMode="auto">
        <a:xfrm>
          <a:off x="4254500" y="627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115694</xdr:rowOff>
    </xdr:from>
    <xdr:ext cx="762000" cy="259045"/>
    <xdr:sp macro="" textlink="">
      <xdr:nvSpPr>
        <xdr:cNvPr id="134" name="テキスト ボックス 133"/>
        <xdr:cNvSpPr txBox="1"/>
      </xdr:nvSpPr>
      <xdr:spPr>
        <a:xfrm>
          <a:off x="3924300" y="604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14478</xdr:rowOff>
    </xdr:from>
    <xdr:to>
      <xdr:col>3</xdr:col>
      <xdr:colOff>257175</xdr:colOff>
      <xdr:row>34</xdr:row>
      <xdr:rowOff>116078</xdr:rowOff>
    </xdr:to>
    <xdr:sp macro="" textlink="">
      <xdr:nvSpPr>
        <xdr:cNvPr id="135" name="円/楕円 134"/>
        <xdr:cNvSpPr/>
      </xdr:nvSpPr>
      <xdr:spPr bwMode="auto">
        <a:xfrm>
          <a:off x="3556000" y="628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126255</xdr:rowOff>
    </xdr:from>
    <xdr:ext cx="762000" cy="259045"/>
    <xdr:sp macro="" textlink="">
      <xdr:nvSpPr>
        <xdr:cNvPr id="136" name="テキスト ボックス 135"/>
        <xdr:cNvSpPr txBox="1"/>
      </xdr:nvSpPr>
      <xdr:spPr>
        <a:xfrm>
          <a:off x="3225800" y="605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52517</xdr:rowOff>
    </xdr:from>
    <xdr:to>
      <xdr:col>2</xdr:col>
      <xdr:colOff>692150</xdr:colOff>
      <xdr:row>34</xdr:row>
      <xdr:rowOff>154117</xdr:rowOff>
    </xdr:to>
    <xdr:sp macro="" textlink="">
      <xdr:nvSpPr>
        <xdr:cNvPr id="137" name="円/楕円 136"/>
        <xdr:cNvSpPr/>
      </xdr:nvSpPr>
      <xdr:spPr bwMode="auto">
        <a:xfrm>
          <a:off x="2857500" y="631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164294</xdr:rowOff>
    </xdr:from>
    <xdr:ext cx="762000" cy="259045"/>
    <xdr:sp macro="" textlink="">
      <xdr:nvSpPr>
        <xdr:cNvPr id="138" name="テキスト ボックス 137"/>
        <xdr:cNvSpPr txBox="1"/>
      </xdr:nvSpPr>
      <xdr:spPr>
        <a:xfrm>
          <a:off x="2527300" y="60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年度は前年度と比較すると減少したものの実質単年度収支はプラスとなった。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今後は，標準財政規模と財政調整基金のバランスを考慮した基金の運用に努めていく。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年度以降，連結実質赤字比率は黒字が続いている状況にある。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年度は前年度と比較し，水道事業会計，下水道事業会計で剰余金が増加したこと等により黒字額合計の比率は増加している。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ここ数年横ばい傾向にある。ここ数年は臨時財政対策債の増減が全体の額にも少なからず影響を与えているものの，同時に算入公債費にも計上されているため実質公債費率自体には影響せず，その他も横ばいの傾向であることから，実質公債費率はほぼ同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今後もプライマリーバランスを守りつつ，地方債の新規発行の抑制に努めていく。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一般会計等に係る地方債の現在高等は前年度と比較し減少しているが，公営企業債等繰入見込み額が増額に転じている状況である。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また，債務負担行為の支出予定額については，減少傾向にあるが，今後は指定管理期間の更新時期に差し掛かる公の施設が多くあるため，増加する見込みである。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110110147</v>
      </c>
      <c r="BO4" s="379"/>
      <c r="BP4" s="379"/>
      <c r="BQ4" s="379"/>
      <c r="BR4" s="379"/>
      <c r="BS4" s="379"/>
      <c r="BT4" s="379"/>
      <c r="BU4" s="380"/>
      <c r="BV4" s="378">
        <v>110786605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1.7</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108529321</v>
      </c>
      <c r="BO5" s="384"/>
      <c r="BP5" s="384"/>
      <c r="BQ5" s="384"/>
      <c r="BR5" s="384"/>
      <c r="BS5" s="384"/>
      <c r="BT5" s="384"/>
      <c r="BU5" s="385"/>
      <c r="BV5" s="383">
        <v>108909633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92.9</v>
      </c>
      <c r="CU5" s="354"/>
      <c r="CV5" s="354"/>
      <c r="CW5" s="354"/>
      <c r="CX5" s="354"/>
      <c r="CY5" s="354"/>
      <c r="CZ5" s="354"/>
      <c r="DA5" s="355"/>
      <c r="DB5" s="353">
        <v>91.7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1580826</v>
      </c>
      <c r="BO6" s="384"/>
      <c r="BP6" s="384"/>
      <c r="BQ6" s="384"/>
      <c r="BR6" s="384"/>
      <c r="BS6" s="384"/>
      <c r="BT6" s="384"/>
      <c r="BU6" s="385"/>
      <c r="BV6" s="383">
        <v>1876972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101.3</v>
      </c>
      <c r="CU6" s="528"/>
      <c r="CV6" s="528"/>
      <c r="CW6" s="528"/>
      <c r="CX6" s="528"/>
      <c r="CY6" s="528"/>
      <c r="CZ6" s="528"/>
      <c r="DA6" s="529"/>
      <c r="DB6" s="527">
        <v>100.2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474857</v>
      </c>
      <c r="BO7" s="384"/>
      <c r="BP7" s="384"/>
      <c r="BQ7" s="384"/>
      <c r="BR7" s="384"/>
      <c r="BS7" s="384"/>
      <c r="BT7" s="384"/>
      <c r="BU7" s="385"/>
      <c r="BV7" s="383">
        <v>370431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64913274</v>
      </c>
      <c r="CU7" s="384"/>
      <c r="CV7" s="384"/>
      <c r="CW7" s="384"/>
      <c r="CX7" s="384"/>
      <c r="CY7" s="384"/>
      <c r="CZ7" s="384"/>
      <c r="DA7" s="385"/>
      <c r="DB7" s="383">
        <v>64675141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1105969</v>
      </c>
      <c r="BO8" s="384"/>
      <c r="BP8" s="384"/>
      <c r="BQ8" s="384"/>
      <c r="BR8" s="384"/>
      <c r="BS8" s="384"/>
      <c r="BT8" s="384"/>
      <c r="BU8" s="385"/>
      <c r="BV8" s="383">
        <v>1506541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298348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-400572</v>
      </c>
      <c r="BO9" s="384"/>
      <c r="BP9" s="384"/>
      <c r="BQ9" s="384"/>
      <c r="BR9" s="384"/>
      <c r="BS9" s="384"/>
      <c r="BT9" s="384"/>
      <c r="BU9" s="385"/>
      <c r="BV9" s="383">
        <v>-316356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19.5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300746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1321144</v>
      </c>
      <c r="BO10" s="384"/>
      <c r="BP10" s="384"/>
      <c r="BQ10" s="384"/>
      <c r="BR10" s="384"/>
      <c r="BS10" s="384"/>
      <c r="BT10" s="384"/>
      <c r="BU10" s="385"/>
      <c r="BV10" s="383">
        <v>1615402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295680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146</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294388</v>
      </c>
      <c r="S13" s="483"/>
      <c r="T13" s="483"/>
      <c r="U13" s="483"/>
      <c r="V13" s="484"/>
      <c r="W13" s="470" t="s">
        <v>124</v>
      </c>
      <c r="X13" s="396"/>
      <c r="Y13" s="396"/>
      <c r="Z13" s="396"/>
      <c r="AA13" s="396"/>
      <c r="AB13" s="397"/>
      <c r="AC13" s="359">
        <v>5016</v>
      </c>
      <c r="AD13" s="360"/>
      <c r="AE13" s="360"/>
      <c r="AF13" s="360"/>
      <c r="AG13" s="361"/>
      <c r="AH13" s="359">
        <v>6161</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920426</v>
      </c>
      <c r="BO13" s="384"/>
      <c r="BP13" s="384"/>
      <c r="BQ13" s="384"/>
      <c r="BR13" s="384"/>
      <c r="BS13" s="384"/>
      <c r="BT13" s="384"/>
      <c r="BU13" s="385"/>
      <c r="BV13" s="383">
        <v>1299046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294435</v>
      </c>
      <c r="S14" s="483"/>
      <c r="T14" s="483"/>
      <c r="U14" s="483"/>
      <c r="V14" s="484"/>
      <c r="W14" s="485"/>
      <c r="X14" s="399"/>
      <c r="Y14" s="399"/>
      <c r="Z14" s="399"/>
      <c r="AA14" s="399"/>
      <c r="AB14" s="400"/>
      <c r="AC14" s="475">
        <v>3.7</v>
      </c>
      <c r="AD14" s="476"/>
      <c r="AE14" s="476"/>
      <c r="AF14" s="476"/>
      <c r="AG14" s="477"/>
      <c r="AH14" s="475">
        <v>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89.4</v>
      </c>
      <c r="CU14" s="454"/>
      <c r="CV14" s="454"/>
      <c r="CW14" s="454"/>
      <c r="CX14" s="454"/>
      <c r="CY14" s="454"/>
      <c r="CZ14" s="454"/>
      <c r="DA14" s="455"/>
      <c r="DB14" s="486">
        <v>89.7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293162</v>
      </c>
      <c r="S15" s="483"/>
      <c r="T15" s="483"/>
      <c r="U15" s="483"/>
      <c r="V15" s="484"/>
      <c r="W15" s="470" t="s">
        <v>130</v>
      </c>
      <c r="X15" s="396"/>
      <c r="Y15" s="396"/>
      <c r="Z15" s="396"/>
      <c r="AA15" s="396"/>
      <c r="AB15" s="397"/>
      <c r="AC15" s="359">
        <v>18242</v>
      </c>
      <c r="AD15" s="360"/>
      <c r="AE15" s="360"/>
      <c r="AF15" s="360"/>
      <c r="AG15" s="361"/>
      <c r="AH15" s="359">
        <v>20753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33784997</v>
      </c>
      <c r="BO15" s="379"/>
      <c r="BP15" s="379"/>
      <c r="BQ15" s="379"/>
      <c r="BR15" s="379"/>
      <c r="BS15" s="379"/>
      <c r="BT15" s="379"/>
      <c r="BU15" s="380"/>
      <c r="BV15" s="378">
        <v>32050205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13.5</v>
      </c>
      <c r="AD16" s="476"/>
      <c r="AE16" s="476"/>
      <c r="AF16" s="476"/>
      <c r="AG16" s="477"/>
      <c r="AH16" s="475">
        <v>14.2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48189182</v>
      </c>
      <c r="BO16" s="384"/>
      <c r="BP16" s="384"/>
      <c r="BQ16" s="384"/>
      <c r="BR16" s="384"/>
      <c r="BS16" s="384"/>
      <c r="BT16" s="384"/>
      <c r="BU16" s="385"/>
      <c r="BV16" s="383">
        <v>48629800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112277</v>
      </c>
      <c r="AD17" s="360"/>
      <c r="AE17" s="360"/>
      <c r="AF17" s="360"/>
      <c r="AG17" s="361"/>
      <c r="AH17" s="359">
        <v>117969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43993811</v>
      </c>
      <c r="BO17" s="384"/>
      <c r="BP17" s="384"/>
      <c r="BQ17" s="384"/>
      <c r="BR17" s="384"/>
      <c r="BS17" s="384"/>
      <c r="BT17" s="384"/>
      <c r="BU17" s="385"/>
      <c r="BV17" s="383">
        <v>41563490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886.47</v>
      </c>
      <c r="M18" s="446"/>
      <c r="N18" s="446"/>
      <c r="O18" s="446"/>
      <c r="P18" s="446"/>
      <c r="Q18" s="446"/>
      <c r="R18" s="447"/>
      <c r="S18" s="447"/>
      <c r="T18" s="447"/>
      <c r="U18" s="447"/>
      <c r="V18" s="448"/>
      <c r="W18" s="462"/>
      <c r="X18" s="463"/>
      <c r="Y18" s="463"/>
      <c r="Z18" s="463"/>
      <c r="AA18" s="463"/>
      <c r="AB18" s="471"/>
      <c r="AC18" s="347">
        <v>82.8</v>
      </c>
      <c r="AD18" s="348"/>
      <c r="AE18" s="348"/>
      <c r="AF18" s="348"/>
      <c r="AG18" s="449"/>
      <c r="AH18" s="347">
        <v>80.900000000000006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61089986</v>
      </c>
      <c r="BO18" s="384"/>
      <c r="BP18" s="384"/>
      <c r="BQ18" s="384"/>
      <c r="BR18" s="384"/>
      <c r="BS18" s="384"/>
      <c r="BT18" s="384"/>
      <c r="BU18" s="385"/>
      <c r="BV18" s="383">
        <v>61550411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337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74240507</v>
      </c>
      <c r="BO19" s="384"/>
      <c r="BP19" s="384"/>
      <c r="BQ19" s="384"/>
      <c r="BR19" s="384"/>
      <c r="BS19" s="384"/>
      <c r="BT19" s="384"/>
      <c r="BU19" s="385"/>
      <c r="BV19" s="383">
        <v>74414105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125096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130133858</v>
      </c>
      <c r="BO23" s="384"/>
      <c r="BP23" s="384"/>
      <c r="BQ23" s="384"/>
      <c r="BR23" s="384"/>
      <c r="BS23" s="384"/>
      <c r="BT23" s="384"/>
      <c r="BU23" s="385"/>
      <c r="BV23" s="383">
        <v>130725763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11380</v>
      </c>
      <c r="R24" s="360"/>
      <c r="S24" s="360"/>
      <c r="T24" s="360"/>
      <c r="U24" s="360"/>
      <c r="V24" s="361"/>
      <c r="W24" s="425"/>
      <c r="X24" s="416"/>
      <c r="Y24" s="417"/>
      <c r="Z24" s="356" t="s">
        <v>153</v>
      </c>
      <c r="AA24" s="357"/>
      <c r="AB24" s="357"/>
      <c r="AC24" s="357"/>
      <c r="AD24" s="357"/>
      <c r="AE24" s="357"/>
      <c r="AF24" s="357"/>
      <c r="AG24" s="358"/>
      <c r="AH24" s="359">
        <v>1700</v>
      </c>
      <c r="AI24" s="360"/>
      <c r="AJ24" s="360"/>
      <c r="AK24" s="360"/>
      <c r="AL24" s="361"/>
      <c r="AM24" s="359">
        <v>5501200</v>
      </c>
      <c r="AN24" s="360"/>
      <c r="AO24" s="360"/>
      <c r="AP24" s="360"/>
      <c r="AQ24" s="360"/>
      <c r="AR24" s="361"/>
      <c r="AS24" s="359">
        <v>3236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102999594</v>
      </c>
      <c r="BO24" s="384"/>
      <c r="BP24" s="384"/>
      <c r="BQ24" s="384"/>
      <c r="BR24" s="384"/>
      <c r="BS24" s="384"/>
      <c r="BT24" s="384"/>
      <c r="BU24" s="385"/>
      <c r="BV24" s="383">
        <v>100974138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8820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32005475</v>
      </c>
      <c r="BO25" s="379"/>
      <c r="BP25" s="379"/>
      <c r="BQ25" s="379"/>
      <c r="BR25" s="379"/>
      <c r="BS25" s="379"/>
      <c r="BT25" s="379"/>
      <c r="BU25" s="380"/>
      <c r="BV25" s="378">
        <v>19800662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7210</v>
      </c>
      <c r="R26" s="360"/>
      <c r="S26" s="360"/>
      <c r="T26" s="360"/>
      <c r="U26" s="360"/>
      <c r="V26" s="361"/>
      <c r="W26" s="425"/>
      <c r="X26" s="416"/>
      <c r="Y26" s="417"/>
      <c r="Z26" s="356" t="s">
        <v>159</v>
      </c>
      <c r="AA26" s="436"/>
      <c r="AB26" s="436"/>
      <c r="AC26" s="436"/>
      <c r="AD26" s="436"/>
      <c r="AE26" s="436"/>
      <c r="AF26" s="436"/>
      <c r="AG26" s="437"/>
      <c r="AH26" s="359">
        <v>288</v>
      </c>
      <c r="AI26" s="360"/>
      <c r="AJ26" s="360"/>
      <c r="AK26" s="360"/>
      <c r="AL26" s="361"/>
      <c r="AM26" s="359">
        <v>945792</v>
      </c>
      <c r="AN26" s="360"/>
      <c r="AO26" s="360"/>
      <c r="AP26" s="360"/>
      <c r="AQ26" s="360"/>
      <c r="AR26" s="361"/>
      <c r="AS26" s="359">
        <v>3284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7110</v>
      </c>
      <c r="R27" s="360"/>
      <c r="S27" s="360"/>
      <c r="T27" s="360"/>
      <c r="U27" s="360"/>
      <c r="V27" s="361"/>
      <c r="W27" s="425"/>
      <c r="X27" s="416"/>
      <c r="Y27" s="417"/>
      <c r="Z27" s="356" t="s">
        <v>162</v>
      </c>
      <c r="AA27" s="357"/>
      <c r="AB27" s="357"/>
      <c r="AC27" s="357"/>
      <c r="AD27" s="357"/>
      <c r="AE27" s="357"/>
      <c r="AF27" s="357"/>
      <c r="AG27" s="358"/>
      <c r="AH27" s="359">
        <v>75</v>
      </c>
      <c r="AI27" s="360"/>
      <c r="AJ27" s="360"/>
      <c r="AK27" s="360"/>
      <c r="AL27" s="361"/>
      <c r="AM27" s="359">
        <v>285692</v>
      </c>
      <c r="AN27" s="360"/>
      <c r="AO27" s="360"/>
      <c r="AP27" s="360"/>
      <c r="AQ27" s="360"/>
      <c r="AR27" s="361"/>
      <c r="AS27" s="359">
        <v>3809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4797500</v>
      </c>
      <c r="BO27" s="387"/>
      <c r="BP27" s="387"/>
      <c r="BQ27" s="387"/>
      <c r="BR27" s="387"/>
      <c r="BS27" s="387"/>
      <c r="BT27" s="387"/>
      <c r="BU27" s="388"/>
      <c r="BV27" s="386">
        <v>4797500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6450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9557559</v>
      </c>
      <c r="BO28" s="379"/>
      <c r="BP28" s="379"/>
      <c r="BQ28" s="379"/>
      <c r="BR28" s="379"/>
      <c r="BS28" s="379"/>
      <c r="BT28" s="379"/>
      <c r="BU28" s="380"/>
      <c r="BV28" s="378">
        <v>8236561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36</v>
      </c>
      <c r="M29" s="360"/>
      <c r="N29" s="360"/>
      <c r="O29" s="360"/>
      <c r="P29" s="361"/>
      <c r="Q29" s="359">
        <v>6170</v>
      </c>
      <c r="R29" s="360"/>
      <c r="S29" s="360"/>
      <c r="T29" s="360"/>
      <c r="U29" s="360"/>
      <c r="V29" s="361"/>
      <c r="W29" s="425"/>
      <c r="X29" s="416"/>
      <c r="Y29" s="417"/>
      <c r="Z29" s="356" t="s">
        <v>169</v>
      </c>
      <c r="AA29" s="357"/>
      <c r="AB29" s="357"/>
      <c r="AC29" s="357"/>
      <c r="AD29" s="357"/>
      <c r="AE29" s="357"/>
      <c r="AF29" s="357"/>
      <c r="AG29" s="358"/>
      <c r="AH29" s="359">
        <v>1775</v>
      </c>
      <c r="AI29" s="360"/>
      <c r="AJ29" s="360"/>
      <c r="AK29" s="360"/>
      <c r="AL29" s="361"/>
      <c r="AM29" s="359">
        <v>5786892</v>
      </c>
      <c r="AN29" s="360"/>
      <c r="AO29" s="360"/>
      <c r="AP29" s="360"/>
      <c r="AQ29" s="360"/>
      <c r="AR29" s="361"/>
      <c r="AS29" s="359">
        <v>3260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274146</v>
      </c>
      <c r="BO29" s="384"/>
      <c r="BP29" s="384"/>
      <c r="BQ29" s="384"/>
      <c r="BR29" s="384"/>
      <c r="BS29" s="384"/>
      <c r="BT29" s="384"/>
      <c r="BU29" s="385"/>
      <c r="BV29" s="383">
        <v>270731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1860761</v>
      </c>
      <c r="BO30" s="387"/>
      <c r="BP30" s="387"/>
      <c r="BQ30" s="387"/>
      <c r="BR30" s="387"/>
      <c r="BS30" s="387"/>
      <c r="BT30" s="387"/>
      <c r="BU30" s="388"/>
      <c r="BV30" s="386">
        <v>1456963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国民健康保険費特別会計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農業集落排水事業費特別会計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盛岡地区広域消防組合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（財）地場産業振興センター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母子寡婦福祉資金貸付事業費特別会計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介護保険費特別会計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公設浄化槽事業費特別会計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盛岡・紫波地区環境施設組合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盛岡まちづくり（株）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土地取得事業費特別会計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後期高齢者医療費特別会計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中央卸売市場費特別会計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紫波・稗貫衛生処理組合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（財）盛岡観光コンベンション協会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盛岡地区衛生処理組合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たまやま振興</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盛岡市・矢巾町都市計画事業等組合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盛岡地区広域土地開発公社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矢櫃山造林一部組合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（株）盛岡地域交流センター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岩手・玉山環境組合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（財）盛岡国際交流協会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盛岡北部行政事務組合</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（社）盛岡市社会福祉事業団</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岩手県後期高齢者医療広域連合</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盛岡市勤労者福祉サービスセンター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岩手県市町村総合事務組合</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（財）盛岡地区勤労者共同福祉センター</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election activeCell="B41" sqref="B41:C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133148</v>
      </c>
      <c r="J41" s="83">
        <v>130650</v>
      </c>
      <c r="K41" s="83">
        <v>130861</v>
      </c>
      <c r="L41" s="83">
        <v>130906</v>
      </c>
      <c r="M41" s="84">
        <v>130299</v>
      </c>
    </row>
    <row r="42" spans="2:13" ht="27.75" customHeight="1">
      <c r="B42" s="1169"/>
      <c r="C42" s="1170"/>
      <c r="D42" s="85"/>
      <c r="E42" s="1173" t="s">
        <v>26</v>
      </c>
      <c r="F42" s="1173"/>
      <c r="G42" s="1173"/>
      <c r="H42" s="1174"/>
      <c r="I42" s="86">
        <v>6377</v>
      </c>
      <c r="J42" s="87">
        <v>5445</v>
      </c>
      <c r="K42" s="87">
        <v>3947</v>
      </c>
      <c r="L42" s="87">
        <v>2563</v>
      </c>
      <c r="M42" s="88">
        <v>2100</v>
      </c>
    </row>
    <row r="43" spans="2:13" ht="27.75" customHeight="1">
      <c r="B43" s="1169"/>
      <c r="C43" s="1170"/>
      <c r="D43" s="85"/>
      <c r="E43" s="1173" t="s">
        <v>27</v>
      </c>
      <c r="F43" s="1173"/>
      <c r="G43" s="1173"/>
      <c r="H43" s="1174"/>
      <c r="I43" s="86">
        <v>47307</v>
      </c>
      <c r="J43" s="87">
        <v>46923</v>
      </c>
      <c r="K43" s="87">
        <v>47422</v>
      </c>
      <c r="L43" s="87">
        <v>39806</v>
      </c>
      <c r="M43" s="88">
        <v>42301</v>
      </c>
    </row>
    <row r="44" spans="2:13" ht="27.75" customHeight="1">
      <c r="B44" s="1169"/>
      <c r="C44" s="1170"/>
      <c r="D44" s="85"/>
      <c r="E44" s="1173" t="s">
        <v>28</v>
      </c>
      <c r="F44" s="1173"/>
      <c r="G44" s="1173"/>
      <c r="H44" s="1174"/>
      <c r="I44" s="86">
        <v>3752</v>
      </c>
      <c r="J44" s="87">
        <v>3818</v>
      </c>
      <c r="K44" s="87">
        <v>3291</v>
      </c>
      <c r="L44" s="87">
        <v>2943</v>
      </c>
      <c r="M44" s="88">
        <v>2633</v>
      </c>
    </row>
    <row r="45" spans="2:13" ht="27.75" customHeight="1">
      <c r="B45" s="1169"/>
      <c r="C45" s="1170"/>
      <c r="D45" s="85"/>
      <c r="E45" s="1173" t="s">
        <v>29</v>
      </c>
      <c r="F45" s="1173"/>
      <c r="G45" s="1173"/>
      <c r="H45" s="1174"/>
      <c r="I45" s="86">
        <v>17755</v>
      </c>
      <c r="J45" s="87">
        <v>17279</v>
      </c>
      <c r="K45" s="87">
        <v>17456</v>
      </c>
      <c r="L45" s="87">
        <v>16751</v>
      </c>
      <c r="M45" s="88">
        <v>16619</v>
      </c>
    </row>
    <row r="46" spans="2:13" ht="27.75" customHeight="1">
      <c r="B46" s="1169"/>
      <c r="C46" s="1170"/>
      <c r="D46" s="85"/>
      <c r="E46" s="1173" t="s">
        <v>30</v>
      </c>
      <c r="F46" s="1173"/>
      <c r="G46" s="1173"/>
      <c r="H46" s="1174"/>
      <c r="I46" s="86">
        <v>543</v>
      </c>
      <c r="J46" s="87">
        <v>539</v>
      </c>
      <c r="K46" s="87">
        <v>107</v>
      </c>
      <c r="L46" s="87">
        <v>82</v>
      </c>
      <c r="M46" s="88">
        <v>62</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8753</v>
      </c>
      <c r="J49" s="87">
        <v>10706</v>
      </c>
      <c r="K49" s="87">
        <v>10258</v>
      </c>
      <c r="L49" s="87">
        <v>12231</v>
      </c>
      <c r="M49" s="88">
        <v>14083</v>
      </c>
    </row>
    <row r="50" spans="2:13" ht="27.75" customHeight="1">
      <c r="B50" s="1169"/>
      <c r="C50" s="1170"/>
      <c r="D50" s="85"/>
      <c r="E50" s="1173" t="s">
        <v>35</v>
      </c>
      <c r="F50" s="1173"/>
      <c r="G50" s="1173"/>
      <c r="H50" s="1174"/>
      <c r="I50" s="86">
        <v>26225</v>
      </c>
      <c r="J50" s="87">
        <v>26841</v>
      </c>
      <c r="K50" s="87">
        <v>25301</v>
      </c>
      <c r="L50" s="87">
        <v>24342</v>
      </c>
      <c r="M50" s="88">
        <v>23052</v>
      </c>
    </row>
    <row r="51" spans="2:13" ht="27.75" customHeight="1">
      <c r="B51" s="1171"/>
      <c r="C51" s="1172"/>
      <c r="D51" s="85"/>
      <c r="E51" s="1173" t="s">
        <v>36</v>
      </c>
      <c r="F51" s="1173"/>
      <c r="G51" s="1173"/>
      <c r="H51" s="1174"/>
      <c r="I51" s="86">
        <v>106471</v>
      </c>
      <c r="J51" s="87">
        <v>104325</v>
      </c>
      <c r="K51" s="87">
        <v>105498</v>
      </c>
      <c r="L51" s="87">
        <v>107440</v>
      </c>
      <c r="M51" s="88">
        <v>107764</v>
      </c>
    </row>
    <row r="52" spans="2:13" ht="27.75" customHeight="1" thickBot="1">
      <c r="B52" s="1175" t="s">
        <v>37</v>
      </c>
      <c r="C52" s="1176"/>
      <c r="D52" s="90"/>
      <c r="E52" s="1177" t="s">
        <v>38</v>
      </c>
      <c r="F52" s="1177"/>
      <c r="G52" s="1177"/>
      <c r="H52" s="1178"/>
      <c r="I52" s="91">
        <v>67431</v>
      </c>
      <c r="J52" s="92">
        <v>62781</v>
      </c>
      <c r="K52" s="92">
        <v>62026</v>
      </c>
      <c r="L52" s="92">
        <v>49038</v>
      </c>
      <c r="M52" s="93">
        <v>49116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59124</v>
      </c>
      <c r="E3" s="116"/>
      <c r="F3" s="117">
        <v>47646</v>
      </c>
      <c r="G3" s="118"/>
      <c r="H3" s="119"/>
    </row>
    <row r="4" spans="1:8">
      <c r="A4" s="120"/>
      <c r="B4" s="121"/>
      <c r="C4" s="122"/>
      <c r="D4" s="123">
        <v>39410</v>
      </c>
      <c r="E4" s="124"/>
      <c r="F4" s="125">
        <v>27308</v>
      </c>
      <c r="G4" s="126"/>
      <c r="H4" s="127"/>
    </row>
    <row r="5" spans="1:8">
      <c r="A5" s="108" t="s">
        <v>513</v>
      </c>
      <c r="B5" s="113"/>
      <c r="C5" s="114"/>
      <c r="D5" s="115">
        <v>41423</v>
      </c>
      <c r="E5" s="116"/>
      <c r="F5" s="117">
        <v>47155</v>
      </c>
      <c r="G5" s="118"/>
      <c r="H5" s="119"/>
    </row>
    <row r="6" spans="1:8">
      <c r="A6" s="120"/>
      <c r="B6" s="121"/>
      <c r="C6" s="122"/>
      <c r="D6" s="123">
        <v>26358</v>
      </c>
      <c r="E6" s="124"/>
      <c r="F6" s="125">
        <v>26802</v>
      </c>
      <c r="G6" s="126"/>
      <c r="H6" s="127"/>
    </row>
    <row r="7" spans="1:8">
      <c r="A7" s="108" t="s">
        <v>514</v>
      </c>
      <c r="B7" s="113"/>
      <c r="C7" s="114"/>
      <c r="D7" s="115">
        <v>58819</v>
      </c>
      <c r="E7" s="116"/>
      <c r="F7" s="117">
        <v>43858</v>
      </c>
      <c r="G7" s="118"/>
      <c r="H7" s="119"/>
    </row>
    <row r="8" spans="1:8">
      <c r="A8" s="120"/>
      <c r="B8" s="121"/>
      <c r="C8" s="122"/>
      <c r="D8" s="123">
        <v>31875</v>
      </c>
      <c r="E8" s="124"/>
      <c r="F8" s="125">
        <v>23714</v>
      </c>
      <c r="G8" s="126"/>
      <c r="H8" s="127"/>
    </row>
    <row r="9" spans="1:8">
      <c r="A9" s="108" t="s">
        <v>515</v>
      </c>
      <c r="B9" s="113"/>
      <c r="C9" s="114"/>
      <c r="D9" s="115">
        <v>49352</v>
      </c>
      <c r="E9" s="116"/>
      <c r="F9" s="117">
        <v>41705</v>
      </c>
      <c r="G9" s="118"/>
      <c r="H9" s="119"/>
    </row>
    <row r="10" spans="1:8">
      <c r="A10" s="120"/>
      <c r="B10" s="121"/>
      <c r="C10" s="122"/>
      <c r="D10" s="123">
        <v>23119</v>
      </c>
      <c r="E10" s="124"/>
      <c r="F10" s="125">
        <v>22742</v>
      </c>
      <c r="G10" s="126"/>
      <c r="H10" s="127"/>
    </row>
    <row r="11" spans="1:8">
      <c r="A11" s="108" t="s">
        <v>516</v>
      </c>
      <c r="B11" s="113"/>
      <c r="C11" s="114"/>
      <c r="D11" s="115">
        <v>51160</v>
      </c>
      <c r="E11" s="116"/>
      <c r="F11" s="117">
        <v>47677</v>
      </c>
      <c r="G11" s="118"/>
      <c r="H11" s="119"/>
    </row>
    <row r="12" spans="1:8">
      <c r="A12" s="120"/>
      <c r="B12" s="121"/>
      <c r="C12" s="128"/>
      <c r="D12" s="123">
        <v>18541</v>
      </c>
      <c r="E12" s="124"/>
      <c r="F12" s="125">
        <v>23360</v>
      </c>
      <c r="G12" s="126"/>
      <c r="H12" s="127"/>
    </row>
    <row r="13" spans="1:8">
      <c r="A13" s="108"/>
      <c r="B13" s="113"/>
      <c r="C13" s="129"/>
      <c r="D13" s="130">
        <v>51976</v>
      </c>
      <c r="E13" s="131"/>
      <c r="F13" s="132">
        <v>45608</v>
      </c>
      <c r="G13" s="133"/>
      <c r="H13" s="119"/>
    </row>
    <row r="14" spans="1:8">
      <c r="A14" s="120"/>
      <c r="B14" s="121"/>
      <c r="C14" s="122"/>
      <c r="D14" s="123">
        <v>27861</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1.85</v>
      </c>
      <c r="C19" s="134">
        <f>ROUND(VALUE(SUBSTITUTE(実質収支比率等に係る経年分析!G$48,"▲","-")),2)</f>
        <v>3.38</v>
      </c>
      <c r="D19" s="134">
        <f>ROUND(VALUE(SUBSTITUTE(実質収支比率等に係る経年分析!H$48,"▲","-")),2)</f>
        <v>2.84</v>
      </c>
      <c r="E19" s="134">
        <f>ROUND(VALUE(SUBSTITUTE(実質収支比率等に係る経年分析!I$48,"▲","-")),2)</f>
        <v>2.33</v>
      </c>
      <c r="F19" s="134">
        <f>ROUND(VALUE(SUBSTITUTE(実質収支比率等に係る経年分析!J$48,"▲","-")),2)</f>
        <v>1.7</v>
      </c>
    </row>
    <row r="20" spans="1:11">
      <c r="A20" s="134" t="s">
        <v>43</v>
      </c>
      <c r="B20" s="134">
        <f>ROUND(VALUE(SUBSTITUTE(実質収支比率等に係る経年分析!F$47,"▲","-")),2)</f>
        <v>7.18</v>
      </c>
      <c r="C20" s="134">
        <f>ROUND(VALUE(SUBSTITUTE(実質収支比率等に係る経年分析!G$47,"▲","-")),2)</f>
        <v>11.13</v>
      </c>
      <c r="D20" s="134">
        <f>ROUND(VALUE(SUBSTITUTE(実質収支比率等に係る経年分析!H$47,"▲","-")),2)</f>
        <v>10.32</v>
      </c>
      <c r="E20" s="134">
        <f>ROUND(VALUE(SUBSTITUTE(実質収支比率等に係る経年分析!I$47,"▲","-")),2)</f>
        <v>12.74</v>
      </c>
      <c r="F20" s="134">
        <f>ROUND(VALUE(SUBSTITUTE(実質収支比率等に係る経年分析!J$47,"▲","-")),2)</f>
        <v>14.72</v>
      </c>
    </row>
    <row r="21" spans="1:11">
      <c r="A21" s="134" t="s">
        <v>44</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5.68</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1.42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0.28000000000000003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母子寡婦福祉資金貸付事業費特別会計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介護保険費特別会計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国民健康保険費特別会計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0.55000000000000004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13356</v>
      </c>
      <c r="E42" s="136"/>
      <c r="F42" s="136"/>
      <c r="G42" s="136">
        <f>'実質公債費比率（分子）の構造'!L$52</f>
        <v>13147</v>
      </c>
      <c r="H42" s="136"/>
      <c r="I42" s="136"/>
      <c r="J42" s="136">
        <f>'実質公債費比率（分子）の構造'!M$52</f>
        <v>12849</v>
      </c>
      <c r="K42" s="136"/>
      <c r="L42" s="136"/>
      <c r="M42" s="136">
        <f>'実質公債費比率（分子）の構造'!N$52</f>
        <v>12559</v>
      </c>
      <c r="N42" s="136"/>
      <c r="O42" s="136"/>
      <c r="P42" s="136">
        <f>'実質公債費比率（分子）の構造'!O$52</f>
        <v>12206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140</v>
      </c>
      <c r="C44" s="136"/>
      <c r="D44" s="136"/>
      <c r="E44" s="136">
        <f>'実質公債費比率（分子）の構造'!L$50</f>
        <v>157</v>
      </c>
      <c r="F44" s="136"/>
      <c r="G44" s="136"/>
      <c r="H44" s="136">
        <f>'実質公債費比率（分子）の構造'!M$50</f>
        <v>183</v>
      </c>
      <c r="I44" s="136"/>
      <c r="J44" s="136"/>
      <c r="K44" s="136">
        <f>'実質公債費比率（分子）の構造'!N$50</f>
        <v>183</v>
      </c>
      <c r="L44" s="136"/>
      <c r="M44" s="136"/>
      <c r="N44" s="136">
        <f>'実質公債費比率（分子）の構造'!O$50</f>
        <v>183</v>
      </c>
      <c r="O44" s="136"/>
      <c r="P44" s="136"/>
    </row>
    <row r="45" spans="1:16">
      <c r="A45" s="136" t="s">
        <v>54</v>
      </c>
      <c r="B45" s="136">
        <f>'実質公債費比率（分子）の構造'!K$49</f>
        <v>607</v>
      </c>
      <c r="C45" s="136"/>
      <c r="D45" s="136"/>
      <c r="E45" s="136">
        <f>'実質公債費比率（分子）の構造'!L$49</f>
        <v>615</v>
      </c>
      <c r="F45" s="136"/>
      <c r="G45" s="136"/>
      <c r="H45" s="136">
        <f>'実質公債費比率（分子）の構造'!M$49</f>
        <v>595</v>
      </c>
      <c r="I45" s="136"/>
      <c r="J45" s="136"/>
      <c r="K45" s="136">
        <f>'実質公債費比率（分子）の構造'!N$49</f>
        <v>493</v>
      </c>
      <c r="L45" s="136"/>
      <c r="M45" s="136"/>
      <c r="N45" s="136">
        <f>'実質公債費比率（分子）の構造'!O$49</f>
        <v>491</v>
      </c>
      <c r="O45" s="136"/>
      <c r="P45" s="136"/>
    </row>
    <row r="46" spans="1:16">
      <c r="A46" s="136" t="s">
        <v>55</v>
      </c>
      <c r="B46" s="136">
        <f>'実質公債費比率（分子）の構造'!K$48</f>
        <v>4147</v>
      </c>
      <c r="C46" s="136"/>
      <c r="D46" s="136"/>
      <c r="E46" s="136">
        <f>'実質公債費比率（分子）の構造'!L$48</f>
        <v>3998</v>
      </c>
      <c r="F46" s="136"/>
      <c r="G46" s="136"/>
      <c r="H46" s="136">
        <f>'実質公債費比率（分子）の構造'!M$48</f>
        <v>3984</v>
      </c>
      <c r="I46" s="136"/>
      <c r="J46" s="136"/>
      <c r="K46" s="136">
        <f>'実質公債費比率（分子）の構造'!N$48</f>
        <v>3938</v>
      </c>
      <c r="L46" s="136"/>
      <c r="M46" s="136"/>
      <c r="N46" s="136">
        <f>'実質公債費比率（分子）の構造'!O$48</f>
        <v>3790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15541</v>
      </c>
      <c r="C49" s="136"/>
      <c r="D49" s="136"/>
      <c r="E49" s="136">
        <f>'実質公債費比率（分子）の構造'!L$45</f>
        <v>15703</v>
      </c>
      <c r="F49" s="136"/>
      <c r="G49" s="136"/>
      <c r="H49" s="136">
        <f>'実質公債費比率（分子）の構造'!M$45</f>
        <v>15505</v>
      </c>
      <c r="I49" s="136"/>
      <c r="J49" s="136"/>
      <c r="K49" s="136">
        <f>'実質公債費比率（分子）の構造'!N$45</f>
        <v>14792</v>
      </c>
      <c r="L49" s="136"/>
      <c r="M49" s="136"/>
      <c r="N49" s="136">
        <f>'実質公債費比率（分子）の構造'!O$45</f>
        <v>14194</v>
      </c>
      <c r="O49" s="136"/>
      <c r="P49" s="136"/>
    </row>
    <row r="50" spans="1:16">
      <c r="A50" s="136" t="s">
        <v>59</v>
      </c>
      <c r="B50" s="136" t="e">
        <f>NA()</f>
        <v>#N/A</v>
      </c>
      <c r="C50" s="136">
        <f>IF(ISNUMBER('実質公債費比率（分子）の構造'!K$53),'実質公債費比率（分子）の構造'!K$53,NA())</f>
        <v>7079</v>
      </c>
      <c r="D50" s="136" t="e">
        <f>NA()</f>
        <v>#N/A</v>
      </c>
      <c r="E50" s="136" t="e">
        <f>NA()</f>
        <v>#N/A</v>
      </c>
      <c r="F50" s="136">
        <f>IF(ISNUMBER('実質公債費比率（分子）の構造'!L$53),'実質公債費比率（分子）の構造'!L$53,NA())</f>
        <v>7326</v>
      </c>
      <c r="G50" s="136" t="e">
        <f>NA()</f>
        <v>#N/A</v>
      </c>
      <c r="H50" s="136" t="e">
        <f>NA()</f>
        <v>#N/A</v>
      </c>
      <c r="I50" s="136">
        <f>IF(ISNUMBER('実質公債費比率（分子）の構造'!M$53),'実質公債費比率（分子）の構造'!M$53,NA())</f>
        <v>7418</v>
      </c>
      <c r="J50" s="136" t="e">
        <f>NA()</f>
        <v>#N/A</v>
      </c>
      <c r="K50" s="136" t="e">
        <f>NA()</f>
        <v>#N/A</v>
      </c>
      <c r="L50" s="136">
        <f>IF(ISNUMBER('実質公債費比率（分子）の構造'!N$53),'実質公債費比率（分子）の構造'!N$53,NA())</f>
        <v>6847</v>
      </c>
      <c r="M50" s="136" t="e">
        <f>NA()</f>
        <v>#N/A</v>
      </c>
      <c r="N50" s="136" t="e">
        <f>NA()</f>
        <v>#N/A</v>
      </c>
      <c r="O50" s="136">
        <f>IF(ISNUMBER('実質公債費比率（分子）の構造'!O$53),'実質公債費比率（分子）の構造'!O$53,NA())</f>
        <v>6452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106471</v>
      </c>
      <c r="E56" s="135"/>
      <c r="F56" s="135"/>
      <c r="G56" s="135">
        <f>'将来負担比率（分子）の構造'!J$51</f>
        <v>104325</v>
      </c>
      <c r="H56" s="135"/>
      <c r="I56" s="135"/>
      <c r="J56" s="135">
        <f>'将来負担比率（分子）の構造'!K$51</f>
        <v>105498</v>
      </c>
      <c r="K56" s="135"/>
      <c r="L56" s="135"/>
      <c r="M56" s="135">
        <f>'将来負担比率（分子）の構造'!L$51</f>
        <v>107440</v>
      </c>
      <c r="N56" s="135"/>
      <c r="O56" s="135"/>
      <c r="P56" s="135">
        <f>'将来負担比率（分子）の構造'!M$51</f>
        <v>107764</v>
      </c>
    </row>
    <row r="57" spans="1:16">
      <c r="A57" s="135" t="s">
        <v>35</v>
      </c>
      <c r="B57" s="135"/>
      <c r="C57" s="135"/>
      <c r="D57" s="135">
        <f>'将来負担比率（分子）の構造'!I$50</f>
        <v>26225</v>
      </c>
      <c r="E57" s="135"/>
      <c r="F57" s="135"/>
      <c r="G57" s="135">
        <f>'将来負担比率（分子）の構造'!J$50</f>
        <v>26841</v>
      </c>
      <c r="H57" s="135"/>
      <c r="I57" s="135"/>
      <c r="J57" s="135">
        <f>'将来負担比率（分子）の構造'!K$50</f>
        <v>25301</v>
      </c>
      <c r="K57" s="135"/>
      <c r="L57" s="135"/>
      <c r="M57" s="135">
        <f>'将来負担比率（分子）の構造'!L$50</f>
        <v>24342</v>
      </c>
      <c r="N57" s="135"/>
      <c r="O57" s="135"/>
      <c r="P57" s="135">
        <f>'将来負担比率（分子）の構造'!M$50</f>
        <v>23052</v>
      </c>
    </row>
    <row r="58" spans="1:16">
      <c r="A58" s="135" t="s">
        <v>34</v>
      </c>
      <c r="B58" s="135"/>
      <c r="C58" s="135"/>
      <c r="D58" s="135">
        <f>'将来負担比率（分子）の構造'!I$49</f>
        <v>8753</v>
      </c>
      <c r="E58" s="135"/>
      <c r="F58" s="135"/>
      <c r="G58" s="135">
        <f>'将来負担比率（分子）の構造'!J$49</f>
        <v>10706</v>
      </c>
      <c r="H58" s="135"/>
      <c r="I58" s="135"/>
      <c r="J58" s="135">
        <f>'将来負担比率（分子）の構造'!K$49</f>
        <v>10258</v>
      </c>
      <c r="K58" s="135"/>
      <c r="L58" s="135"/>
      <c r="M58" s="135">
        <f>'将来負担比率（分子）の構造'!L$49</f>
        <v>12231</v>
      </c>
      <c r="N58" s="135"/>
      <c r="O58" s="135"/>
      <c r="P58" s="135">
        <f>'将来負担比率（分子）の構造'!M$49</f>
        <v>14083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543</v>
      </c>
      <c r="C61" s="135"/>
      <c r="D61" s="135"/>
      <c r="E61" s="135">
        <f>'将来負担比率（分子）の構造'!J$46</f>
        <v>539</v>
      </c>
      <c r="F61" s="135"/>
      <c r="G61" s="135"/>
      <c r="H61" s="135">
        <f>'将来負担比率（分子）の構造'!K$46</f>
        <v>107</v>
      </c>
      <c r="I61" s="135"/>
      <c r="J61" s="135"/>
      <c r="K61" s="135">
        <f>'将来負担比率（分子）の構造'!L$46</f>
        <v>82</v>
      </c>
      <c r="L61" s="135"/>
      <c r="M61" s="135"/>
      <c r="N61" s="135">
        <f>'将来負担比率（分子）の構造'!M$46</f>
        <v>62</v>
      </c>
      <c r="O61" s="135"/>
      <c r="P61" s="135"/>
    </row>
    <row r="62" spans="1:16">
      <c r="A62" s="135" t="s">
        <v>29</v>
      </c>
      <c r="B62" s="135">
        <f>'将来負担比率（分子）の構造'!I$45</f>
        <v>17755</v>
      </c>
      <c r="C62" s="135"/>
      <c r="D62" s="135"/>
      <c r="E62" s="135">
        <f>'将来負担比率（分子）の構造'!J$45</f>
        <v>17279</v>
      </c>
      <c r="F62" s="135"/>
      <c r="G62" s="135"/>
      <c r="H62" s="135">
        <f>'将来負担比率（分子）の構造'!K$45</f>
        <v>17456</v>
      </c>
      <c r="I62" s="135"/>
      <c r="J62" s="135"/>
      <c r="K62" s="135">
        <f>'将来負担比率（分子）の構造'!L$45</f>
        <v>16751</v>
      </c>
      <c r="L62" s="135"/>
      <c r="M62" s="135"/>
      <c r="N62" s="135">
        <f>'将来負担比率（分子）の構造'!M$45</f>
        <v>16619</v>
      </c>
      <c r="O62" s="135"/>
      <c r="P62" s="135"/>
    </row>
    <row r="63" spans="1:16">
      <c r="A63" s="135" t="s">
        <v>28</v>
      </c>
      <c r="B63" s="135">
        <f>'将来負担比率（分子）の構造'!I$44</f>
        <v>3752</v>
      </c>
      <c r="C63" s="135"/>
      <c r="D63" s="135"/>
      <c r="E63" s="135">
        <f>'将来負担比率（分子）の構造'!J$44</f>
        <v>3818</v>
      </c>
      <c r="F63" s="135"/>
      <c r="G63" s="135"/>
      <c r="H63" s="135">
        <f>'将来負担比率（分子）の構造'!K$44</f>
        <v>3291</v>
      </c>
      <c r="I63" s="135"/>
      <c r="J63" s="135"/>
      <c r="K63" s="135">
        <f>'将来負担比率（分子）の構造'!L$44</f>
        <v>2943</v>
      </c>
      <c r="L63" s="135"/>
      <c r="M63" s="135"/>
      <c r="N63" s="135">
        <f>'将来負担比率（分子）の構造'!M$44</f>
        <v>2633</v>
      </c>
      <c r="O63" s="135"/>
      <c r="P63" s="135"/>
    </row>
    <row r="64" spans="1:16">
      <c r="A64" s="135" t="s">
        <v>27</v>
      </c>
      <c r="B64" s="135">
        <f>'将来負担比率（分子）の構造'!I$43</f>
        <v>47307</v>
      </c>
      <c r="C64" s="135"/>
      <c r="D64" s="135"/>
      <c r="E64" s="135">
        <f>'将来負担比率（分子）の構造'!J$43</f>
        <v>46923</v>
      </c>
      <c r="F64" s="135"/>
      <c r="G64" s="135"/>
      <c r="H64" s="135">
        <f>'将来負担比率（分子）の構造'!K$43</f>
        <v>47422</v>
      </c>
      <c r="I64" s="135"/>
      <c r="J64" s="135"/>
      <c r="K64" s="135">
        <f>'将来負担比率（分子）の構造'!L$43</f>
        <v>39806</v>
      </c>
      <c r="L64" s="135"/>
      <c r="M64" s="135"/>
      <c r="N64" s="135">
        <f>'将来負担比率（分子）の構造'!M$43</f>
        <v>42301</v>
      </c>
      <c r="O64" s="135"/>
      <c r="P64" s="135"/>
    </row>
    <row r="65" spans="1:16">
      <c r="A65" s="135" t="s">
        <v>26</v>
      </c>
      <c r="B65" s="135">
        <f>'将来負担比率（分子）の構造'!I$42</f>
        <v>6377</v>
      </c>
      <c r="C65" s="135"/>
      <c r="D65" s="135"/>
      <c r="E65" s="135">
        <f>'将来負担比率（分子）の構造'!J$42</f>
        <v>5445</v>
      </c>
      <c r="F65" s="135"/>
      <c r="G65" s="135"/>
      <c r="H65" s="135">
        <f>'将来負担比率（分子）の構造'!K$42</f>
        <v>3947</v>
      </c>
      <c r="I65" s="135"/>
      <c r="J65" s="135"/>
      <c r="K65" s="135">
        <f>'将来負担比率（分子）の構造'!L$42</f>
        <v>2563</v>
      </c>
      <c r="L65" s="135"/>
      <c r="M65" s="135"/>
      <c r="N65" s="135">
        <f>'将来負担比率（分子）の構造'!M$42</f>
        <v>2100</v>
      </c>
      <c r="O65" s="135"/>
      <c r="P65" s="135"/>
    </row>
    <row r="66" spans="1:16">
      <c r="A66" s="135" t="s">
        <v>25</v>
      </c>
      <c r="B66" s="135">
        <f>'将来負担比率（分子）の構造'!I$41</f>
        <v>133148</v>
      </c>
      <c r="C66" s="135"/>
      <c r="D66" s="135"/>
      <c r="E66" s="135">
        <f>'将来負担比率（分子）の構造'!J$41</f>
        <v>130650</v>
      </c>
      <c r="F66" s="135"/>
      <c r="G66" s="135"/>
      <c r="H66" s="135">
        <f>'将来負担比率（分子）の構造'!K$41</f>
        <v>130861</v>
      </c>
      <c r="I66" s="135"/>
      <c r="J66" s="135"/>
      <c r="K66" s="135">
        <f>'将来負担比率（分子）の構造'!L$41</f>
        <v>130906</v>
      </c>
      <c r="L66" s="135"/>
      <c r="M66" s="135"/>
      <c r="N66" s="135">
        <f>'将来負担比率（分子）の構造'!M$41</f>
        <v>130299</v>
      </c>
      <c r="O66" s="135"/>
      <c r="P66" s="135"/>
    </row>
    <row r="67" spans="1:16">
      <c r="A67" s="135" t="s">
        <v>63</v>
      </c>
      <c r="B67" s="135" t="e">
        <f>NA()</f>
        <v>#N/A</v>
      </c>
      <c r="C67" s="135">
        <f>IF(ISNUMBER('将来負担比率（分子）の構造'!I$52), IF('将来負担比率（分子）の構造'!I$52 &lt; 0, 0, '将来負担比率（分子）の構造'!I$52), NA())</f>
        <v>67431</v>
      </c>
      <c r="D67" s="135" t="e">
        <f>NA()</f>
        <v>#N/A</v>
      </c>
      <c r="E67" s="135" t="e">
        <f>NA()</f>
        <v>#N/A</v>
      </c>
      <c r="F67" s="135">
        <f>IF(ISNUMBER('将来負担比率（分子）の構造'!J$52), IF('将来負担比率（分子）の構造'!J$52 &lt; 0, 0, '将来負担比率（分子）の構造'!J$52), NA())</f>
        <v>62781</v>
      </c>
      <c r="G67" s="135" t="e">
        <f>NA()</f>
        <v>#N/A</v>
      </c>
      <c r="H67" s="135" t="e">
        <f>NA()</f>
        <v>#N/A</v>
      </c>
      <c r="I67" s="135">
        <f>IF(ISNUMBER('将来負担比率（分子）の構造'!K$52), IF('将来負担比率（分子）の構造'!K$52 &lt; 0, 0, '将来負担比率（分子）の構造'!K$52), NA())</f>
        <v>62026</v>
      </c>
      <c r="J67" s="135" t="e">
        <f>NA()</f>
        <v>#N/A</v>
      </c>
      <c r="K67" s="135" t="e">
        <f>NA()</f>
        <v>#N/A</v>
      </c>
      <c r="L67" s="135">
        <f>IF(ISNUMBER('将来負担比率（分子）の構造'!L$52), IF('将来負担比率（分子）の構造'!L$52 &lt; 0, 0, '将来負担比率（分子）の構造'!L$52), NA())</f>
        <v>49038</v>
      </c>
      <c r="M67" s="135" t="e">
        <f>NA()</f>
        <v>#N/A</v>
      </c>
      <c r="N67" s="135" t="e">
        <f>NA()</f>
        <v>#N/A</v>
      </c>
      <c r="O67" s="135">
        <f>IF(ISNUMBER('将来負担比率（分子）の構造'!M$52), IF('将来負担比率（分子）の構造'!M$52 &lt; 0, 0, '将来負担比率（分子）の構造'!M$52), NA())</f>
        <v>49116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41983130</v>
      </c>
      <c r="S5" s="637"/>
      <c r="T5" s="637"/>
      <c r="U5" s="637"/>
      <c r="V5" s="637"/>
      <c r="W5" s="637"/>
      <c r="X5" s="637"/>
      <c r="Y5" s="684"/>
      <c r="Z5" s="697">
        <v>38.1</v>
      </c>
      <c r="AA5" s="697"/>
      <c r="AB5" s="697"/>
      <c r="AC5" s="697"/>
      <c r="AD5" s="698">
        <v>39898093</v>
      </c>
      <c r="AE5" s="698"/>
      <c r="AF5" s="698"/>
      <c r="AG5" s="698"/>
      <c r="AH5" s="698"/>
      <c r="AI5" s="698"/>
      <c r="AJ5" s="698"/>
      <c r="AK5" s="698"/>
      <c r="AL5" s="685">
        <v>66.2</v>
      </c>
      <c r="AM5" s="654"/>
      <c r="AN5" s="654"/>
      <c r="AO5" s="686"/>
      <c r="AP5" s="673" t="s">
        <v>207</v>
      </c>
      <c r="AQ5" s="674"/>
      <c r="AR5" s="674"/>
      <c r="AS5" s="674"/>
      <c r="AT5" s="674"/>
      <c r="AU5" s="674"/>
      <c r="AV5" s="674"/>
      <c r="AW5" s="674"/>
      <c r="AX5" s="674"/>
      <c r="AY5" s="674"/>
      <c r="AZ5" s="674"/>
      <c r="BA5" s="674"/>
      <c r="BB5" s="674"/>
      <c r="BC5" s="674"/>
      <c r="BD5" s="674"/>
      <c r="BE5" s="674"/>
      <c r="BF5" s="675"/>
      <c r="BG5" s="586">
        <v>39842667</v>
      </c>
      <c r="BH5" s="587"/>
      <c r="BI5" s="587"/>
      <c r="BJ5" s="587"/>
      <c r="BK5" s="587"/>
      <c r="BL5" s="587"/>
      <c r="BM5" s="587"/>
      <c r="BN5" s="588"/>
      <c r="BO5" s="639">
        <v>94.9</v>
      </c>
      <c r="BP5" s="639"/>
      <c r="BQ5" s="639"/>
      <c r="BR5" s="639"/>
      <c r="BS5" s="640">
        <v>622718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861620</v>
      </c>
      <c r="S6" s="587"/>
      <c r="T6" s="587"/>
      <c r="U6" s="587"/>
      <c r="V6" s="587"/>
      <c r="W6" s="587"/>
      <c r="X6" s="587"/>
      <c r="Y6" s="588"/>
      <c r="Z6" s="639">
        <v>0.8</v>
      </c>
      <c r="AA6" s="639"/>
      <c r="AB6" s="639"/>
      <c r="AC6" s="639"/>
      <c r="AD6" s="640">
        <v>861620</v>
      </c>
      <c r="AE6" s="640"/>
      <c r="AF6" s="640"/>
      <c r="AG6" s="640"/>
      <c r="AH6" s="640"/>
      <c r="AI6" s="640"/>
      <c r="AJ6" s="640"/>
      <c r="AK6" s="640"/>
      <c r="AL6" s="609">
        <v>1.4</v>
      </c>
      <c r="AM6" s="641"/>
      <c r="AN6" s="641"/>
      <c r="AO6" s="642"/>
      <c r="AP6" s="583" t="s">
        <v>212</v>
      </c>
      <c r="AQ6" s="584"/>
      <c r="AR6" s="584"/>
      <c r="AS6" s="584"/>
      <c r="AT6" s="584"/>
      <c r="AU6" s="584"/>
      <c r="AV6" s="584"/>
      <c r="AW6" s="584"/>
      <c r="AX6" s="584"/>
      <c r="AY6" s="584"/>
      <c r="AZ6" s="584"/>
      <c r="BA6" s="584"/>
      <c r="BB6" s="584"/>
      <c r="BC6" s="584"/>
      <c r="BD6" s="584"/>
      <c r="BE6" s="584"/>
      <c r="BF6" s="585"/>
      <c r="BG6" s="586">
        <v>39842667</v>
      </c>
      <c r="BH6" s="587"/>
      <c r="BI6" s="587"/>
      <c r="BJ6" s="587"/>
      <c r="BK6" s="587"/>
      <c r="BL6" s="587"/>
      <c r="BM6" s="587"/>
      <c r="BN6" s="588"/>
      <c r="BO6" s="639">
        <v>94.9</v>
      </c>
      <c r="BP6" s="639"/>
      <c r="BQ6" s="639"/>
      <c r="BR6" s="639"/>
      <c r="BS6" s="640">
        <v>622718</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658844</v>
      </c>
      <c r="CS6" s="587"/>
      <c r="CT6" s="587"/>
      <c r="CU6" s="587"/>
      <c r="CV6" s="587"/>
      <c r="CW6" s="587"/>
      <c r="CX6" s="587"/>
      <c r="CY6" s="588"/>
      <c r="CZ6" s="639">
        <v>0.6</v>
      </c>
      <c r="DA6" s="639"/>
      <c r="DB6" s="639"/>
      <c r="DC6" s="639"/>
      <c r="DD6" s="592" t="s">
        <v>214</v>
      </c>
      <c r="DE6" s="587"/>
      <c r="DF6" s="587"/>
      <c r="DG6" s="587"/>
      <c r="DH6" s="587"/>
      <c r="DI6" s="587"/>
      <c r="DJ6" s="587"/>
      <c r="DK6" s="587"/>
      <c r="DL6" s="587"/>
      <c r="DM6" s="587"/>
      <c r="DN6" s="587"/>
      <c r="DO6" s="587"/>
      <c r="DP6" s="588"/>
      <c r="DQ6" s="592">
        <v>653040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80222</v>
      </c>
      <c r="S7" s="587"/>
      <c r="T7" s="587"/>
      <c r="U7" s="587"/>
      <c r="V7" s="587"/>
      <c r="W7" s="587"/>
      <c r="X7" s="587"/>
      <c r="Y7" s="588"/>
      <c r="Z7" s="639">
        <v>0.1</v>
      </c>
      <c r="AA7" s="639"/>
      <c r="AB7" s="639"/>
      <c r="AC7" s="639"/>
      <c r="AD7" s="640">
        <v>80222</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20282850</v>
      </c>
      <c r="BH7" s="587"/>
      <c r="BI7" s="587"/>
      <c r="BJ7" s="587"/>
      <c r="BK7" s="587"/>
      <c r="BL7" s="587"/>
      <c r="BM7" s="587"/>
      <c r="BN7" s="588"/>
      <c r="BO7" s="639">
        <v>48.3</v>
      </c>
      <c r="BP7" s="639"/>
      <c r="BQ7" s="639"/>
      <c r="BR7" s="639"/>
      <c r="BS7" s="640">
        <v>622718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9910199</v>
      </c>
      <c r="CS7" s="587"/>
      <c r="CT7" s="587"/>
      <c r="CU7" s="587"/>
      <c r="CV7" s="587"/>
      <c r="CW7" s="587"/>
      <c r="CX7" s="587"/>
      <c r="CY7" s="588"/>
      <c r="CZ7" s="639">
        <v>9.1</v>
      </c>
      <c r="DA7" s="639"/>
      <c r="DB7" s="639"/>
      <c r="DC7" s="639"/>
      <c r="DD7" s="592">
        <v>807966</v>
      </c>
      <c r="DE7" s="587"/>
      <c r="DF7" s="587"/>
      <c r="DG7" s="587"/>
      <c r="DH7" s="587"/>
      <c r="DI7" s="587"/>
      <c r="DJ7" s="587"/>
      <c r="DK7" s="587"/>
      <c r="DL7" s="587"/>
      <c r="DM7" s="587"/>
      <c r="DN7" s="587"/>
      <c r="DO7" s="587"/>
      <c r="DP7" s="588"/>
      <c r="DQ7" s="592">
        <v>8506461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79328</v>
      </c>
      <c r="S8" s="587"/>
      <c r="T8" s="587"/>
      <c r="U8" s="587"/>
      <c r="V8" s="587"/>
      <c r="W8" s="587"/>
      <c r="X8" s="587"/>
      <c r="Y8" s="588"/>
      <c r="Z8" s="639">
        <v>0.1</v>
      </c>
      <c r="AA8" s="639"/>
      <c r="AB8" s="639"/>
      <c r="AC8" s="639"/>
      <c r="AD8" s="640">
        <v>79328</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429410</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39031650</v>
      </c>
      <c r="CS8" s="587"/>
      <c r="CT8" s="587"/>
      <c r="CU8" s="587"/>
      <c r="CV8" s="587"/>
      <c r="CW8" s="587"/>
      <c r="CX8" s="587"/>
      <c r="CY8" s="588"/>
      <c r="CZ8" s="639">
        <v>36</v>
      </c>
      <c r="DA8" s="639"/>
      <c r="DB8" s="639"/>
      <c r="DC8" s="639"/>
      <c r="DD8" s="592">
        <v>541097</v>
      </c>
      <c r="DE8" s="587"/>
      <c r="DF8" s="587"/>
      <c r="DG8" s="587"/>
      <c r="DH8" s="587"/>
      <c r="DI8" s="587"/>
      <c r="DJ8" s="587"/>
      <c r="DK8" s="587"/>
      <c r="DL8" s="587"/>
      <c r="DM8" s="587"/>
      <c r="DN8" s="587"/>
      <c r="DO8" s="587"/>
      <c r="DP8" s="588"/>
      <c r="DQ8" s="592">
        <v>19470566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114973</v>
      </c>
      <c r="S9" s="587"/>
      <c r="T9" s="587"/>
      <c r="U9" s="587"/>
      <c r="V9" s="587"/>
      <c r="W9" s="587"/>
      <c r="X9" s="587"/>
      <c r="Y9" s="588"/>
      <c r="Z9" s="639">
        <v>0.1</v>
      </c>
      <c r="AA9" s="639"/>
      <c r="AB9" s="639"/>
      <c r="AC9" s="639"/>
      <c r="AD9" s="640">
        <v>114973</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14906686</v>
      </c>
      <c r="BH9" s="587"/>
      <c r="BI9" s="587"/>
      <c r="BJ9" s="587"/>
      <c r="BK9" s="587"/>
      <c r="BL9" s="587"/>
      <c r="BM9" s="587"/>
      <c r="BN9" s="588"/>
      <c r="BO9" s="639">
        <v>35.5</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8180610</v>
      </c>
      <c r="CS9" s="587"/>
      <c r="CT9" s="587"/>
      <c r="CU9" s="587"/>
      <c r="CV9" s="587"/>
      <c r="CW9" s="587"/>
      <c r="CX9" s="587"/>
      <c r="CY9" s="588"/>
      <c r="CZ9" s="639">
        <v>7.5</v>
      </c>
      <c r="DA9" s="639"/>
      <c r="DB9" s="639"/>
      <c r="DC9" s="639"/>
      <c r="DD9" s="592">
        <v>574214</v>
      </c>
      <c r="DE9" s="587"/>
      <c r="DF9" s="587"/>
      <c r="DG9" s="587"/>
      <c r="DH9" s="587"/>
      <c r="DI9" s="587"/>
      <c r="DJ9" s="587"/>
      <c r="DK9" s="587"/>
      <c r="DL9" s="587"/>
      <c r="DM9" s="587"/>
      <c r="DN9" s="587"/>
      <c r="DO9" s="587"/>
      <c r="DP9" s="588"/>
      <c r="DQ9" s="592">
        <v>6959098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3047042</v>
      </c>
      <c r="S10" s="587"/>
      <c r="T10" s="587"/>
      <c r="U10" s="587"/>
      <c r="V10" s="587"/>
      <c r="W10" s="587"/>
      <c r="X10" s="587"/>
      <c r="Y10" s="588"/>
      <c r="Z10" s="639">
        <v>2.8</v>
      </c>
      <c r="AA10" s="639"/>
      <c r="AB10" s="639"/>
      <c r="AC10" s="639"/>
      <c r="AD10" s="640">
        <v>3047042</v>
      </c>
      <c r="AE10" s="640"/>
      <c r="AF10" s="640"/>
      <c r="AG10" s="640"/>
      <c r="AH10" s="640"/>
      <c r="AI10" s="640"/>
      <c r="AJ10" s="640"/>
      <c r="AK10" s="640"/>
      <c r="AL10" s="609">
        <v>5.0999999999999996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1117967</v>
      </c>
      <c r="BH10" s="587"/>
      <c r="BI10" s="587"/>
      <c r="BJ10" s="587"/>
      <c r="BK10" s="587"/>
      <c r="BL10" s="587"/>
      <c r="BM10" s="587"/>
      <c r="BN10" s="588"/>
      <c r="BO10" s="639">
        <v>2.7</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1037653</v>
      </c>
      <c r="CS10" s="587"/>
      <c r="CT10" s="587"/>
      <c r="CU10" s="587"/>
      <c r="CV10" s="587"/>
      <c r="CW10" s="587"/>
      <c r="CX10" s="587"/>
      <c r="CY10" s="588"/>
      <c r="CZ10" s="639">
        <v>1</v>
      </c>
      <c r="DA10" s="639"/>
      <c r="DB10" s="639"/>
      <c r="DC10" s="639"/>
      <c r="DD10" s="592">
        <v>17440</v>
      </c>
      <c r="DE10" s="587"/>
      <c r="DF10" s="587"/>
      <c r="DG10" s="587"/>
      <c r="DH10" s="587"/>
      <c r="DI10" s="587"/>
      <c r="DJ10" s="587"/>
      <c r="DK10" s="587"/>
      <c r="DL10" s="587"/>
      <c r="DM10" s="587"/>
      <c r="DN10" s="587"/>
      <c r="DO10" s="587"/>
      <c r="DP10" s="588"/>
      <c r="DQ10" s="592">
        <v>135844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25142</v>
      </c>
      <c r="S11" s="587"/>
      <c r="T11" s="587"/>
      <c r="U11" s="587"/>
      <c r="V11" s="587"/>
      <c r="W11" s="587"/>
      <c r="X11" s="587"/>
      <c r="Y11" s="588"/>
      <c r="Z11" s="639">
        <v>0</v>
      </c>
      <c r="AA11" s="639"/>
      <c r="AB11" s="639"/>
      <c r="AC11" s="639"/>
      <c r="AD11" s="640">
        <v>25142</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3828787</v>
      </c>
      <c r="BH11" s="587"/>
      <c r="BI11" s="587"/>
      <c r="BJ11" s="587"/>
      <c r="BK11" s="587"/>
      <c r="BL11" s="587"/>
      <c r="BM11" s="587"/>
      <c r="BN11" s="588"/>
      <c r="BO11" s="639">
        <v>9.1</v>
      </c>
      <c r="BP11" s="639"/>
      <c r="BQ11" s="639"/>
      <c r="BR11" s="639"/>
      <c r="BS11" s="592">
        <v>622718</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1830341</v>
      </c>
      <c r="CS11" s="587"/>
      <c r="CT11" s="587"/>
      <c r="CU11" s="587"/>
      <c r="CV11" s="587"/>
      <c r="CW11" s="587"/>
      <c r="CX11" s="587"/>
      <c r="CY11" s="588"/>
      <c r="CZ11" s="639">
        <v>1.7</v>
      </c>
      <c r="DA11" s="639"/>
      <c r="DB11" s="639"/>
      <c r="DC11" s="639"/>
      <c r="DD11" s="592">
        <v>293318</v>
      </c>
      <c r="DE11" s="587"/>
      <c r="DF11" s="587"/>
      <c r="DG11" s="587"/>
      <c r="DH11" s="587"/>
      <c r="DI11" s="587"/>
      <c r="DJ11" s="587"/>
      <c r="DK11" s="587"/>
      <c r="DL11" s="587"/>
      <c r="DM11" s="587"/>
      <c r="DN11" s="587"/>
      <c r="DO11" s="587"/>
      <c r="DP11" s="588"/>
      <c r="DQ11" s="592">
        <v>1398104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16826547</v>
      </c>
      <c r="BH12" s="587"/>
      <c r="BI12" s="587"/>
      <c r="BJ12" s="587"/>
      <c r="BK12" s="587"/>
      <c r="BL12" s="587"/>
      <c r="BM12" s="587"/>
      <c r="BN12" s="588"/>
      <c r="BO12" s="639">
        <v>40.1</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2412116</v>
      </c>
      <c r="CS12" s="587"/>
      <c r="CT12" s="587"/>
      <c r="CU12" s="587"/>
      <c r="CV12" s="587"/>
      <c r="CW12" s="587"/>
      <c r="CX12" s="587"/>
      <c r="CY12" s="588"/>
      <c r="CZ12" s="639">
        <v>2.2000000000000002</v>
      </c>
      <c r="DA12" s="639"/>
      <c r="DB12" s="639"/>
      <c r="DC12" s="639"/>
      <c r="DD12" s="592">
        <v>575644</v>
      </c>
      <c r="DE12" s="587"/>
      <c r="DF12" s="587"/>
      <c r="DG12" s="587"/>
      <c r="DH12" s="587"/>
      <c r="DI12" s="587"/>
      <c r="DJ12" s="587"/>
      <c r="DK12" s="587"/>
      <c r="DL12" s="587"/>
      <c r="DM12" s="587"/>
      <c r="DN12" s="587"/>
      <c r="DO12" s="587"/>
      <c r="DP12" s="588"/>
      <c r="DQ12" s="592">
        <v>1736135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194742</v>
      </c>
      <c r="S13" s="587"/>
      <c r="T13" s="587"/>
      <c r="U13" s="587"/>
      <c r="V13" s="587"/>
      <c r="W13" s="587"/>
      <c r="X13" s="587"/>
      <c r="Y13" s="588"/>
      <c r="Z13" s="639">
        <v>0.2</v>
      </c>
      <c r="AA13" s="639"/>
      <c r="AB13" s="639"/>
      <c r="AC13" s="639"/>
      <c r="AD13" s="640">
        <v>194742</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16602327</v>
      </c>
      <c r="BH13" s="587"/>
      <c r="BI13" s="587"/>
      <c r="BJ13" s="587"/>
      <c r="BK13" s="587"/>
      <c r="BL13" s="587"/>
      <c r="BM13" s="587"/>
      <c r="BN13" s="588"/>
      <c r="BO13" s="639">
        <v>39.5</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16618134</v>
      </c>
      <c r="CS13" s="587"/>
      <c r="CT13" s="587"/>
      <c r="CU13" s="587"/>
      <c r="CV13" s="587"/>
      <c r="CW13" s="587"/>
      <c r="CX13" s="587"/>
      <c r="CY13" s="588"/>
      <c r="CZ13" s="639">
        <v>15.3</v>
      </c>
      <c r="DA13" s="639"/>
      <c r="DB13" s="639"/>
      <c r="DC13" s="639"/>
      <c r="DD13" s="592">
        <v>9421932</v>
      </c>
      <c r="DE13" s="587"/>
      <c r="DF13" s="587"/>
      <c r="DG13" s="587"/>
      <c r="DH13" s="587"/>
      <c r="DI13" s="587"/>
      <c r="DJ13" s="587"/>
      <c r="DK13" s="587"/>
      <c r="DL13" s="587"/>
      <c r="DM13" s="587"/>
      <c r="DN13" s="587"/>
      <c r="DO13" s="587"/>
      <c r="DP13" s="588"/>
      <c r="DQ13" s="592">
        <v>8476812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442355</v>
      </c>
      <c r="BH14" s="587"/>
      <c r="BI14" s="587"/>
      <c r="BJ14" s="587"/>
      <c r="BK14" s="587"/>
      <c r="BL14" s="587"/>
      <c r="BM14" s="587"/>
      <c r="BN14" s="588"/>
      <c r="BO14" s="639">
        <v>1.1000000000000001</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3445497</v>
      </c>
      <c r="CS14" s="587"/>
      <c r="CT14" s="587"/>
      <c r="CU14" s="587"/>
      <c r="CV14" s="587"/>
      <c r="CW14" s="587"/>
      <c r="CX14" s="587"/>
      <c r="CY14" s="588"/>
      <c r="CZ14" s="639">
        <v>3.2</v>
      </c>
      <c r="DA14" s="639"/>
      <c r="DB14" s="639"/>
      <c r="DC14" s="639"/>
      <c r="DD14" s="592">
        <v>78604</v>
      </c>
      <c r="DE14" s="587"/>
      <c r="DF14" s="587"/>
      <c r="DG14" s="587"/>
      <c r="DH14" s="587"/>
      <c r="DI14" s="587"/>
      <c r="DJ14" s="587"/>
      <c r="DK14" s="587"/>
      <c r="DL14" s="587"/>
      <c r="DM14" s="587"/>
      <c r="DN14" s="587"/>
      <c r="DO14" s="587"/>
      <c r="DP14" s="588"/>
      <c r="DQ14" s="592">
        <v>3381523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118316</v>
      </c>
      <c r="S15" s="587"/>
      <c r="T15" s="587"/>
      <c r="U15" s="587"/>
      <c r="V15" s="587"/>
      <c r="W15" s="587"/>
      <c r="X15" s="587"/>
      <c r="Y15" s="588"/>
      <c r="Z15" s="639">
        <v>0.1</v>
      </c>
      <c r="AA15" s="639"/>
      <c r="AB15" s="639"/>
      <c r="AC15" s="639"/>
      <c r="AD15" s="640">
        <v>118316</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2290915</v>
      </c>
      <c r="BH15" s="587"/>
      <c r="BI15" s="587"/>
      <c r="BJ15" s="587"/>
      <c r="BK15" s="587"/>
      <c r="BL15" s="587"/>
      <c r="BM15" s="587"/>
      <c r="BN15" s="588"/>
      <c r="BO15" s="639">
        <v>5.5</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10660252</v>
      </c>
      <c r="CS15" s="587"/>
      <c r="CT15" s="587"/>
      <c r="CU15" s="587"/>
      <c r="CV15" s="587"/>
      <c r="CW15" s="587"/>
      <c r="CX15" s="587"/>
      <c r="CY15" s="588"/>
      <c r="CZ15" s="639">
        <v>9.8000000000000007</v>
      </c>
      <c r="DA15" s="639"/>
      <c r="DB15" s="639"/>
      <c r="DC15" s="639"/>
      <c r="DD15" s="592">
        <v>2816651</v>
      </c>
      <c r="DE15" s="587"/>
      <c r="DF15" s="587"/>
      <c r="DG15" s="587"/>
      <c r="DH15" s="587"/>
      <c r="DI15" s="587"/>
      <c r="DJ15" s="587"/>
      <c r="DK15" s="587"/>
      <c r="DL15" s="587"/>
      <c r="DM15" s="587"/>
      <c r="DN15" s="587"/>
      <c r="DO15" s="587"/>
      <c r="DP15" s="588"/>
      <c r="DQ15" s="592">
        <v>7755839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17849717</v>
      </c>
      <c r="S16" s="587"/>
      <c r="T16" s="587"/>
      <c r="U16" s="587"/>
      <c r="V16" s="587"/>
      <c r="W16" s="587"/>
      <c r="X16" s="587"/>
      <c r="Y16" s="588"/>
      <c r="Z16" s="639">
        <v>16.2</v>
      </c>
      <c r="AA16" s="639"/>
      <c r="AB16" s="639"/>
      <c r="AC16" s="639"/>
      <c r="AD16" s="640">
        <v>15462350</v>
      </c>
      <c r="AE16" s="640"/>
      <c r="AF16" s="640"/>
      <c r="AG16" s="640"/>
      <c r="AH16" s="640"/>
      <c r="AI16" s="640"/>
      <c r="AJ16" s="640"/>
      <c r="AK16" s="640"/>
      <c r="AL16" s="609">
        <v>25.6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547406</v>
      </c>
      <c r="CS16" s="587"/>
      <c r="CT16" s="587"/>
      <c r="CU16" s="587"/>
      <c r="CV16" s="587"/>
      <c r="CW16" s="587"/>
      <c r="CX16" s="587"/>
      <c r="CY16" s="588"/>
      <c r="CZ16" s="639">
        <v>0.5</v>
      </c>
      <c r="DA16" s="639"/>
      <c r="DB16" s="639"/>
      <c r="DC16" s="639"/>
      <c r="DD16" s="592" t="s">
        <v>112</v>
      </c>
      <c r="DE16" s="587"/>
      <c r="DF16" s="587"/>
      <c r="DG16" s="587"/>
      <c r="DH16" s="587"/>
      <c r="DI16" s="587"/>
      <c r="DJ16" s="587"/>
      <c r="DK16" s="587"/>
      <c r="DL16" s="587"/>
      <c r="DM16" s="587"/>
      <c r="DN16" s="587"/>
      <c r="DO16" s="587"/>
      <c r="DP16" s="588"/>
      <c r="DQ16" s="592">
        <v>297453</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15462350</v>
      </c>
      <c r="S17" s="587"/>
      <c r="T17" s="587"/>
      <c r="U17" s="587"/>
      <c r="V17" s="587"/>
      <c r="W17" s="587"/>
      <c r="X17" s="587"/>
      <c r="Y17" s="588"/>
      <c r="Z17" s="639">
        <v>14</v>
      </c>
      <c r="AA17" s="639"/>
      <c r="AB17" s="639"/>
      <c r="AC17" s="639"/>
      <c r="AD17" s="640">
        <v>15462350</v>
      </c>
      <c r="AE17" s="640"/>
      <c r="AF17" s="640"/>
      <c r="AG17" s="640"/>
      <c r="AH17" s="640"/>
      <c r="AI17" s="640"/>
      <c r="AJ17" s="640"/>
      <c r="AK17" s="640"/>
      <c r="AL17" s="609">
        <v>25.6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14196619</v>
      </c>
      <c r="CS17" s="587"/>
      <c r="CT17" s="587"/>
      <c r="CU17" s="587"/>
      <c r="CV17" s="587"/>
      <c r="CW17" s="587"/>
      <c r="CX17" s="587"/>
      <c r="CY17" s="588"/>
      <c r="CZ17" s="639">
        <v>13.1</v>
      </c>
      <c r="DA17" s="639"/>
      <c r="DB17" s="639"/>
      <c r="DC17" s="639"/>
      <c r="DD17" s="592" t="s">
        <v>112</v>
      </c>
      <c r="DE17" s="587"/>
      <c r="DF17" s="587"/>
      <c r="DG17" s="587"/>
      <c r="DH17" s="587"/>
      <c r="DI17" s="587"/>
      <c r="DJ17" s="587"/>
      <c r="DK17" s="587"/>
      <c r="DL17" s="587"/>
      <c r="DM17" s="587"/>
      <c r="DN17" s="587"/>
      <c r="DO17" s="587"/>
      <c r="DP17" s="588"/>
      <c r="DQ17" s="592">
        <v>13888806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1534340</v>
      </c>
      <c r="S18" s="587"/>
      <c r="T18" s="587"/>
      <c r="U18" s="587"/>
      <c r="V18" s="587"/>
      <c r="W18" s="587"/>
      <c r="X18" s="587"/>
      <c r="Y18" s="588"/>
      <c r="Z18" s="639">
        <v>1.4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853027</v>
      </c>
      <c r="S19" s="587"/>
      <c r="T19" s="587"/>
      <c r="U19" s="587"/>
      <c r="V19" s="587"/>
      <c r="W19" s="587"/>
      <c r="X19" s="587"/>
      <c r="Y19" s="588"/>
      <c r="Z19" s="639">
        <v>0.8</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2140463</v>
      </c>
      <c r="BH19" s="587"/>
      <c r="BI19" s="587"/>
      <c r="BJ19" s="587"/>
      <c r="BK19" s="587"/>
      <c r="BL19" s="587"/>
      <c r="BM19" s="587"/>
      <c r="BN19" s="588"/>
      <c r="BO19" s="639">
        <v>5.0999999999999996</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64354232</v>
      </c>
      <c r="S20" s="587"/>
      <c r="T20" s="587"/>
      <c r="U20" s="587"/>
      <c r="V20" s="587"/>
      <c r="W20" s="587"/>
      <c r="X20" s="587"/>
      <c r="Y20" s="588"/>
      <c r="Z20" s="639">
        <v>58.4</v>
      </c>
      <c r="AA20" s="639"/>
      <c r="AB20" s="639"/>
      <c r="AC20" s="639"/>
      <c r="AD20" s="640">
        <v>59881828</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2140463</v>
      </c>
      <c r="BH20" s="587"/>
      <c r="BI20" s="587"/>
      <c r="BJ20" s="587"/>
      <c r="BK20" s="587"/>
      <c r="BL20" s="587"/>
      <c r="BM20" s="587"/>
      <c r="BN20" s="588"/>
      <c r="BO20" s="639">
        <v>5.0999999999999996</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108529321</v>
      </c>
      <c r="CS20" s="587"/>
      <c r="CT20" s="587"/>
      <c r="CU20" s="587"/>
      <c r="CV20" s="587"/>
      <c r="CW20" s="587"/>
      <c r="CX20" s="587"/>
      <c r="CY20" s="588"/>
      <c r="CZ20" s="639">
        <v>100</v>
      </c>
      <c r="DA20" s="639"/>
      <c r="DB20" s="639"/>
      <c r="DC20" s="639"/>
      <c r="DD20" s="592">
        <v>15126866</v>
      </c>
      <c r="DE20" s="587"/>
      <c r="DF20" s="587"/>
      <c r="DG20" s="587"/>
      <c r="DH20" s="587"/>
      <c r="DI20" s="587"/>
      <c r="DJ20" s="587"/>
      <c r="DK20" s="587"/>
      <c r="DL20" s="587"/>
      <c r="DM20" s="587"/>
      <c r="DN20" s="587"/>
      <c r="DO20" s="587"/>
      <c r="DP20" s="588"/>
      <c r="DQ20" s="592">
        <v>72659681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73314</v>
      </c>
      <c r="S21" s="587"/>
      <c r="T21" s="587"/>
      <c r="U21" s="587"/>
      <c r="V21" s="587"/>
      <c r="W21" s="587"/>
      <c r="X21" s="587"/>
      <c r="Y21" s="588"/>
      <c r="Z21" s="639">
        <v>0.1</v>
      </c>
      <c r="AA21" s="639"/>
      <c r="AB21" s="639"/>
      <c r="AC21" s="639"/>
      <c r="AD21" s="640">
        <v>73314</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55426</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1328342</v>
      </c>
      <c r="S22" s="587"/>
      <c r="T22" s="587"/>
      <c r="U22" s="587"/>
      <c r="V22" s="587"/>
      <c r="W22" s="587"/>
      <c r="X22" s="587"/>
      <c r="Y22" s="588"/>
      <c r="Z22" s="639">
        <v>1.2</v>
      </c>
      <c r="AA22" s="639"/>
      <c r="AB22" s="639"/>
      <c r="AC22" s="639"/>
      <c r="AD22" s="640">
        <v>107</v>
      </c>
      <c r="AE22" s="640"/>
      <c r="AF22" s="640"/>
      <c r="AG22" s="640"/>
      <c r="AH22" s="640"/>
      <c r="AI22" s="640"/>
      <c r="AJ22" s="640"/>
      <c r="AK22" s="640"/>
      <c r="AL22" s="609">
        <v>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1284667</v>
      </c>
      <c r="S23" s="587"/>
      <c r="T23" s="587"/>
      <c r="U23" s="587"/>
      <c r="V23" s="587"/>
      <c r="W23" s="587"/>
      <c r="X23" s="587"/>
      <c r="Y23" s="588"/>
      <c r="Z23" s="639">
        <v>1.2</v>
      </c>
      <c r="AA23" s="639"/>
      <c r="AB23" s="639"/>
      <c r="AC23" s="639"/>
      <c r="AD23" s="640">
        <v>173204</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2085037</v>
      </c>
      <c r="BH23" s="587"/>
      <c r="BI23" s="587"/>
      <c r="BJ23" s="587"/>
      <c r="BK23" s="587"/>
      <c r="BL23" s="587"/>
      <c r="BM23" s="587"/>
      <c r="BN23" s="588"/>
      <c r="BO23" s="639">
        <v>5</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558735</v>
      </c>
      <c r="S24" s="587"/>
      <c r="T24" s="587"/>
      <c r="U24" s="587"/>
      <c r="V24" s="587"/>
      <c r="W24" s="587"/>
      <c r="X24" s="587"/>
      <c r="Y24" s="588"/>
      <c r="Z24" s="639">
        <v>0.5</v>
      </c>
      <c r="AA24" s="639"/>
      <c r="AB24" s="639"/>
      <c r="AC24" s="639"/>
      <c r="AD24" s="640">
        <v>454</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55860686</v>
      </c>
      <c r="CS24" s="637"/>
      <c r="CT24" s="637"/>
      <c r="CU24" s="637"/>
      <c r="CV24" s="637"/>
      <c r="CW24" s="637"/>
      <c r="CX24" s="637"/>
      <c r="CY24" s="684"/>
      <c r="CZ24" s="688">
        <v>51.5</v>
      </c>
      <c r="DA24" s="689"/>
      <c r="DB24" s="689"/>
      <c r="DC24" s="690"/>
      <c r="DD24" s="683">
        <v>36475552</v>
      </c>
      <c r="DE24" s="637"/>
      <c r="DF24" s="637"/>
      <c r="DG24" s="637"/>
      <c r="DH24" s="637"/>
      <c r="DI24" s="637"/>
      <c r="DJ24" s="637"/>
      <c r="DK24" s="684"/>
      <c r="DL24" s="683">
        <v>36037200</v>
      </c>
      <c r="DM24" s="637"/>
      <c r="DN24" s="637"/>
      <c r="DO24" s="637"/>
      <c r="DP24" s="637"/>
      <c r="DQ24" s="637"/>
      <c r="DR24" s="637"/>
      <c r="DS24" s="637"/>
      <c r="DT24" s="637"/>
      <c r="DU24" s="637"/>
      <c r="DV24" s="684"/>
      <c r="DW24" s="685">
        <v>54.8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20234263</v>
      </c>
      <c r="S25" s="587"/>
      <c r="T25" s="587"/>
      <c r="U25" s="587"/>
      <c r="V25" s="587"/>
      <c r="W25" s="587"/>
      <c r="X25" s="587"/>
      <c r="Y25" s="588"/>
      <c r="Z25" s="639">
        <v>18.399999999999999</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15143449</v>
      </c>
      <c r="CS25" s="605"/>
      <c r="CT25" s="605"/>
      <c r="CU25" s="605"/>
      <c r="CV25" s="605"/>
      <c r="CW25" s="605"/>
      <c r="CX25" s="605"/>
      <c r="CY25" s="606"/>
      <c r="CZ25" s="589">
        <v>14</v>
      </c>
      <c r="DA25" s="607"/>
      <c r="DB25" s="607"/>
      <c r="DC25" s="608"/>
      <c r="DD25" s="592">
        <v>13735313</v>
      </c>
      <c r="DE25" s="605"/>
      <c r="DF25" s="605"/>
      <c r="DG25" s="605"/>
      <c r="DH25" s="605"/>
      <c r="DI25" s="605"/>
      <c r="DJ25" s="605"/>
      <c r="DK25" s="606"/>
      <c r="DL25" s="592">
        <v>13520383</v>
      </c>
      <c r="DM25" s="605"/>
      <c r="DN25" s="605"/>
      <c r="DO25" s="605"/>
      <c r="DP25" s="605"/>
      <c r="DQ25" s="605"/>
      <c r="DR25" s="605"/>
      <c r="DS25" s="605"/>
      <c r="DT25" s="605"/>
      <c r="DU25" s="605"/>
      <c r="DV25" s="606"/>
      <c r="DW25" s="609">
        <v>20.6</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9932402</v>
      </c>
      <c r="CS26" s="587"/>
      <c r="CT26" s="587"/>
      <c r="CU26" s="587"/>
      <c r="CV26" s="587"/>
      <c r="CW26" s="587"/>
      <c r="CX26" s="587"/>
      <c r="CY26" s="588"/>
      <c r="CZ26" s="589">
        <v>9.1999999999999993</v>
      </c>
      <c r="DA26" s="607"/>
      <c r="DB26" s="607"/>
      <c r="DC26" s="608"/>
      <c r="DD26" s="592">
        <v>8822773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5686253</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41983130</v>
      </c>
      <c r="BH27" s="587"/>
      <c r="BI27" s="587"/>
      <c r="BJ27" s="587"/>
      <c r="BK27" s="587"/>
      <c r="BL27" s="587"/>
      <c r="BM27" s="587"/>
      <c r="BN27" s="588"/>
      <c r="BO27" s="639">
        <v>100</v>
      </c>
      <c r="BP27" s="639"/>
      <c r="BQ27" s="639"/>
      <c r="BR27" s="639"/>
      <c r="BS27" s="592">
        <v>622718</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26520707</v>
      </c>
      <c r="CS27" s="605"/>
      <c r="CT27" s="605"/>
      <c r="CU27" s="605"/>
      <c r="CV27" s="605"/>
      <c r="CW27" s="605"/>
      <c r="CX27" s="605"/>
      <c r="CY27" s="606"/>
      <c r="CZ27" s="589">
        <v>24.4</v>
      </c>
      <c r="DA27" s="607"/>
      <c r="DB27" s="607"/>
      <c r="DC27" s="608"/>
      <c r="DD27" s="592">
        <v>8851522</v>
      </c>
      <c r="DE27" s="605"/>
      <c r="DF27" s="605"/>
      <c r="DG27" s="605"/>
      <c r="DH27" s="605"/>
      <c r="DI27" s="605"/>
      <c r="DJ27" s="605"/>
      <c r="DK27" s="606"/>
      <c r="DL27" s="592">
        <v>8723743</v>
      </c>
      <c r="DM27" s="605"/>
      <c r="DN27" s="605"/>
      <c r="DO27" s="605"/>
      <c r="DP27" s="605"/>
      <c r="DQ27" s="605"/>
      <c r="DR27" s="605"/>
      <c r="DS27" s="605"/>
      <c r="DT27" s="605"/>
      <c r="DU27" s="605"/>
      <c r="DV27" s="606"/>
      <c r="DW27" s="609">
        <v>13.3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690397</v>
      </c>
      <c r="S28" s="587"/>
      <c r="T28" s="587"/>
      <c r="U28" s="587"/>
      <c r="V28" s="587"/>
      <c r="W28" s="587"/>
      <c r="X28" s="587"/>
      <c r="Y28" s="588"/>
      <c r="Z28" s="639">
        <v>0.6</v>
      </c>
      <c r="AA28" s="639"/>
      <c r="AB28" s="639"/>
      <c r="AC28" s="639"/>
      <c r="AD28" s="640">
        <v>138929</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14196530</v>
      </c>
      <c r="CS28" s="587"/>
      <c r="CT28" s="587"/>
      <c r="CU28" s="587"/>
      <c r="CV28" s="587"/>
      <c r="CW28" s="587"/>
      <c r="CX28" s="587"/>
      <c r="CY28" s="588"/>
      <c r="CZ28" s="589">
        <v>13.1</v>
      </c>
      <c r="DA28" s="607"/>
      <c r="DB28" s="607"/>
      <c r="DC28" s="608"/>
      <c r="DD28" s="592">
        <v>13888717</v>
      </c>
      <c r="DE28" s="587"/>
      <c r="DF28" s="587"/>
      <c r="DG28" s="587"/>
      <c r="DH28" s="587"/>
      <c r="DI28" s="587"/>
      <c r="DJ28" s="587"/>
      <c r="DK28" s="588"/>
      <c r="DL28" s="592">
        <v>13793074</v>
      </c>
      <c r="DM28" s="587"/>
      <c r="DN28" s="587"/>
      <c r="DO28" s="587"/>
      <c r="DP28" s="587"/>
      <c r="DQ28" s="587"/>
      <c r="DR28" s="587"/>
      <c r="DS28" s="587"/>
      <c r="DT28" s="587"/>
      <c r="DU28" s="587"/>
      <c r="DV28" s="588"/>
      <c r="DW28" s="609">
        <v>21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8052</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14193617</v>
      </c>
      <c r="CS29" s="605"/>
      <c r="CT29" s="605"/>
      <c r="CU29" s="605"/>
      <c r="CV29" s="605"/>
      <c r="CW29" s="605"/>
      <c r="CX29" s="605"/>
      <c r="CY29" s="606"/>
      <c r="CZ29" s="589">
        <v>13.1</v>
      </c>
      <c r="DA29" s="607"/>
      <c r="DB29" s="607"/>
      <c r="DC29" s="608"/>
      <c r="DD29" s="592">
        <v>13885804</v>
      </c>
      <c r="DE29" s="605"/>
      <c r="DF29" s="605"/>
      <c r="DG29" s="605"/>
      <c r="DH29" s="605"/>
      <c r="DI29" s="605"/>
      <c r="DJ29" s="605"/>
      <c r="DK29" s="606"/>
      <c r="DL29" s="592">
        <v>13790161</v>
      </c>
      <c r="DM29" s="605"/>
      <c r="DN29" s="605"/>
      <c r="DO29" s="605"/>
      <c r="DP29" s="605"/>
      <c r="DQ29" s="605"/>
      <c r="DR29" s="605"/>
      <c r="DS29" s="605"/>
      <c r="DT29" s="605"/>
      <c r="DU29" s="605"/>
      <c r="DV29" s="606"/>
      <c r="DW29" s="609">
        <v>21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485575</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94.3</v>
      </c>
      <c r="BN30" s="653"/>
      <c r="BO30" s="653"/>
      <c r="BP30" s="653"/>
      <c r="BQ30" s="655"/>
      <c r="BR30" s="652">
        <v>98.3</v>
      </c>
      <c r="BS30" s="653"/>
      <c r="BT30" s="653"/>
      <c r="BU30" s="653"/>
      <c r="BV30" s="653"/>
      <c r="BW30" s="653"/>
      <c r="BX30" s="654">
        <v>93</v>
      </c>
      <c r="BY30" s="653"/>
      <c r="BZ30" s="653"/>
      <c r="CA30" s="653"/>
      <c r="CB30" s="655"/>
      <c r="CD30" s="658"/>
      <c r="CE30" s="659"/>
      <c r="CF30" s="623" t="s">
        <v>291</v>
      </c>
      <c r="CG30" s="620"/>
      <c r="CH30" s="620"/>
      <c r="CI30" s="620"/>
      <c r="CJ30" s="620"/>
      <c r="CK30" s="620"/>
      <c r="CL30" s="620"/>
      <c r="CM30" s="620"/>
      <c r="CN30" s="620"/>
      <c r="CO30" s="620"/>
      <c r="CP30" s="620"/>
      <c r="CQ30" s="621"/>
      <c r="CR30" s="586">
        <v>12383018</v>
      </c>
      <c r="CS30" s="587"/>
      <c r="CT30" s="587"/>
      <c r="CU30" s="587"/>
      <c r="CV30" s="587"/>
      <c r="CW30" s="587"/>
      <c r="CX30" s="587"/>
      <c r="CY30" s="588"/>
      <c r="CZ30" s="589">
        <v>11.4</v>
      </c>
      <c r="DA30" s="607"/>
      <c r="DB30" s="607"/>
      <c r="DC30" s="608"/>
      <c r="DD30" s="592">
        <v>12117870</v>
      </c>
      <c r="DE30" s="587"/>
      <c r="DF30" s="587"/>
      <c r="DG30" s="587"/>
      <c r="DH30" s="587"/>
      <c r="DI30" s="587"/>
      <c r="DJ30" s="587"/>
      <c r="DK30" s="588"/>
      <c r="DL30" s="592">
        <v>12025294</v>
      </c>
      <c r="DM30" s="587"/>
      <c r="DN30" s="587"/>
      <c r="DO30" s="587"/>
      <c r="DP30" s="587"/>
      <c r="DQ30" s="587"/>
      <c r="DR30" s="587"/>
      <c r="DS30" s="587"/>
      <c r="DT30" s="587"/>
      <c r="DU30" s="587"/>
      <c r="DV30" s="588"/>
      <c r="DW30" s="609">
        <v>18.3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1876972</v>
      </c>
      <c r="S31" s="587"/>
      <c r="T31" s="587"/>
      <c r="U31" s="587"/>
      <c r="V31" s="587"/>
      <c r="W31" s="587"/>
      <c r="X31" s="587"/>
      <c r="Y31" s="588"/>
      <c r="Z31" s="639">
        <v>1.7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95.7</v>
      </c>
      <c r="BN31" s="651"/>
      <c r="BO31" s="651"/>
      <c r="BP31" s="651"/>
      <c r="BQ31" s="615"/>
      <c r="BR31" s="650">
        <v>98.8</v>
      </c>
      <c r="BS31" s="605"/>
      <c r="BT31" s="605"/>
      <c r="BU31" s="605"/>
      <c r="BV31" s="605"/>
      <c r="BW31" s="605"/>
      <c r="BX31" s="641">
        <v>94.9</v>
      </c>
      <c r="BY31" s="651"/>
      <c r="BZ31" s="651"/>
      <c r="CA31" s="651"/>
      <c r="CB31" s="615"/>
      <c r="CD31" s="658"/>
      <c r="CE31" s="659"/>
      <c r="CF31" s="623" t="s">
        <v>295</v>
      </c>
      <c r="CG31" s="620"/>
      <c r="CH31" s="620"/>
      <c r="CI31" s="620"/>
      <c r="CJ31" s="620"/>
      <c r="CK31" s="620"/>
      <c r="CL31" s="620"/>
      <c r="CM31" s="620"/>
      <c r="CN31" s="620"/>
      <c r="CO31" s="620"/>
      <c r="CP31" s="620"/>
      <c r="CQ31" s="621"/>
      <c r="CR31" s="586">
        <v>1810599</v>
      </c>
      <c r="CS31" s="605"/>
      <c r="CT31" s="605"/>
      <c r="CU31" s="605"/>
      <c r="CV31" s="605"/>
      <c r="CW31" s="605"/>
      <c r="CX31" s="605"/>
      <c r="CY31" s="606"/>
      <c r="CZ31" s="589">
        <v>1.7</v>
      </c>
      <c r="DA31" s="607"/>
      <c r="DB31" s="607"/>
      <c r="DC31" s="608"/>
      <c r="DD31" s="592">
        <v>1767934</v>
      </c>
      <c r="DE31" s="605"/>
      <c r="DF31" s="605"/>
      <c r="DG31" s="605"/>
      <c r="DH31" s="605"/>
      <c r="DI31" s="605"/>
      <c r="DJ31" s="605"/>
      <c r="DK31" s="606"/>
      <c r="DL31" s="592">
        <v>1764867</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1738232</v>
      </c>
      <c r="S32" s="587"/>
      <c r="T32" s="587"/>
      <c r="U32" s="587"/>
      <c r="V32" s="587"/>
      <c r="W32" s="587"/>
      <c r="X32" s="587"/>
      <c r="Y32" s="588"/>
      <c r="Z32" s="639">
        <v>1.6</v>
      </c>
      <c r="AA32" s="639"/>
      <c r="AB32" s="639"/>
      <c r="AC32" s="639"/>
      <c r="AD32" s="640">
        <v>21840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v>
      </c>
      <c r="BH32" s="571"/>
      <c r="BI32" s="571"/>
      <c r="BJ32" s="571"/>
      <c r="BK32" s="571"/>
      <c r="BL32" s="571"/>
      <c r="BM32" s="634">
        <v>92.3</v>
      </c>
      <c r="BN32" s="571"/>
      <c r="BO32" s="571"/>
      <c r="BP32" s="571"/>
      <c r="BQ32" s="628"/>
      <c r="BR32" s="649">
        <v>97.6</v>
      </c>
      <c r="BS32" s="571"/>
      <c r="BT32" s="571"/>
      <c r="BU32" s="571"/>
      <c r="BV32" s="571"/>
      <c r="BW32" s="571"/>
      <c r="BX32" s="634">
        <v>90.3</v>
      </c>
      <c r="BY32" s="571"/>
      <c r="BZ32" s="571"/>
      <c r="CA32" s="571"/>
      <c r="CB32" s="628"/>
      <c r="CD32" s="660"/>
      <c r="CE32" s="661"/>
      <c r="CF32" s="623" t="s">
        <v>298</v>
      </c>
      <c r="CG32" s="620"/>
      <c r="CH32" s="620"/>
      <c r="CI32" s="620"/>
      <c r="CJ32" s="620"/>
      <c r="CK32" s="620"/>
      <c r="CL32" s="620"/>
      <c r="CM32" s="620"/>
      <c r="CN32" s="620"/>
      <c r="CO32" s="620"/>
      <c r="CP32" s="620"/>
      <c r="CQ32" s="621"/>
      <c r="CR32" s="586">
        <v>2913</v>
      </c>
      <c r="CS32" s="587"/>
      <c r="CT32" s="587"/>
      <c r="CU32" s="587"/>
      <c r="CV32" s="587"/>
      <c r="CW32" s="587"/>
      <c r="CX32" s="587"/>
      <c r="CY32" s="588"/>
      <c r="CZ32" s="589">
        <v>0</v>
      </c>
      <c r="DA32" s="607"/>
      <c r="DB32" s="607"/>
      <c r="DC32" s="608"/>
      <c r="DD32" s="592">
        <v>2913</v>
      </c>
      <c r="DE32" s="587"/>
      <c r="DF32" s="587"/>
      <c r="DG32" s="587"/>
      <c r="DH32" s="587"/>
      <c r="DI32" s="587"/>
      <c r="DJ32" s="587"/>
      <c r="DK32" s="588"/>
      <c r="DL32" s="592">
        <v>2913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11791113</v>
      </c>
      <c r="S33" s="587"/>
      <c r="T33" s="587"/>
      <c r="U33" s="587"/>
      <c r="V33" s="587"/>
      <c r="W33" s="587"/>
      <c r="X33" s="587"/>
      <c r="Y33" s="588"/>
      <c r="Z33" s="639">
        <v>10.7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36994363</v>
      </c>
      <c r="CS33" s="605"/>
      <c r="CT33" s="605"/>
      <c r="CU33" s="605"/>
      <c r="CV33" s="605"/>
      <c r="CW33" s="605"/>
      <c r="CX33" s="605"/>
      <c r="CY33" s="606"/>
      <c r="CZ33" s="589">
        <v>34.1</v>
      </c>
      <c r="DA33" s="607"/>
      <c r="DB33" s="607"/>
      <c r="DC33" s="608"/>
      <c r="DD33" s="592">
        <v>32298956</v>
      </c>
      <c r="DE33" s="605"/>
      <c r="DF33" s="605"/>
      <c r="DG33" s="605"/>
      <c r="DH33" s="605"/>
      <c r="DI33" s="605"/>
      <c r="DJ33" s="605"/>
      <c r="DK33" s="606"/>
      <c r="DL33" s="592">
        <v>25052786</v>
      </c>
      <c r="DM33" s="605"/>
      <c r="DN33" s="605"/>
      <c r="DO33" s="605"/>
      <c r="DP33" s="605"/>
      <c r="DQ33" s="605"/>
      <c r="DR33" s="605"/>
      <c r="DS33" s="605"/>
      <c r="DT33" s="605"/>
      <c r="DU33" s="605"/>
      <c r="DV33" s="606"/>
      <c r="DW33" s="609">
        <v>38.1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12985809</v>
      </c>
      <c r="CS34" s="587"/>
      <c r="CT34" s="587"/>
      <c r="CU34" s="587"/>
      <c r="CV34" s="587"/>
      <c r="CW34" s="587"/>
      <c r="CX34" s="587"/>
      <c r="CY34" s="588"/>
      <c r="CZ34" s="589">
        <v>12</v>
      </c>
      <c r="DA34" s="607"/>
      <c r="DB34" s="607"/>
      <c r="DC34" s="608"/>
      <c r="DD34" s="592">
        <v>10662118</v>
      </c>
      <c r="DE34" s="587"/>
      <c r="DF34" s="587"/>
      <c r="DG34" s="587"/>
      <c r="DH34" s="587"/>
      <c r="DI34" s="587"/>
      <c r="DJ34" s="587"/>
      <c r="DK34" s="588"/>
      <c r="DL34" s="592">
        <v>9260931</v>
      </c>
      <c r="DM34" s="587"/>
      <c r="DN34" s="587"/>
      <c r="DO34" s="587"/>
      <c r="DP34" s="587"/>
      <c r="DQ34" s="587"/>
      <c r="DR34" s="587"/>
      <c r="DS34" s="587"/>
      <c r="DT34" s="587"/>
      <c r="DU34" s="587"/>
      <c r="DV34" s="588"/>
      <c r="DW34" s="609">
        <v>14.1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5457113</v>
      </c>
      <c r="S35" s="587"/>
      <c r="T35" s="587"/>
      <c r="U35" s="587"/>
      <c r="V35" s="587"/>
      <c r="W35" s="587"/>
      <c r="X35" s="587"/>
      <c r="Y35" s="588"/>
      <c r="Z35" s="639">
        <v>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13068436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262654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909403</v>
      </c>
      <c r="CS35" s="605"/>
      <c r="CT35" s="605"/>
      <c r="CU35" s="605"/>
      <c r="CV35" s="605"/>
      <c r="CW35" s="605"/>
      <c r="CX35" s="605"/>
      <c r="CY35" s="606"/>
      <c r="CZ35" s="589">
        <v>0.8</v>
      </c>
      <c r="DA35" s="607"/>
      <c r="DB35" s="607"/>
      <c r="DC35" s="608"/>
      <c r="DD35" s="592">
        <v>861580</v>
      </c>
      <c r="DE35" s="605"/>
      <c r="DF35" s="605"/>
      <c r="DG35" s="605"/>
      <c r="DH35" s="605"/>
      <c r="DI35" s="605"/>
      <c r="DJ35" s="605"/>
      <c r="DK35" s="606"/>
      <c r="DL35" s="592">
        <v>861580</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110110147</v>
      </c>
      <c r="S36" s="627"/>
      <c r="T36" s="627"/>
      <c r="U36" s="627"/>
      <c r="V36" s="627"/>
      <c r="W36" s="627"/>
      <c r="X36" s="627"/>
      <c r="Y36" s="630"/>
      <c r="Z36" s="631">
        <v>100</v>
      </c>
      <c r="AA36" s="631"/>
      <c r="AB36" s="631"/>
      <c r="AC36" s="631"/>
      <c r="AD36" s="632">
        <v>60289676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3955939</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-529967</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11666128</v>
      </c>
      <c r="CS36" s="587"/>
      <c r="CT36" s="587"/>
      <c r="CU36" s="587"/>
      <c r="CV36" s="587"/>
      <c r="CW36" s="587"/>
      <c r="CX36" s="587"/>
      <c r="CY36" s="588"/>
      <c r="CZ36" s="589">
        <v>10.7</v>
      </c>
      <c r="DA36" s="607"/>
      <c r="DB36" s="607"/>
      <c r="DC36" s="608"/>
      <c r="DD36" s="592">
        <v>11148933</v>
      </c>
      <c r="DE36" s="587"/>
      <c r="DF36" s="587"/>
      <c r="DG36" s="587"/>
      <c r="DH36" s="587"/>
      <c r="DI36" s="587"/>
      <c r="DJ36" s="587"/>
      <c r="DK36" s="588"/>
      <c r="DL36" s="592">
        <v>9116457</v>
      </c>
      <c r="DM36" s="587"/>
      <c r="DN36" s="587"/>
      <c r="DO36" s="587"/>
      <c r="DP36" s="587"/>
      <c r="DQ36" s="587"/>
      <c r="DR36" s="587"/>
      <c r="DS36" s="587"/>
      <c r="DT36" s="587"/>
      <c r="DU36" s="587"/>
      <c r="DV36" s="588"/>
      <c r="DW36" s="609">
        <v>13.9</v>
      </c>
      <c r="DX36" s="610"/>
      <c r="DY36" s="610"/>
      <c r="DZ36" s="610"/>
      <c r="EA36" s="610"/>
      <c r="EB36" s="610"/>
      <c r="EC36" s="611"/>
    </row>
    <row r="37" spans="2:133" ht="11.25" customHeight="1">
      <c r="AQ37" s="612" t="s">
        <v>313</v>
      </c>
      <c r="AR37" s="613"/>
      <c r="AS37" s="613"/>
      <c r="AT37" s="613"/>
      <c r="AU37" s="613"/>
      <c r="AV37" s="613"/>
      <c r="AW37" s="613"/>
      <c r="AX37" s="613"/>
      <c r="AY37" s="614"/>
      <c r="AZ37" s="586">
        <v>851881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40212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4421465</v>
      </c>
      <c r="CS37" s="605"/>
      <c r="CT37" s="605"/>
      <c r="CU37" s="605"/>
      <c r="CV37" s="605"/>
      <c r="CW37" s="605"/>
      <c r="CX37" s="605"/>
      <c r="CY37" s="606"/>
      <c r="CZ37" s="589">
        <v>4.0999999999999996</v>
      </c>
      <c r="DA37" s="607"/>
      <c r="DB37" s="607"/>
      <c r="DC37" s="608"/>
      <c r="DD37" s="592">
        <v>4421465</v>
      </c>
      <c r="DE37" s="605"/>
      <c r="DF37" s="605"/>
      <c r="DG37" s="605"/>
      <c r="DH37" s="605"/>
      <c r="DI37" s="605"/>
      <c r="DJ37" s="605"/>
      <c r="DK37" s="606"/>
      <c r="DL37" s="592">
        <v>4138368</v>
      </c>
      <c r="DM37" s="605"/>
      <c r="DN37" s="605"/>
      <c r="DO37" s="605"/>
      <c r="DP37" s="605"/>
      <c r="DQ37" s="605"/>
      <c r="DR37" s="605"/>
      <c r="DS37" s="605"/>
      <c r="DT37" s="605"/>
      <c r="DU37" s="605"/>
      <c r="DV37" s="606"/>
      <c r="DW37" s="609">
        <v>6.3</v>
      </c>
      <c r="DX37" s="610"/>
      <c r="DY37" s="610"/>
      <c r="DZ37" s="610"/>
      <c r="EA37" s="610"/>
      <c r="EB37" s="610"/>
      <c r="EC37" s="611"/>
    </row>
    <row r="38" spans="2:133" ht="11.25" customHeight="1">
      <c r="AQ38" s="612" t="s">
        <v>316</v>
      </c>
      <c r="AR38" s="613"/>
      <c r="AS38" s="613"/>
      <c r="AT38" s="613"/>
      <c r="AU38" s="613"/>
      <c r="AV38" s="613"/>
      <c r="AW38" s="613"/>
      <c r="AX38" s="613"/>
      <c r="AY38" s="614"/>
      <c r="AZ38" s="586">
        <v>453189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64235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8662175</v>
      </c>
      <c r="CS38" s="587"/>
      <c r="CT38" s="587"/>
      <c r="CU38" s="587"/>
      <c r="CV38" s="587"/>
      <c r="CW38" s="587"/>
      <c r="CX38" s="587"/>
      <c r="CY38" s="588"/>
      <c r="CZ38" s="589">
        <v>8</v>
      </c>
      <c r="DA38" s="607"/>
      <c r="DB38" s="607"/>
      <c r="DC38" s="608"/>
      <c r="DD38" s="592">
        <v>7672456</v>
      </c>
      <c r="DE38" s="587"/>
      <c r="DF38" s="587"/>
      <c r="DG38" s="587"/>
      <c r="DH38" s="587"/>
      <c r="DI38" s="587"/>
      <c r="DJ38" s="587"/>
      <c r="DK38" s="588"/>
      <c r="DL38" s="592">
        <v>5813818</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c r="AQ39" s="612" t="s">
        <v>319</v>
      </c>
      <c r="AR39" s="613"/>
      <c r="AS39" s="613"/>
      <c r="AT39" s="613"/>
      <c r="AU39" s="613"/>
      <c r="AV39" s="613"/>
      <c r="AW39" s="613"/>
      <c r="AX39" s="613"/>
      <c r="AY39" s="614"/>
      <c r="AZ39" s="586">
        <v>72617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2123314</v>
      </c>
      <c r="CS39" s="605"/>
      <c r="CT39" s="605"/>
      <c r="CU39" s="605"/>
      <c r="CV39" s="605"/>
      <c r="CW39" s="605"/>
      <c r="CX39" s="605"/>
      <c r="CY39" s="606"/>
      <c r="CZ39" s="589">
        <v>2</v>
      </c>
      <c r="DA39" s="607"/>
      <c r="DB39" s="607"/>
      <c r="DC39" s="608"/>
      <c r="DD39" s="592">
        <v>1752478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1861756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647534</v>
      </c>
      <c r="CS40" s="587"/>
      <c r="CT40" s="587"/>
      <c r="CU40" s="587"/>
      <c r="CV40" s="587"/>
      <c r="CW40" s="587"/>
      <c r="CX40" s="587"/>
      <c r="CY40" s="588"/>
      <c r="CZ40" s="589">
        <v>0.6</v>
      </c>
      <c r="DA40" s="607"/>
      <c r="DB40" s="607"/>
      <c r="DC40" s="608"/>
      <c r="DD40" s="592">
        <v>201391</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5873054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15674272</v>
      </c>
      <c r="CS42" s="587"/>
      <c r="CT42" s="587"/>
      <c r="CU42" s="587"/>
      <c r="CV42" s="587"/>
      <c r="CW42" s="587"/>
      <c r="CX42" s="587"/>
      <c r="CY42" s="588"/>
      <c r="CZ42" s="589">
        <v>14.4</v>
      </c>
      <c r="DA42" s="590"/>
      <c r="DB42" s="590"/>
      <c r="DC42" s="591"/>
      <c r="DD42" s="592">
        <v>3885173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490451</v>
      </c>
      <c r="CS43" s="605"/>
      <c r="CT43" s="605"/>
      <c r="CU43" s="605"/>
      <c r="CV43" s="605"/>
      <c r="CW43" s="605"/>
      <c r="CX43" s="605"/>
      <c r="CY43" s="606"/>
      <c r="CZ43" s="589">
        <v>0.5</v>
      </c>
      <c r="DA43" s="607"/>
      <c r="DB43" s="607"/>
      <c r="DC43" s="608"/>
      <c r="DD43" s="592">
        <v>410491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15126866</v>
      </c>
      <c r="CS44" s="587"/>
      <c r="CT44" s="587"/>
      <c r="CU44" s="587"/>
      <c r="CV44" s="587"/>
      <c r="CW44" s="587"/>
      <c r="CX44" s="587"/>
      <c r="CY44" s="588"/>
      <c r="CZ44" s="589">
        <v>13.9</v>
      </c>
      <c r="DA44" s="590"/>
      <c r="DB44" s="590"/>
      <c r="DC44" s="591"/>
      <c r="DD44" s="592">
        <v>3587720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9534237</v>
      </c>
      <c r="CS45" s="605"/>
      <c r="CT45" s="605"/>
      <c r="CU45" s="605"/>
      <c r="CV45" s="605"/>
      <c r="CW45" s="605"/>
      <c r="CX45" s="605"/>
      <c r="CY45" s="606"/>
      <c r="CZ45" s="589">
        <v>8.8000000000000007</v>
      </c>
      <c r="DA45" s="607"/>
      <c r="DB45" s="607"/>
      <c r="DC45" s="608"/>
      <c r="DD45" s="592">
        <v>364588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5482231</v>
      </c>
      <c r="CS46" s="587"/>
      <c r="CT46" s="587"/>
      <c r="CU46" s="587"/>
      <c r="CV46" s="587"/>
      <c r="CW46" s="587"/>
      <c r="CX46" s="587"/>
      <c r="CY46" s="588"/>
      <c r="CZ46" s="589">
        <v>5.0999999999999996</v>
      </c>
      <c r="DA46" s="590"/>
      <c r="DB46" s="590"/>
      <c r="DC46" s="591"/>
      <c r="DD46" s="592">
        <v>3208334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547406</v>
      </c>
      <c r="CS47" s="605"/>
      <c r="CT47" s="605"/>
      <c r="CU47" s="605"/>
      <c r="CV47" s="605"/>
      <c r="CW47" s="605"/>
      <c r="CX47" s="605"/>
      <c r="CY47" s="606"/>
      <c r="CZ47" s="589">
        <v>0.5</v>
      </c>
      <c r="DA47" s="607"/>
      <c r="DB47" s="607"/>
      <c r="DC47" s="608"/>
      <c r="DD47" s="592">
        <v>297453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108529321</v>
      </c>
      <c r="CS49" s="571"/>
      <c r="CT49" s="571"/>
      <c r="CU49" s="571"/>
      <c r="CV49" s="571"/>
      <c r="CW49" s="571"/>
      <c r="CX49" s="571"/>
      <c r="CY49" s="572"/>
      <c r="CZ49" s="573">
        <v>100</v>
      </c>
      <c r="DA49" s="574"/>
      <c r="DB49" s="574"/>
      <c r="DC49" s="575"/>
      <c r="DD49" s="576">
        <v>72659681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110010</v>
      </c>
      <c r="R7" s="1099"/>
      <c r="S7" s="1099"/>
      <c r="T7" s="1099"/>
      <c r="U7" s="1099"/>
      <c r="V7" s="1099">
        <v>108486</v>
      </c>
      <c r="W7" s="1099"/>
      <c r="X7" s="1099"/>
      <c r="Y7" s="1099"/>
      <c r="Z7" s="1099"/>
      <c r="AA7" s="1099">
        <v>1524</v>
      </c>
      <c r="AB7" s="1099"/>
      <c r="AC7" s="1099"/>
      <c r="AD7" s="1099"/>
      <c r="AE7" s="1100"/>
      <c r="AF7" s="1101">
        <v>1056</v>
      </c>
      <c r="AG7" s="1102"/>
      <c r="AH7" s="1102"/>
      <c r="AI7" s="1102"/>
      <c r="AJ7" s="1103"/>
      <c r="AK7" s="1085">
        <v>90</v>
      </c>
      <c r="AL7" s="1086"/>
      <c r="AM7" s="1086"/>
      <c r="AN7" s="1086"/>
      <c r="AO7" s="1086"/>
      <c r="AP7" s="1086">
        <v>130028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546</v>
      </c>
      <c r="BT7" s="1090"/>
      <c r="BU7" s="1090"/>
      <c r="BV7" s="1090"/>
      <c r="BW7" s="1090"/>
      <c r="BX7" s="1090"/>
      <c r="BY7" s="1090"/>
      <c r="BZ7" s="1090"/>
      <c r="CA7" s="1090"/>
      <c r="CB7" s="1090"/>
      <c r="CC7" s="1090"/>
      <c r="CD7" s="1090"/>
      <c r="CE7" s="1090"/>
      <c r="CF7" s="1090"/>
      <c r="CG7" s="1091"/>
      <c r="CH7" s="1082">
        <v>-5</v>
      </c>
      <c r="CI7" s="1083"/>
      <c r="CJ7" s="1083"/>
      <c r="CK7" s="1083"/>
      <c r="CL7" s="1084"/>
      <c r="CM7" s="1082">
        <v>624</v>
      </c>
      <c r="CN7" s="1083"/>
      <c r="CO7" s="1083"/>
      <c r="CP7" s="1083"/>
      <c r="CQ7" s="1084"/>
      <c r="CR7" s="1082">
        <v>27</v>
      </c>
      <c r="CS7" s="1083"/>
      <c r="CT7" s="1083"/>
      <c r="CU7" s="1083"/>
      <c r="CV7" s="1084"/>
      <c r="CW7" s="1082">
        <v>45</v>
      </c>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134</v>
      </c>
      <c r="R8" s="1038"/>
      <c r="S8" s="1038"/>
      <c r="T8" s="1038"/>
      <c r="U8" s="1038"/>
      <c r="V8" s="1038">
        <v>77</v>
      </c>
      <c r="W8" s="1038"/>
      <c r="X8" s="1038"/>
      <c r="Y8" s="1038"/>
      <c r="Z8" s="1038"/>
      <c r="AA8" s="1038">
        <v>57</v>
      </c>
      <c r="AB8" s="1038"/>
      <c r="AC8" s="1038"/>
      <c r="AD8" s="1038"/>
      <c r="AE8" s="1039"/>
      <c r="AF8" s="1013">
        <v>57</v>
      </c>
      <c r="AG8" s="1014"/>
      <c r="AH8" s="1014"/>
      <c r="AI8" s="1014"/>
      <c r="AJ8" s="1015"/>
      <c r="AK8" s="1080"/>
      <c r="AL8" s="1081"/>
      <c r="AM8" s="1081"/>
      <c r="AN8" s="1081"/>
      <c r="AO8" s="1081"/>
      <c r="AP8" s="1081">
        <v>85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2</v>
      </c>
      <c r="CI8" s="984"/>
      <c r="CJ8" s="984"/>
      <c r="CK8" s="984"/>
      <c r="CL8" s="985"/>
      <c r="CM8" s="983">
        <v>94</v>
      </c>
      <c r="CN8" s="984"/>
      <c r="CO8" s="984"/>
      <c r="CP8" s="984"/>
      <c r="CQ8" s="985"/>
      <c r="CR8" s="983">
        <v>10</v>
      </c>
      <c r="CS8" s="984"/>
      <c r="CT8" s="984"/>
      <c r="CU8" s="984"/>
      <c r="CV8" s="985"/>
      <c r="CW8" s="983">
        <v>1</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165</v>
      </c>
      <c r="R9" s="1038"/>
      <c r="S9" s="1038"/>
      <c r="T9" s="1038"/>
      <c r="U9" s="1038"/>
      <c r="V9" s="1038">
        <v>165</v>
      </c>
      <c r="W9" s="1038"/>
      <c r="X9" s="1038"/>
      <c r="Y9" s="1038"/>
      <c r="Z9" s="1038"/>
      <c r="AA9" s="1038" t="s">
        <v>562</v>
      </c>
      <c r="AB9" s="1038"/>
      <c r="AC9" s="1038"/>
      <c r="AD9" s="1038"/>
      <c r="AE9" s="1039"/>
      <c r="AF9" s="1013" t="s">
        <v>112</v>
      </c>
      <c r="AG9" s="1014"/>
      <c r="AH9" s="1014"/>
      <c r="AI9" s="1014"/>
      <c r="AJ9" s="1015"/>
      <c r="AK9" s="1080"/>
      <c r="AL9" s="1081"/>
      <c r="AM9" s="1081"/>
      <c r="AN9" s="1081"/>
      <c r="AO9" s="1081"/>
      <c r="AP9" s="1081">
        <v>185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-2</v>
      </c>
      <c r="CI9" s="984"/>
      <c r="CJ9" s="984"/>
      <c r="CK9" s="984"/>
      <c r="CL9" s="985"/>
      <c r="CM9" s="983">
        <v>368</v>
      </c>
      <c r="CN9" s="984"/>
      <c r="CO9" s="984"/>
      <c r="CP9" s="984"/>
      <c r="CQ9" s="985"/>
      <c r="CR9" s="983">
        <v>95</v>
      </c>
      <c r="CS9" s="984"/>
      <c r="CT9" s="984"/>
      <c r="CU9" s="984"/>
      <c r="CV9" s="985"/>
      <c r="CW9" s="983">
        <v>36</v>
      </c>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-5</v>
      </c>
      <c r="CI10" s="984"/>
      <c r="CJ10" s="984"/>
      <c r="CK10" s="984"/>
      <c r="CL10" s="985"/>
      <c r="CM10" s="983">
        <v>51</v>
      </c>
      <c r="CN10" s="984"/>
      <c r="CO10" s="984"/>
      <c r="CP10" s="984"/>
      <c r="CQ10" s="985"/>
      <c r="CR10" s="983">
        <v>55</v>
      </c>
      <c r="CS10" s="984"/>
      <c r="CT10" s="984"/>
      <c r="CU10" s="984"/>
      <c r="CV10" s="985"/>
      <c r="CW10" s="983">
        <v>0</v>
      </c>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550</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786</v>
      </c>
      <c r="CN11" s="984"/>
      <c r="CO11" s="984"/>
      <c r="CP11" s="984"/>
      <c r="CQ11" s="985"/>
      <c r="CR11" s="983">
        <v>11</v>
      </c>
      <c r="CS11" s="984"/>
      <c r="CT11" s="984"/>
      <c r="CU11" s="984"/>
      <c r="CV11" s="985"/>
      <c r="CW11" s="983">
        <v>0</v>
      </c>
      <c r="CX11" s="984"/>
      <c r="CY11" s="984"/>
      <c r="CZ11" s="984"/>
      <c r="DA11" s="985"/>
      <c r="DB11" s="983">
        <v>253</v>
      </c>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551</v>
      </c>
      <c r="BT12" s="1009"/>
      <c r="BU12" s="1009"/>
      <c r="BV12" s="1009"/>
      <c r="BW12" s="1009"/>
      <c r="BX12" s="1009"/>
      <c r="BY12" s="1009"/>
      <c r="BZ12" s="1009"/>
      <c r="CA12" s="1009"/>
      <c r="CB12" s="1009"/>
      <c r="CC12" s="1009"/>
      <c r="CD12" s="1009"/>
      <c r="CE12" s="1009"/>
      <c r="CF12" s="1009"/>
      <c r="CG12" s="1010"/>
      <c r="CH12" s="983">
        <v>194</v>
      </c>
      <c r="CI12" s="984"/>
      <c r="CJ12" s="984"/>
      <c r="CK12" s="984"/>
      <c r="CL12" s="985"/>
      <c r="CM12" s="983">
        <v>4478</v>
      </c>
      <c r="CN12" s="984"/>
      <c r="CO12" s="984"/>
      <c r="CP12" s="984"/>
      <c r="CQ12" s="985"/>
      <c r="CR12" s="983">
        <v>2600</v>
      </c>
      <c r="CS12" s="984"/>
      <c r="CT12" s="984"/>
      <c r="CU12" s="984"/>
      <c r="CV12" s="985"/>
      <c r="CW12" s="983">
        <v>0</v>
      </c>
      <c r="CX12" s="984"/>
      <c r="CY12" s="984"/>
      <c r="CZ12" s="984"/>
      <c r="DA12" s="985"/>
      <c r="DB12" s="983"/>
      <c r="DC12" s="984"/>
      <c r="DD12" s="984"/>
      <c r="DE12" s="984"/>
      <c r="DF12" s="985"/>
      <c r="DG12" s="983"/>
      <c r="DH12" s="984"/>
      <c r="DI12" s="984"/>
      <c r="DJ12" s="984"/>
      <c r="DK12" s="985"/>
      <c r="DL12" s="983">
        <v>622</v>
      </c>
      <c r="DM12" s="984"/>
      <c r="DN12" s="984"/>
      <c r="DO12" s="984"/>
      <c r="DP12" s="985"/>
      <c r="DQ12" s="983">
        <v>62</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552</v>
      </c>
      <c r="BT13" s="1009"/>
      <c r="BU13" s="1009"/>
      <c r="BV13" s="1009"/>
      <c r="BW13" s="1009"/>
      <c r="BX13" s="1009"/>
      <c r="BY13" s="1009"/>
      <c r="BZ13" s="1009"/>
      <c r="CA13" s="1009"/>
      <c r="CB13" s="1009"/>
      <c r="CC13" s="1009"/>
      <c r="CD13" s="1009"/>
      <c r="CE13" s="1009"/>
      <c r="CF13" s="1009"/>
      <c r="CG13" s="1010"/>
      <c r="CH13" s="983">
        <v>1</v>
      </c>
      <c r="CI13" s="984"/>
      <c r="CJ13" s="984"/>
      <c r="CK13" s="984"/>
      <c r="CL13" s="985"/>
      <c r="CM13" s="983">
        <v>103</v>
      </c>
      <c r="CN13" s="984"/>
      <c r="CO13" s="984"/>
      <c r="CP13" s="984"/>
      <c r="CQ13" s="985"/>
      <c r="CR13" s="983">
        <v>100</v>
      </c>
      <c r="CS13" s="984"/>
      <c r="CT13" s="984"/>
      <c r="CU13" s="984"/>
      <c r="CV13" s="985"/>
      <c r="CW13" s="983">
        <v>5</v>
      </c>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553</v>
      </c>
      <c r="BT14" s="1009"/>
      <c r="BU14" s="1009"/>
      <c r="BV14" s="1009"/>
      <c r="BW14" s="1009"/>
      <c r="BX14" s="1009"/>
      <c r="BY14" s="1009"/>
      <c r="BZ14" s="1009"/>
      <c r="CA14" s="1009"/>
      <c r="CB14" s="1009"/>
      <c r="CC14" s="1009"/>
      <c r="CD14" s="1009"/>
      <c r="CE14" s="1009"/>
      <c r="CF14" s="1009"/>
      <c r="CG14" s="1010"/>
      <c r="CH14" s="983">
        <v>94</v>
      </c>
      <c r="CI14" s="984"/>
      <c r="CJ14" s="984"/>
      <c r="CK14" s="984"/>
      <c r="CL14" s="985"/>
      <c r="CM14" s="983">
        <v>870</v>
      </c>
      <c r="CN14" s="984"/>
      <c r="CO14" s="984"/>
      <c r="CP14" s="984"/>
      <c r="CQ14" s="985"/>
      <c r="CR14" s="983">
        <v>3</v>
      </c>
      <c r="CS14" s="984"/>
      <c r="CT14" s="984"/>
      <c r="CU14" s="984"/>
      <c r="CV14" s="985"/>
      <c r="CW14" s="983">
        <v>77</v>
      </c>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554</v>
      </c>
      <c r="BT15" s="1009"/>
      <c r="BU15" s="1009"/>
      <c r="BV15" s="1009"/>
      <c r="BW15" s="1009"/>
      <c r="BX15" s="1009"/>
      <c r="BY15" s="1009"/>
      <c r="BZ15" s="1009"/>
      <c r="CA15" s="1009"/>
      <c r="CB15" s="1009"/>
      <c r="CC15" s="1009"/>
      <c r="CD15" s="1009"/>
      <c r="CE15" s="1009"/>
      <c r="CF15" s="1009"/>
      <c r="CG15" s="1010"/>
      <c r="CH15" s="983">
        <v>2</v>
      </c>
      <c r="CI15" s="984"/>
      <c r="CJ15" s="984"/>
      <c r="CK15" s="984"/>
      <c r="CL15" s="985"/>
      <c r="CM15" s="983">
        <v>161</v>
      </c>
      <c r="CN15" s="984"/>
      <c r="CO15" s="984"/>
      <c r="CP15" s="984"/>
      <c r="CQ15" s="985"/>
      <c r="CR15" s="983">
        <v>100</v>
      </c>
      <c r="CS15" s="984"/>
      <c r="CT15" s="984"/>
      <c r="CU15" s="984"/>
      <c r="CV15" s="985"/>
      <c r="CW15" s="983">
        <v>11</v>
      </c>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555</v>
      </c>
      <c r="BT16" s="1009"/>
      <c r="BU16" s="1009"/>
      <c r="BV16" s="1009"/>
      <c r="BW16" s="1009"/>
      <c r="BX16" s="1009"/>
      <c r="BY16" s="1009"/>
      <c r="BZ16" s="1009"/>
      <c r="CA16" s="1009"/>
      <c r="CB16" s="1009"/>
      <c r="CC16" s="1009"/>
      <c r="CD16" s="1009"/>
      <c r="CE16" s="1009"/>
      <c r="CF16" s="1009"/>
      <c r="CG16" s="1010"/>
      <c r="CH16" s="983">
        <v>4</v>
      </c>
      <c r="CI16" s="984"/>
      <c r="CJ16" s="984"/>
      <c r="CK16" s="984"/>
      <c r="CL16" s="985"/>
      <c r="CM16" s="983">
        <v>95</v>
      </c>
      <c r="CN16" s="984"/>
      <c r="CO16" s="984"/>
      <c r="CP16" s="984"/>
      <c r="CQ16" s="985"/>
      <c r="CR16" s="983">
        <v>1</v>
      </c>
      <c r="CS16" s="984"/>
      <c r="CT16" s="984"/>
      <c r="CU16" s="984"/>
      <c r="CV16" s="985"/>
      <c r="CW16" s="983">
        <v>0</v>
      </c>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556</v>
      </c>
      <c r="BT17" s="1009"/>
      <c r="BU17" s="1009"/>
      <c r="BV17" s="1009"/>
      <c r="BW17" s="1009"/>
      <c r="BX17" s="1009"/>
      <c r="BY17" s="1009"/>
      <c r="BZ17" s="1009"/>
      <c r="CA17" s="1009"/>
      <c r="CB17" s="1009"/>
      <c r="CC17" s="1009"/>
      <c r="CD17" s="1009"/>
      <c r="CE17" s="1009"/>
      <c r="CF17" s="1009"/>
      <c r="CG17" s="1010"/>
      <c r="CH17" s="983">
        <v>-1</v>
      </c>
      <c r="CI17" s="984"/>
      <c r="CJ17" s="984"/>
      <c r="CK17" s="984"/>
      <c r="CL17" s="985"/>
      <c r="CM17" s="983">
        <v>65</v>
      </c>
      <c r="CN17" s="984"/>
      <c r="CO17" s="984"/>
      <c r="CP17" s="984"/>
      <c r="CQ17" s="985"/>
      <c r="CR17" s="983">
        <v>5</v>
      </c>
      <c r="CS17" s="984"/>
      <c r="CT17" s="984"/>
      <c r="CU17" s="984"/>
      <c r="CV17" s="985"/>
      <c r="CW17" s="983">
        <v>0</v>
      </c>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557</v>
      </c>
      <c r="BT18" s="1009"/>
      <c r="BU18" s="1009"/>
      <c r="BV18" s="1009"/>
      <c r="BW18" s="1009"/>
      <c r="BX18" s="1009"/>
      <c r="BY18" s="1009"/>
      <c r="BZ18" s="1009"/>
      <c r="CA18" s="1009"/>
      <c r="CB18" s="1009"/>
      <c r="CC18" s="1009"/>
      <c r="CD18" s="1009"/>
      <c r="CE18" s="1009"/>
      <c r="CF18" s="1009"/>
      <c r="CG18" s="1010"/>
      <c r="CH18" s="983">
        <v>4</v>
      </c>
      <c r="CI18" s="984"/>
      <c r="CJ18" s="984"/>
      <c r="CK18" s="984"/>
      <c r="CL18" s="985"/>
      <c r="CM18" s="983">
        <v>18</v>
      </c>
      <c r="CN18" s="984"/>
      <c r="CO18" s="984"/>
      <c r="CP18" s="984"/>
      <c r="CQ18" s="985"/>
      <c r="CR18" s="983">
        <v>3</v>
      </c>
      <c r="CS18" s="984"/>
      <c r="CT18" s="984"/>
      <c r="CU18" s="984"/>
      <c r="CV18" s="985"/>
      <c r="CW18" s="983">
        <v>0</v>
      </c>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558</v>
      </c>
      <c r="BT19" s="1009"/>
      <c r="BU19" s="1009"/>
      <c r="BV19" s="1009"/>
      <c r="BW19" s="1009"/>
      <c r="BX19" s="1009"/>
      <c r="BY19" s="1009"/>
      <c r="BZ19" s="1009"/>
      <c r="CA19" s="1009"/>
      <c r="CB19" s="1009"/>
      <c r="CC19" s="1009"/>
      <c r="CD19" s="1009"/>
      <c r="CE19" s="1009"/>
      <c r="CF19" s="1009"/>
      <c r="CG19" s="1010"/>
      <c r="CH19" s="983">
        <v>-17</v>
      </c>
      <c r="CI19" s="984"/>
      <c r="CJ19" s="984"/>
      <c r="CK19" s="984"/>
      <c r="CL19" s="985"/>
      <c r="CM19" s="983">
        <v>51</v>
      </c>
      <c r="CN19" s="984"/>
      <c r="CO19" s="984"/>
      <c r="CP19" s="984"/>
      <c r="CQ19" s="985"/>
      <c r="CR19" s="983">
        <v>30</v>
      </c>
      <c r="CS19" s="984"/>
      <c r="CT19" s="984"/>
      <c r="CU19" s="984"/>
      <c r="CV19" s="985"/>
      <c r="CW19" s="983">
        <v>6</v>
      </c>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559</v>
      </c>
      <c r="BT20" s="1009"/>
      <c r="BU20" s="1009"/>
      <c r="BV20" s="1009"/>
      <c r="BW20" s="1009"/>
      <c r="BX20" s="1009"/>
      <c r="BY20" s="1009"/>
      <c r="BZ20" s="1009"/>
      <c r="CA20" s="1009"/>
      <c r="CB20" s="1009"/>
      <c r="CC20" s="1009"/>
      <c r="CD20" s="1009"/>
      <c r="CE20" s="1009"/>
      <c r="CF20" s="1009"/>
      <c r="CG20" s="1010"/>
      <c r="CH20" s="983">
        <v>-1</v>
      </c>
      <c r="CI20" s="984"/>
      <c r="CJ20" s="984"/>
      <c r="CK20" s="984"/>
      <c r="CL20" s="985"/>
      <c r="CM20" s="983">
        <v>139</v>
      </c>
      <c r="CN20" s="984"/>
      <c r="CO20" s="984"/>
      <c r="CP20" s="984"/>
      <c r="CQ20" s="985"/>
      <c r="CR20" s="983">
        <v>99</v>
      </c>
      <c r="CS20" s="984"/>
      <c r="CT20" s="984"/>
      <c r="CU20" s="984"/>
      <c r="CV20" s="985"/>
      <c r="CW20" s="983">
        <v>1</v>
      </c>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t="s">
        <v>560</v>
      </c>
      <c r="BT21" s="1009"/>
      <c r="BU21" s="1009"/>
      <c r="BV21" s="1009"/>
      <c r="BW21" s="1009"/>
      <c r="BX21" s="1009"/>
      <c r="BY21" s="1009"/>
      <c r="BZ21" s="1009"/>
      <c r="CA21" s="1009"/>
      <c r="CB21" s="1009"/>
      <c r="CC21" s="1009"/>
      <c r="CD21" s="1009"/>
      <c r="CE21" s="1009"/>
      <c r="CF21" s="1009"/>
      <c r="CG21" s="1010"/>
      <c r="CH21" s="983">
        <v>-1</v>
      </c>
      <c r="CI21" s="984"/>
      <c r="CJ21" s="984"/>
      <c r="CK21" s="984"/>
      <c r="CL21" s="985"/>
      <c r="CM21" s="983">
        <v>326</v>
      </c>
      <c r="CN21" s="984"/>
      <c r="CO21" s="984"/>
      <c r="CP21" s="984"/>
      <c r="CQ21" s="985"/>
      <c r="CR21" s="983">
        <v>100</v>
      </c>
      <c r="CS21" s="984"/>
      <c r="CT21" s="984"/>
      <c r="CU21" s="984"/>
      <c r="CV21" s="985"/>
      <c r="CW21" s="983">
        <v>57</v>
      </c>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t="s">
        <v>561</v>
      </c>
      <c r="BT22" s="1009"/>
      <c r="BU22" s="1009"/>
      <c r="BV22" s="1009"/>
      <c r="BW22" s="1009"/>
      <c r="BX22" s="1009"/>
      <c r="BY22" s="1009"/>
      <c r="BZ22" s="1009"/>
      <c r="CA22" s="1009"/>
      <c r="CB22" s="1009"/>
      <c r="CC22" s="1009"/>
      <c r="CD22" s="1009"/>
      <c r="CE22" s="1009"/>
      <c r="CF22" s="1009"/>
      <c r="CG22" s="1010"/>
      <c r="CH22" s="983">
        <v>5</v>
      </c>
      <c r="CI22" s="984"/>
      <c r="CJ22" s="984"/>
      <c r="CK22" s="984"/>
      <c r="CL22" s="985"/>
      <c r="CM22" s="983">
        <v>271</v>
      </c>
      <c r="CN22" s="984"/>
      <c r="CO22" s="984"/>
      <c r="CP22" s="984"/>
      <c r="CQ22" s="985"/>
      <c r="CR22" s="983">
        <v>101</v>
      </c>
      <c r="CS22" s="984"/>
      <c r="CT22" s="984"/>
      <c r="CU22" s="984"/>
      <c r="CV22" s="985"/>
      <c r="CW22" s="983">
        <v>39</v>
      </c>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110110</v>
      </c>
      <c r="R23" s="1063"/>
      <c r="S23" s="1063"/>
      <c r="T23" s="1063"/>
      <c r="U23" s="1063"/>
      <c r="V23" s="1063">
        <v>108529</v>
      </c>
      <c r="W23" s="1063"/>
      <c r="X23" s="1063"/>
      <c r="Y23" s="1063"/>
      <c r="Z23" s="1063"/>
      <c r="AA23" s="1063">
        <v>1581</v>
      </c>
      <c r="AB23" s="1063"/>
      <c r="AC23" s="1063"/>
      <c r="AD23" s="1063"/>
      <c r="AE23" s="1064"/>
      <c r="AF23" s="1065">
        <v>1113</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28569</v>
      </c>
      <c r="R28" s="1048"/>
      <c r="S28" s="1048"/>
      <c r="T28" s="1048"/>
      <c r="U28" s="1048"/>
      <c r="V28" s="1048">
        <v>28307</v>
      </c>
      <c r="W28" s="1048"/>
      <c r="X28" s="1048"/>
      <c r="Y28" s="1048"/>
      <c r="Z28" s="1048"/>
      <c r="AA28" s="1048">
        <v>263</v>
      </c>
      <c r="AB28" s="1048"/>
      <c r="AC28" s="1048"/>
      <c r="AD28" s="1048"/>
      <c r="AE28" s="1049"/>
      <c r="AF28" s="1050">
        <v>263</v>
      </c>
      <c r="AG28" s="1048"/>
      <c r="AH28" s="1048"/>
      <c r="AI28" s="1048"/>
      <c r="AJ28" s="1051"/>
      <c r="AK28" s="1052">
        <v>1862</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21448</v>
      </c>
      <c r="R29" s="1038"/>
      <c r="S29" s="1038"/>
      <c r="T29" s="1038"/>
      <c r="U29" s="1038"/>
      <c r="V29" s="1038">
        <v>21324</v>
      </c>
      <c r="W29" s="1038"/>
      <c r="X29" s="1038"/>
      <c r="Y29" s="1038"/>
      <c r="Z29" s="1038"/>
      <c r="AA29" s="1038">
        <v>124</v>
      </c>
      <c r="AB29" s="1038"/>
      <c r="AC29" s="1038"/>
      <c r="AD29" s="1038"/>
      <c r="AE29" s="1039"/>
      <c r="AF29" s="1013">
        <v>124</v>
      </c>
      <c r="AG29" s="1014"/>
      <c r="AH29" s="1014"/>
      <c r="AI29" s="1014"/>
      <c r="AJ29" s="1015"/>
      <c r="AK29" s="974">
        <v>3000</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2541</v>
      </c>
      <c r="R30" s="1038"/>
      <c r="S30" s="1038"/>
      <c r="T30" s="1038"/>
      <c r="U30" s="1038"/>
      <c r="V30" s="1038">
        <v>2536</v>
      </c>
      <c r="W30" s="1038"/>
      <c r="X30" s="1038"/>
      <c r="Y30" s="1038"/>
      <c r="Z30" s="1038"/>
      <c r="AA30" s="1038">
        <v>5</v>
      </c>
      <c r="AB30" s="1038"/>
      <c r="AC30" s="1038"/>
      <c r="AD30" s="1038"/>
      <c r="AE30" s="1039"/>
      <c r="AF30" s="1013">
        <v>5</v>
      </c>
      <c r="AG30" s="1014"/>
      <c r="AH30" s="1014"/>
      <c r="AI30" s="1014"/>
      <c r="AJ30" s="1015"/>
      <c r="AK30" s="974">
        <v>2822</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6583</v>
      </c>
      <c r="R31" s="1038"/>
      <c r="S31" s="1038"/>
      <c r="T31" s="1038"/>
      <c r="U31" s="1038"/>
      <c r="V31" s="1038">
        <v>5700</v>
      </c>
      <c r="W31" s="1038"/>
      <c r="X31" s="1038"/>
      <c r="Y31" s="1038"/>
      <c r="Z31" s="1038"/>
      <c r="AA31" s="1038">
        <v>883</v>
      </c>
      <c r="AB31" s="1038"/>
      <c r="AC31" s="1038"/>
      <c r="AD31" s="1038"/>
      <c r="AE31" s="1039"/>
      <c r="AF31" s="1013">
        <v>9983</v>
      </c>
      <c r="AG31" s="1014"/>
      <c r="AH31" s="1014"/>
      <c r="AI31" s="1014"/>
      <c r="AJ31" s="1015"/>
      <c r="AK31" s="974">
        <v>73</v>
      </c>
      <c r="AL31" s="965"/>
      <c r="AM31" s="965"/>
      <c r="AN31" s="965"/>
      <c r="AO31" s="965"/>
      <c r="AP31" s="965">
        <v>15881</v>
      </c>
      <c r="AQ31" s="965"/>
      <c r="AR31" s="965"/>
      <c r="AS31" s="965"/>
      <c r="AT31" s="965"/>
      <c r="AU31" s="965">
        <v>699</v>
      </c>
      <c r="AV31" s="965"/>
      <c r="AW31" s="965"/>
      <c r="AX31" s="965"/>
      <c r="AY31" s="965"/>
      <c r="AZ31" s="1036"/>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7447</v>
      </c>
      <c r="R32" s="1038"/>
      <c r="S32" s="1038"/>
      <c r="T32" s="1038"/>
      <c r="U32" s="1038"/>
      <c r="V32" s="1038">
        <v>7624</v>
      </c>
      <c r="W32" s="1038"/>
      <c r="X32" s="1038"/>
      <c r="Y32" s="1038"/>
      <c r="Z32" s="1038"/>
      <c r="AA32" s="1038">
        <v>-177</v>
      </c>
      <c r="AB32" s="1038"/>
      <c r="AC32" s="1038"/>
      <c r="AD32" s="1038"/>
      <c r="AE32" s="1039"/>
      <c r="AF32" s="1013">
        <v>1217</v>
      </c>
      <c r="AG32" s="1014"/>
      <c r="AH32" s="1014"/>
      <c r="AI32" s="1014"/>
      <c r="AJ32" s="1015"/>
      <c r="AK32" s="974">
        <v>3482</v>
      </c>
      <c r="AL32" s="965"/>
      <c r="AM32" s="965"/>
      <c r="AN32" s="965"/>
      <c r="AO32" s="965"/>
      <c r="AP32" s="965">
        <v>50740</v>
      </c>
      <c r="AQ32" s="965"/>
      <c r="AR32" s="965"/>
      <c r="AS32" s="965"/>
      <c r="AT32" s="965"/>
      <c r="AU32" s="965">
        <v>29730</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3722</v>
      </c>
      <c r="R33" s="1038"/>
      <c r="S33" s="1038"/>
      <c r="T33" s="1038"/>
      <c r="U33" s="1038"/>
      <c r="V33" s="1038">
        <v>3789</v>
      </c>
      <c r="W33" s="1038"/>
      <c r="X33" s="1038"/>
      <c r="Y33" s="1038"/>
      <c r="Z33" s="1038"/>
      <c r="AA33" s="1038">
        <v>-67</v>
      </c>
      <c r="AB33" s="1038"/>
      <c r="AC33" s="1038"/>
      <c r="AD33" s="1038"/>
      <c r="AE33" s="1039"/>
      <c r="AF33" s="1013">
        <v>122</v>
      </c>
      <c r="AG33" s="1014"/>
      <c r="AH33" s="1014"/>
      <c r="AI33" s="1014"/>
      <c r="AJ33" s="1015"/>
      <c r="AK33" s="974">
        <v>852</v>
      </c>
      <c r="AL33" s="965"/>
      <c r="AM33" s="965"/>
      <c r="AN33" s="965"/>
      <c r="AO33" s="965"/>
      <c r="AP33" s="965">
        <v>6458</v>
      </c>
      <c r="AQ33" s="965"/>
      <c r="AR33" s="965"/>
      <c r="AS33" s="965"/>
      <c r="AT33" s="965"/>
      <c r="AU33" s="965">
        <v>4507</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547</v>
      </c>
      <c r="R34" s="1038"/>
      <c r="S34" s="1038"/>
      <c r="T34" s="1038"/>
      <c r="U34" s="1038"/>
      <c r="V34" s="1038">
        <v>546</v>
      </c>
      <c r="W34" s="1038"/>
      <c r="X34" s="1038"/>
      <c r="Y34" s="1038"/>
      <c r="Z34" s="1038"/>
      <c r="AA34" s="1038">
        <v>1</v>
      </c>
      <c r="AB34" s="1038"/>
      <c r="AC34" s="1038"/>
      <c r="AD34" s="1038"/>
      <c r="AE34" s="1039"/>
      <c r="AF34" s="1013">
        <v>1</v>
      </c>
      <c r="AG34" s="1014"/>
      <c r="AH34" s="1014"/>
      <c r="AI34" s="1014"/>
      <c r="AJ34" s="1015"/>
      <c r="AK34" s="974">
        <v>474</v>
      </c>
      <c r="AL34" s="965"/>
      <c r="AM34" s="965"/>
      <c r="AN34" s="965"/>
      <c r="AO34" s="965"/>
      <c r="AP34" s="965">
        <v>4457</v>
      </c>
      <c r="AQ34" s="965"/>
      <c r="AR34" s="965"/>
      <c r="AS34" s="965"/>
      <c r="AT34" s="965"/>
      <c r="AU34" s="965">
        <v>4043</v>
      </c>
      <c r="AV34" s="965"/>
      <c r="AW34" s="965"/>
      <c r="AX34" s="965"/>
      <c r="AY34" s="965"/>
      <c r="AZ34" s="1036"/>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27</v>
      </c>
      <c r="R35" s="1038"/>
      <c r="S35" s="1038"/>
      <c r="T35" s="1038"/>
      <c r="U35" s="1038"/>
      <c r="V35" s="1038">
        <v>26</v>
      </c>
      <c r="W35" s="1038"/>
      <c r="X35" s="1038"/>
      <c r="Y35" s="1038"/>
      <c r="Z35" s="1038"/>
      <c r="AA35" s="1038">
        <v>1</v>
      </c>
      <c r="AB35" s="1038"/>
      <c r="AC35" s="1038"/>
      <c r="AD35" s="1038"/>
      <c r="AE35" s="1039"/>
      <c r="AF35" s="1013">
        <v>1</v>
      </c>
      <c r="AG35" s="1014"/>
      <c r="AH35" s="1014"/>
      <c r="AI35" s="1014"/>
      <c r="AJ35" s="1015"/>
      <c r="AK35" s="974">
        <v>1</v>
      </c>
      <c r="AL35" s="965"/>
      <c r="AM35" s="965"/>
      <c r="AN35" s="965"/>
      <c r="AO35" s="965"/>
      <c r="AP35" s="965">
        <v>56</v>
      </c>
      <c r="AQ35" s="965"/>
      <c r="AR35" s="965"/>
      <c r="AS35" s="965"/>
      <c r="AT35" s="965"/>
      <c r="AU35" s="965"/>
      <c r="AV35" s="965"/>
      <c r="AW35" s="965"/>
      <c r="AX35" s="965"/>
      <c r="AY35" s="965"/>
      <c r="AZ35" s="1036"/>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1836</v>
      </c>
      <c r="R36" s="1038"/>
      <c r="S36" s="1038"/>
      <c r="T36" s="1038"/>
      <c r="U36" s="1038"/>
      <c r="V36" s="1038">
        <v>1833</v>
      </c>
      <c r="W36" s="1038"/>
      <c r="X36" s="1038"/>
      <c r="Y36" s="1038"/>
      <c r="Z36" s="1038"/>
      <c r="AA36" s="1038">
        <v>3</v>
      </c>
      <c r="AB36" s="1038"/>
      <c r="AC36" s="1038"/>
      <c r="AD36" s="1038"/>
      <c r="AE36" s="1039"/>
      <c r="AF36" s="1013">
        <v>3</v>
      </c>
      <c r="AG36" s="1014"/>
      <c r="AH36" s="1014"/>
      <c r="AI36" s="1014"/>
      <c r="AJ36" s="1015"/>
      <c r="AK36" s="974">
        <v>453</v>
      </c>
      <c r="AL36" s="965"/>
      <c r="AM36" s="965"/>
      <c r="AN36" s="965"/>
      <c r="AO36" s="965"/>
      <c r="AP36" s="965">
        <v>8391</v>
      </c>
      <c r="AQ36" s="965"/>
      <c r="AR36" s="965"/>
      <c r="AS36" s="965"/>
      <c r="AT36" s="965"/>
      <c r="AU36" s="965">
        <v>3323</v>
      </c>
      <c r="AV36" s="965"/>
      <c r="AW36" s="965"/>
      <c r="AX36" s="965"/>
      <c r="AY36" s="965"/>
      <c r="AZ36" s="1036"/>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11718</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5407</v>
      </c>
      <c r="R68" s="976"/>
      <c r="S68" s="976"/>
      <c r="T68" s="976"/>
      <c r="U68" s="976"/>
      <c r="V68" s="976">
        <v>5389</v>
      </c>
      <c r="W68" s="976"/>
      <c r="X68" s="976"/>
      <c r="Y68" s="976"/>
      <c r="Z68" s="976"/>
      <c r="AA68" s="976">
        <v>18</v>
      </c>
      <c r="AB68" s="976"/>
      <c r="AC68" s="976"/>
      <c r="AD68" s="976"/>
      <c r="AE68" s="976"/>
      <c r="AF68" s="976">
        <v>17</v>
      </c>
      <c r="AG68" s="976"/>
      <c r="AH68" s="976"/>
      <c r="AI68" s="976"/>
      <c r="AJ68" s="976"/>
      <c r="AK68" s="976"/>
      <c r="AL68" s="976"/>
      <c r="AM68" s="976"/>
      <c r="AN68" s="976"/>
      <c r="AO68" s="976"/>
      <c r="AP68" s="976">
        <v>793</v>
      </c>
      <c r="AQ68" s="976"/>
      <c r="AR68" s="976"/>
      <c r="AS68" s="976"/>
      <c r="AT68" s="976"/>
      <c r="AU68" s="976">
        <v>550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2148</v>
      </c>
      <c r="R69" s="965"/>
      <c r="S69" s="965"/>
      <c r="T69" s="965"/>
      <c r="U69" s="965"/>
      <c r="V69" s="965">
        <v>2092</v>
      </c>
      <c r="W69" s="965"/>
      <c r="X69" s="965"/>
      <c r="Y69" s="965"/>
      <c r="Z69" s="965"/>
      <c r="AA69" s="965">
        <v>56</v>
      </c>
      <c r="AB69" s="965"/>
      <c r="AC69" s="965"/>
      <c r="AD69" s="965"/>
      <c r="AE69" s="965"/>
      <c r="AF69" s="965">
        <v>56</v>
      </c>
      <c r="AG69" s="965"/>
      <c r="AH69" s="965"/>
      <c r="AI69" s="965"/>
      <c r="AJ69" s="965"/>
      <c r="AK69" s="965"/>
      <c r="AL69" s="965"/>
      <c r="AM69" s="965"/>
      <c r="AN69" s="965"/>
      <c r="AO69" s="965"/>
      <c r="AP69" s="965">
        <v>2815</v>
      </c>
      <c r="AQ69" s="965"/>
      <c r="AR69" s="965"/>
      <c r="AS69" s="965"/>
      <c r="AT69" s="965"/>
      <c r="AU69" s="965">
        <v>500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446</v>
      </c>
      <c r="R70" s="965"/>
      <c r="S70" s="965"/>
      <c r="T70" s="965"/>
      <c r="U70" s="965"/>
      <c r="V70" s="965">
        <v>421</v>
      </c>
      <c r="W70" s="965"/>
      <c r="X70" s="965"/>
      <c r="Y70" s="965"/>
      <c r="Z70" s="965"/>
      <c r="AA70" s="965">
        <v>25</v>
      </c>
      <c r="AB70" s="965"/>
      <c r="AC70" s="965"/>
      <c r="AD70" s="965"/>
      <c r="AE70" s="965"/>
      <c r="AF70" s="965">
        <v>25</v>
      </c>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586</v>
      </c>
      <c r="R71" s="965"/>
      <c r="S71" s="965"/>
      <c r="T71" s="965"/>
      <c r="U71" s="965"/>
      <c r="V71" s="965">
        <v>586</v>
      </c>
      <c r="W71" s="965"/>
      <c r="X71" s="965"/>
      <c r="Y71" s="965"/>
      <c r="Z71" s="965"/>
      <c r="AA71" s="965">
        <v>1</v>
      </c>
      <c r="AB71" s="965"/>
      <c r="AC71" s="965"/>
      <c r="AD71" s="965"/>
      <c r="AE71" s="965"/>
      <c r="AF71" s="965">
        <v>1</v>
      </c>
      <c r="AG71" s="965"/>
      <c r="AH71" s="965"/>
      <c r="AI71" s="965"/>
      <c r="AJ71" s="965"/>
      <c r="AK71" s="965"/>
      <c r="AL71" s="965"/>
      <c r="AM71" s="965"/>
      <c r="AN71" s="965"/>
      <c r="AO71" s="965"/>
      <c r="AP71" s="965">
        <v>1204</v>
      </c>
      <c r="AQ71" s="965"/>
      <c r="AR71" s="965"/>
      <c r="AS71" s="965"/>
      <c r="AT71" s="965"/>
      <c r="AU71" s="965">
        <v>434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122</v>
      </c>
      <c r="R72" s="965"/>
      <c r="S72" s="965"/>
      <c r="T72" s="965"/>
      <c r="U72" s="965"/>
      <c r="V72" s="965">
        <v>112</v>
      </c>
      <c r="W72" s="965"/>
      <c r="X72" s="965"/>
      <c r="Y72" s="965"/>
      <c r="Z72" s="965"/>
      <c r="AA72" s="965">
        <v>10</v>
      </c>
      <c r="AB72" s="965"/>
      <c r="AC72" s="965"/>
      <c r="AD72" s="965"/>
      <c r="AE72" s="965"/>
      <c r="AF72" s="965">
        <v>10</v>
      </c>
      <c r="AG72" s="965"/>
      <c r="AH72" s="965"/>
      <c r="AI72" s="965"/>
      <c r="AJ72" s="965"/>
      <c r="AK72" s="965"/>
      <c r="AL72" s="965"/>
      <c r="AM72" s="965"/>
      <c r="AN72" s="965"/>
      <c r="AO72" s="965"/>
      <c r="AP72" s="965">
        <v>94</v>
      </c>
      <c r="AQ72" s="965"/>
      <c r="AR72" s="965"/>
      <c r="AS72" s="965"/>
      <c r="AT72" s="965"/>
      <c r="AU72" s="965">
        <v>25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0</v>
      </c>
      <c r="R73" s="965"/>
      <c r="S73" s="965"/>
      <c r="T73" s="965"/>
      <c r="U73" s="965"/>
      <c r="V73" s="965">
        <v>0</v>
      </c>
      <c r="W73" s="965"/>
      <c r="X73" s="965"/>
      <c r="Y73" s="965"/>
      <c r="Z73" s="965"/>
      <c r="AA73" s="965">
        <v>0</v>
      </c>
      <c r="AB73" s="965"/>
      <c r="AC73" s="965"/>
      <c r="AD73" s="965"/>
      <c r="AE73" s="965"/>
      <c r="AF73" s="965">
        <v>0</v>
      </c>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497</v>
      </c>
      <c r="R74" s="965"/>
      <c r="S74" s="965"/>
      <c r="T74" s="965"/>
      <c r="U74" s="965"/>
      <c r="V74" s="965">
        <v>463</v>
      </c>
      <c r="W74" s="965"/>
      <c r="X74" s="965"/>
      <c r="Y74" s="965"/>
      <c r="Z74" s="965"/>
      <c r="AA74" s="965">
        <v>34</v>
      </c>
      <c r="AB74" s="965"/>
      <c r="AC74" s="965"/>
      <c r="AD74" s="965"/>
      <c r="AE74" s="965"/>
      <c r="AF74" s="965">
        <v>34</v>
      </c>
      <c r="AG74" s="965"/>
      <c r="AH74" s="965"/>
      <c r="AI74" s="965"/>
      <c r="AJ74" s="965"/>
      <c r="AK74" s="965"/>
      <c r="AL74" s="965"/>
      <c r="AM74" s="965"/>
      <c r="AN74" s="965"/>
      <c r="AO74" s="965"/>
      <c r="AP74" s="965">
        <v>180</v>
      </c>
      <c r="AQ74" s="965"/>
      <c r="AR74" s="965"/>
      <c r="AS74" s="965"/>
      <c r="AT74" s="965"/>
      <c r="AU74" s="965">
        <v>85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486</v>
      </c>
      <c r="R75" s="973"/>
      <c r="S75" s="973"/>
      <c r="T75" s="973"/>
      <c r="U75" s="974"/>
      <c r="V75" s="975">
        <v>467</v>
      </c>
      <c r="W75" s="973"/>
      <c r="X75" s="973"/>
      <c r="Y75" s="973"/>
      <c r="Z75" s="974"/>
      <c r="AA75" s="975">
        <v>19</v>
      </c>
      <c r="AB75" s="973"/>
      <c r="AC75" s="973"/>
      <c r="AD75" s="973"/>
      <c r="AE75" s="974"/>
      <c r="AF75" s="975">
        <v>19</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2584</v>
      </c>
      <c r="R76" s="973"/>
      <c r="S76" s="973"/>
      <c r="T76" s="973"/>
      <c r="U76" s="974"/>
      <c r="V76" s="975">
        <v>2579</v>
      </c>
      <c r="W76" s="973"/>
      <c r="X76" s="973"/>
      <c r="Y76" s="973"/>
      <c r="Z76" s="974"/>
      <c r="AA76" s="975">
        <v>5</v>
      </c>
      <c r="AB76" s="973"/>
      <c r="AC76" s="973"/>
      <c r="AD76" s="973"/>
      <c r="AE76" s="974"/>
      <c r="AF76" s="975">
        <v>5</v>
      </c>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13935</v>
      </c>
      <c r="R77" s="973"/>
      <c r="S77" s="973"/>
      <c r="T77" s="973"/>
      <c r="U77" s="974"/>
      <c r="V77" s="975">
        <v>13843</v>
      </c>
      <c r="W77" s="973"/>
      <c r="X77" s="973"/>
      <c r="Y77" s="973"/>
      <c r="Z77" s="974"/>
      <c r="AA77" s="975">
        <v>92</v>
      </c>
      <c r="AB77" s="973"/>
      <c r="AC77" s="973"/>
      <c r="AD77" s="973"/>
      <c r="AE77" s="974"/>
      <c r="AF77" s="975">
        <v>92</v>
      </c>
      <c r="AG77" s="973"/>
      <c r="AH77" s="973"/>
      <c r="AI77" s="973"/>
      <c r="AJ77" s="974"/>
      <c r="AK77" s="975">
        <v>717</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15504811</v>
      </c>
      <c r="AB110" s="871"/>
      <c r="AC110" s="871"/>
      <c r="AD110" s="871"/>
      <c r="AE110" s="872"/>
      <c r="AF110" s="873">
        <v>14791667</v>
      </c>
      <c r="AG110" s="871"/>
      <c r="AH110" s="871"/>
      <c r="AI110" s="871"/>
      <c r="AJ110" s="872"/>
      <c r="AK110" s="873">
        <v>14193617</v>
      </c>
      <c r="AL110" s="871"/>
      <c r="AM110" s="871"/>
      <c r="AN110" s="871"/>
      <c r="AO110" s="872"/>
      <c r="AP110" s="874">
        <v>25.9</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130860678</v>
      </c>
      <c r="BR110" s="798"/>
      <c r="BS110" s="798"/>
      <c r="BT110" s="798"/>
      <c r="BU110" s="798"/>
      <c r="BV110" s="798">
        <v>130905662</v>
      </c>
      <c r="BW110" s="798"/>
      <c r="BX110" s="798"/>
      <c r="BY110" s="798"/>
      <c r="BZ110" s="798"/>
      <c r="CA110" s="798">
        <v>130298744</v>
      </c>
      <c r="CB110" s="798"/>
      <c r="CC110" s="798"/>
      <c r="CD110" s="798"/>
      <c r="CE110" s="798"/>
      <c r="CF110" s="859">
        <v>237.4</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517001</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3947172</v>
      </c>
      <c r="BR111" s="769"/>
      <c r="BS111" s="769"/>
      <c r="BT111" s="769"/>
      <c r="BU111" s="769"/>
      <c r="BV111" s="769">
        <v>2562670</v>
      </c>
      <c r="BW111" s="769"/>
      <c r="BX111" s="769"/>
      <c r="BY111" s="769"/>
      <c r="BZ111" s="769"/>
      <c r="CA111" s="769">
        <v>2100276</v>
      </c>
      <c r="CB111" s="769"/>
      <c r="CC111" s="769"/>
      <c r="CD111" s="769"/>
      <c r="CE111" s="769"/>
      <c r="CF111" s="846">
        <v>3.8</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1696218</v>
      </c>
      <c r="DH111" s="769"/>
      <c r="DI111" s="769"/>
      <c r="DJ111" s="769"/>
      <c r="DK111" s="769"/>
      <c r="DL111" s="769">
        <v>1340629</v>
      </c>
      <c r="DM111" s="769"/>
      <c r="DN111" s="769"/>
      <c r="DO111" s="769"/>
      <c r="DP111" s="769"/>
      <c r="DQ111" s="769">
        <v>1209573</v>
      </c>
      <c r="DR111" s="769"/>
      <c r="DS111" s="769"/>
      <c r="DT111" s="769"/>
      <c r="DU111" s="769"/>
      <c r="DV111" s="821">
        <v>2.2000000000000002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47422158</v>
      </c>
      <c r="BR112" s="769"/>
      <c r="BS112" s="769"/>
      <c r="BT112" s="769"/>
      <c r="BU112" s="769"/>
      <c r="BV112" s="769">
        <v>39805836</v>
      </c>
      <c r="BW112" s="769"/>
      <c r="BX112" s="769"/>
      <c r="BY112" s="769"/>
      <c r="BZ112" s="769"/>
      <c r="CA112" s="769">
        <v>42301333</v>
      </c>
      <c r="CB112" s="769"/>
      <c r="CC112" s="769"/>
      <c r="CD112" s="769"/>
      <c r="CE112" s="769"/>
      <c r="CF112" s="846">
        <v>77.099999999999994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90484</v>
      </c>
      <c r="DH112" s="769"/>
      <c r="DI112" s="769"/>
      <c r="DJ112" s="769"/>
      <c r="DK112" s="769"/>
      <c r="DL112" s="769" t="s">
        <v>112</v>
      </c>
      <c r="DM112" s="769"/>
      <c r="DN112" s="769"/>
      <c r="DO112" s="769"/>
      <c r="DP112" s="769"/>
      <c r="DQ112" s="769">
        <v>56060</v>
      </c>
      <c r="DR112" s="769"/>
      <c r="DS112" s="769"/>
      <c r="DT112" s="769"/>
      <c r="DU112" s="769"/>
      <c r="DV112" s="821">
        <v>0.1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3984004</v>
      </c>
      <c r="AB113" s="907"/>
      <c r="AC113" s="907"/>
      <c r="AD113" s="907"/>
      <c r="AE113" s="908"/>
      <c r="AF113" s="909">
        <v>3938209</v>
      </c>
      <c r="AG113" s="907"/>
      <c r="AH113" s="907"/>
      <c r="AI113" s="907"/>
      <c r="AJ113" s="908"/>
      <c r="AK113" s="909">
        <v>3790042</v>
      </c>
      <c r="AL113" s="907"/>
      <c r="AM113" s="907"/>
      <c r="AN113" s="907"/>
      <c r="AO113" s="908"/>
      <c r="AP113" s="910">
        <v>6.9</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3290718</v>
      </c>
      <c r="BR113" s="769"/>
      <c r="BS113" s="769"/>
      <c r="BT113" s="769"/>
      <c r="BU113" s="769"/>
      <c r="BV113" s="769">
        <v>2942951</v>
      </c>
      <c r="BW113" s="769"/>
      <c r="BX113" s="769"/>
      <c r="BY113" s="769"/>
      <c r="BZ113" s="769"/>
      <c r="CA113" s="769">
        <v>2632851</v>
      </c>
      <c r="CB113" s="769"/>
      <c r="CC113" s="769"/>
      <c r="CD113" s="769"/>
      <c r="CE113" s="769"/>
      <c r="CF113" s="846">
        <v>4.8</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594552</v>
      </c>
      <c r="AB114" s="782"/>
      <c r="AC114" s="782"/>
      <c r="AD114" s="782"/>
      <c r="AE114" s="783"/>
      <c r="AF114" s="784">
        <v>493140</v>
      </c>
      <c r="AG114" s="782"/>
      <c r="AH114" s="782"/>
      <c r="AI114" s="782"/>
      <c r="AJ114" s="783"/>
      <c r="AK114" s="784">
        <v>491190</v>
      </c>
      <c r="AL114" s="782"/>
      <c r="AM114" s="782"/>
      <c r="AN114" s="782"/>
      <c r="AO114" s="783"/>
      <c r="AP114" s="752">
        <v>0.9</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17455514</v>
      </c>
      <c r="BR114" s="769"/>
      <c r="BS114" s="769"/>
      <c r="BT114" s="769"/>
      <c r="BU114" s="769"/>
      <c r="BV114" s="769">
        <v>16751466</v>
      </c>
      <c r="BW114" s="769"/>
      <c r="BX114" s="769"/>
      <c r="BY114" s="769"/>
      <c r="BZ114" s="769"/>
      <c r="CA114" s="769">
        <v>16619290</v>
      </c>
      <c r="CB114" s="769"/>
      <c r="CC114" s="769"/>
      <c r="CD114" s="769"/>
      <c r="CE114" s="769"/>
      <c r="CF114" s="846">
        <v>30.3</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182593</v>
      </c>
      <c r="AB115" s="907"/>
      <c r="AC115" s="907"/>
      <c r="AD115" s="907"/>
      <c r="AE115" s="908"/>
      <c r="AF115" s="909">
        <v>182593</v>
      </c>
      <c r="AG115" s="907"/>
      <c r="AH115" s="907"/>
      <c r="AI115" s="907"/>
      <c r="AJ115" s="908"/>
      <c r="AK115" s="909">
        <v>182593</v>
      </c>
      <c r="AL115" s="907"/>
      <c r="AM115" s="907"/>
      <c r="AN115" s="907"/>
      <c r="AO115" s="908"/>
      <c r="AP115" s="910">
        <v>0.3</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106861</v>
      </c>
      <c r="BR115" s="769"/>
      <c r="BS115" s="769"/>
      <c r="BT115" s="769"/>
      <c r="BU115" s="769"/>
      <c r="BV115" s="769">
        <v>82403</v>
      </c>
      <c r="BW115" s="769"/>
      <c r="BX115" s="769"/>
      <c r="BY115" s="769"/>
      <c r="BZ115" s="769"/>
      <c r="CA115" s="769">
        <v>62242</v>
      </c>
      <c r="CB115" s="769"/>
      <c r="CC115" s="769"/>
      <c r="CD115" s="769"/>
      <c r="CE115" s="769"/>
      <c r="CF115" s="846">
        <v>0.1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1464511</v>
      </c>
      <c r="DH115" s="782"/>
      <c r="DI115" s="782"/>
      <c r="DJ115" s="782"/>
      <c r="DK115" s="783"/>
      <c r="DL115" s="784">
        <v>1013745</v>
      </c>
      <c r="DM115" s="782"/>
      <c r="DN115" s="782"/>
      <c r="DO115" s="782"/>
      <c r="DP115" s="783"/>
      <c r="DQ115" s="784">
        <v>722977</v>
      </c>
      <c r="DR115" s="782"/>
      <c r="DS115" s="782"/>
      <c r="DT115" s="782"/>
      <c r="DU115" s="783"/>
      <c r="DV115" s="752">
        <v>1.3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70416</v>
      </c>
      <c r="DH116" s="782"/>
      <c r="DI116" s="782"/>
      <c r="DJ116" s="782"/>
      <c r="DK116" s="783"/>
      <c r="DL116" s="784">
        <v>208296</v>
      </c>
      <c r="DM116" s="782"/>
      <c r="DN116" s="782"/>
      <c r="DO116" s="782"/>
      <c r="DP116" s="783"/>
      <c r="DQ116" s="784">
        <v>50000</v>
      </c>
      <c r="DR116" s="782"/>
      <c r="DS116" s="782"/>
      <c r="DT116" s="782"/>
      <c r="DU116" s="783"/>
      <c r="DV116" s="752">
        <v>0.1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20265960</v>
      </c>
      <c r="AB117" s="893"/>
      <c r="AC117" s="893"/>
      <c r="AD117" s="893"/>
      <c r="AE117" s="894"/>
      <c r="AF117" s="896">
        <v>19405609</v>
      </c>
      <c r="AG117" s="893"/>
      <c r="AH117" s="893"/>
      <c r="AI117" s="893"/>
      <c r="AJ117" s="894"/>
      <c r="AK117" s="896">
        <v>18657442</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203083101</v>
      </c>
      <c r="BR118" s="856"/>
      <c r="BS118" s="856"/>
      <c r="BT118" s="856"/>
      <c r="BU118" s="856"/>
      <c r="BV118" s="856">
        <v>193050988</v>
      </c>
      <c r="BW118" s="856"/>
      <c r="BX118" s="856"/>
      <c r="BY118" s="856"/>
      <c r="BZ118" s="856"/>
      <c r="CA118" s="856">
        <v>194014736</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10258228</v>
      </c>
      <c r="BR119" s="798"/>
      <c r="BS119" s="798"/>
      <c r="BT119" s="798"/>
      <c r="BU119" s="798"/>
      <c r="BV119" s="798">
        <v>12230706</v>
      </c>
      <c r="BW119" s="798"/>
      <c r="BX119" s="798"/>
      <c r="BY119" s="798"/>
      <c r="BZ119" s="798"/>
      <c r="CA119" s="798">
        <v>14082577</v>
      </c>
      <c r="CB119" s="798"/>
      <c r="CC119" s="798"/>
      <c r="CD119" s="798"/>
      <c r="CE119" s="798"/>
      <c r="CF119" s="859">
        <v>25.7</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108542</v>
      </c>
      <c r="DH119" s="715"/>
      <c r="DI119" s="715"/>
      <c r="DJ119" s="715"/>
      <c r="DK119" s="716"/>
      <c r="DL119" s="717" t="s">
        <v>112</v>
      </c>
      <c r="DM119" s="715"/>
      <c r="DN119" s="715"/>
      <c r="DO119" s="715"/>
      <c r="DP119" s="716"/>
      <c r="DQ119" s="717">
        <v>61666</v>
      </c>
      <c r="DR119" s="715"/>
      <c r="DS119" s="715"/>
      <c r="DT119" s="715"/>
      <c r="DU119" s="716"/>
      <c r="DV119" s="805">
        <v>0.1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25300863</v>
      </c>
      <c r="BR120" s="769"/>
      <c r="BS120" s="769"/>
      <c r="BT120" s="769"/>
      <c r="BU120" s="769"/>
      <c r="BV120" s="769">
        <v>24342388</v>
      </c>
      <c r="BW120" s="769"/>
      <c r="BX120" s="769"/>
      <c r="BY120" s="769"/>
      <c r="BZ120" s="769"/>
      <c r="CA120" s="769">
        <v>23051917</v>
      </c>
      <c r="CB120" s="769"/>
      <c r="CC120" s="769"/>
      <c r="CD120" s="769"/>
      <c r="CE120" s="769"/>
      <c r="CF120" s="846">
        <v>42</v>
      </c>
      <c r="CG120" s="847"/>
      <c r="CH120" s="847"/>
      <c r="CI120" s="847"/>
      <c r="CJ120" s="847"/>
      <c r="CK120" s="848" t="s">
        <v>440</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32903767</v>
      </c>
      <c r="DH120" s="798"/>
      <c r="DI120" s="798"/>
      <c r="DJ120" s="798"/>
      <c r="DK120" s="798"/>
      <c r="DL120" s="798">
        <v>26117237</v>
      </c>
      <c r="DM120" s="798"/>
      <c r="DN120" s="798"/>
      <c r="DO120" s="798"/>
      <c r="DP120" s="798"/>
      <c r="DQ120" s="798">
        <v>29729749</v>
      </c>
      <c r="DR120" s="798"/>
      <c r="DS120" s="798"/>
      <c r="DT120" s="798"/>
      <c r="DU120" s="798"/>
      <c r="DV120" s="799">
        <v>54.2</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105498222</v>
      </c>
      <c r="BR121" s="856"/>
      <c r="BS121" s="856"/>
      <c r="BT121" s="856"/>
      <c r="BU121" s="856"/>
      <c r="BV121" s="856">
        <v>107440304</v>
      </c>
      <c r="BW121" s="856"/>
      <c r="BX121" s="856"/>
      <c r="BY121" s="856"/>
      <c r="BZ121" s="856"/>
      <c r="CA121" s="856">
        <v>107764030</v>
      </c>
      <c r="CB121" s="856"/>
      <c r="CC121" s="856"/>
      <c r="CD121" s="856"/>
      <c r="CE121" s="856"/>
      <c r="CF121" s="857">
        <v>196.3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4958820</v>
      </c>
      <c r="DH121" s="769"/>
      <c r="DI121" s="769"/>
      <c r="DJ121" s="769"/>
      <c r="DK121" s="769"/>
      <c r="DL121" s="769">
        <v>4818369</v>
      </c>
      <c r="DM121" s="769"/>
      <c r="DN121" s="769"/>
      <c r="DO121" s="769"/>
      <c r="DP121" s="769"/>
      <c r="DQ121" s="769">
        <v>4507402</v>
      </c>
      <c r="DR121" s="769"/>
      <c r="DS121" s="769"/>
      <c r="DT121" s="769"/>
      <c r="DU121" s="769"/>
      <c r="DV121" s="821">
        <v>8.1999999999999993</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141057313</v>
      </c>
      <c r="BR122" s="838"/>
      <c r="BS122" s="838"/>
      <c r="BT122" s="838"/>
      <c r="BU122" s="838"/>
      <c r="BV122" s="838">
        <v>144013398</v>
      </c>
      <c r="BW122" s="838"/>
      <c r="BX122" s="838"/>
      <c r="BY122" s="838"/>
      <c r="BZ122" s="838"/>
      <c r="CA122" s="838">
        <v>144898524</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4670057</v>
      </c>
      <c r="DH122" s="769"/>
      <c r="DI122" s="769"/>
      <c r="DJ122" s="769"/>
      <c r="DK122" s="769"/>
      <c r="DL122" s="769">
        <v>4334061</v>
      </c>
      <c r="DM122" s="769"/>
      <c r="DN122" s="769"/>
      <c r="DO122" s="769"/>
      <c r="DP122" s="769"/>
      <c r="DQ122" s="769">
        <v>4042660</v>
      </c>
      <c r="DR122" s="769"/>
      <c r="DS122" s="769"/>
      <c r="DT122" s="769"/>
      <c r="DU122" s="769"/>
      <c r="DV122" s="821">
        <v>7.4</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115.2</v>
      </c>
      <c r="BR123" s="830"/>
      <c r="BS123" s="830"/>
      <c r="BT123" s="830"/>
      <c r="BU123" s="830"/>
      <c r="BV123" s="830">
        <v>89.7</v>
      </c>
      <c r="BW123" s="830"/>
      <c r="BX123" s="830"/>
      <c r="BY123" s="830"/>
      <c r="BZ123" s="830"/>
      <c r="CA123" s="830">
        <v>89.4</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4027485</v>
      </c>
      <c r="DH123" s="782"/>
      <c r="DI123" s="782"/>
      <c r="DJ123" s="782"/>
      <c r="DK123" s="783"/>
      <c r="DL123" s="784">
        <v>3686698</v>
      </c>
      <c r="DM123" s="782"/>
      <c r="DN123" s="782"/>
      <c r="DO123" s="782"/>
      <c r="DP123" s="783"/>
      <c r="DQ123" s="784">
        <v>3322747</v>
      </c>
      <c r="DR123" s="782"/>
      <c r="DS123" s="782"/>
      <c r="DT123" s="782"/>
      <c r="DU123" s="783"/>
      <c r="DV123" s="752">
        <v>6.1</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862029</v>
      </c>
      <c r="DH124" s="715"/>
      <c r="DI124" s="715"/>
      <c r="DJ124" s="715"/>
      <c r="DK124" s="716"/>
      <c r="DL124" s="717">
        <v>849471</v>
      </c>
      <c r="DM124" s="715"/>
      <c r="DN124" s="715"/>
      <c r="DO124" s="715"/>
      <c r="DP124" s="716"/>
      <c r="DQ124" s="717">
        <v>698775</v>
      </c>
      <c r="DR124" s="715"/>
      <c r="DS124" s="715"/>
      <c r="DT124" s="715"/>
      <c r="DU124" s="716"/>
      <c r="DV124" s="805">
        <v>1.3</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182593</v>
      </c>
      <c r="AB126" s="782"/>
      <c r="AC126" s="782"/>
      <c r="AD126" s="782"/>
      <c r="AE126" s="783"/>
      <c r="AF126" s="784">
        <v>182593</v>
      </c>
      <c r="AG126" s="782"/>
      <c r="AH126" s="782"/>
      <c r="AI126" s="782"/>
      <c r="AJ126" s="783"/>
      <c r="AK126" s="784">
        <v>182593</v>
      </c>
      <c r="AL126" s="782"/>
      <c r="AM126" s="782"/>
      <c r="AN126" s="782"/>
      <c r="AO126" s="783"/>
      <c r="AP126" s="752">
        <v>0.3</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106861</v>
      </c>
      <c r="DH127" s="818"/>
      <c r="DI127" s="818"/>
      <c r="DJ127" s="818"/>
      <c r="DK127" s="818"/>
      <c r="DL127" s="818">
        <v>82403</v>
      </c>
      <c r="DM127" s="818"/>
      <c r="DN127" s="818"/>
      <c r="DO127" s="818"/>
      <c r="DP127" s="818"/>
      <c r="DQ127" s="818">
        <v>62242</v>
      </c>
      <c r="DR127" s="818"/>
      <c r="DS127" s="818"/>
      <c r="DT127" s="818"/>
      <c r="DU127" s="818"/>
      <c r="DV127" s="819">
        <v>0.1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2469150</v>
      </c>
      <c r="AB128" s="722"/>
      <c r="AC128" s="722"/>
      <c r="AD128" s="722"/>
      <c r="AE128" s="723"/>
      <c r="AF128" s="724">
        <v>2499946</v>
      </c>
      <c r="AG128" s="722"/>
      <c r="AH128" s="722"/>
      <c r="AI128" s="722"/>
      <c r="AJ128" s="723"/>
      <c r="AK128" s="724">
        <v>2182162</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64178849</v>
      </c>
      <c r="AB129" s="782"/>
      <c r="AC129" s="782"/>
      <c r="AD129" s="782"/>
      <c r="AE129" s="783"/>
      <c r="AF129" s="784">
        <v>64675141</v>
      </c>
      <c r="AG129" s="782"/>
      <c r="AH129" s="782"/>
      <c r="AI129" s="782"/>
      <c r="AJ129" s="783"/>
      <c r="AK129" s="784">
        <v>64913274</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10380314</v>
      </c>
      <c r="AB130" s="782"/>
      <c r="AC130" s="782"/>
      <c r="AD130" s="782"/>
      <c r="AE130" s="783"/>
      <c r="AF130" s="784">
        <v>10060116</v>
      </c>
      <c r="AG130" s="782"/>
      <c r="AH130" s="782"/>
      <c r="AI130" s="782"/>
      <c r="AJ130" s="783"/>
      <c r="AK130" s="784">
        <v>10023926</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53798535</v>
      </c>
      <c r="AB131" s="715"/>
      <c r="AC131" s="715"/>
      <c r="AD131" s="715"/>
      <c r="AE131" s="716"/>
      <c r="AF131" s="717">
        <v>54615025</v>
      </c>
      <c r="AG131" s="715"/>
      <c r="AH131" s="715"/>
      <c r="AI131" s="715"/>
      <c r="AJ131" s="716"/>
      <c r="AK131" s="717">
        <v>54889348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13.785684740000001</v>
      </c>
      <c r="AB132" s="738"/>
      <c r="AC132" s="738"/>
      <c r="AD132" s="738"/>
      <c r="AE132" s="739"/>
      <c r="AF132" s="740">
        <v>12.534183540000001</v>
      </c>
      <c r="AG132" s="738"/>
      <c r="AH132" s="738"/>
      <c r="AI132" s="738"/>
      <c r="AJ132" s="739"/>
      <c r="AK132" s="740">
        <v>11.7533805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13.6</v>
      </c>
      <c r="AB133" s="747"/>
      <c r="AC133" s="747"/>
      <c r="AD133" s="747"/>
      <c r="AE133" s="748"/>
      <c r="AF133" s="746">
        <v>13.3</v>
      </c>
      <c r="AG133" s="747"/>
      <c r="AH133" s="747"/>
      <c r="AI133" s="747"/>
      <c r="AJ133" s="748"/>
      <c r="AK133" s="746">
        <v>12.6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15143449</v>
      </c>
      <c r="L9" s="264">
        <v>51216</v>
      </c>
      <c r="M9" s="265">
        <v>57075</v>
      </c>
      <c r="N9" s="266">
        <v>-10.3</v>
      </c>
    </row>
    <row r="10" spans="1:16">
      <c r="A10" s="248"/>
      <c r="B10" s="244"/>
      <c r="C10" s="244"/>
      <c r="D10" s="244"/>
      <c r="E10" s="244"/>
      <c r="F10" s="244"/>
      <c r="G10" s="1131" t="s">
        <v>476</v>
      </c>
      <c r="H10" s="1132"/>
      <c r="I10" s="1132"/>
      <c r="J10" s="1133"/>
      <c r="K10" s="267">
        <v>448554</v>
      </c>
      <c r="L10" s="268">
        <v>1517</v>
      </c>
      <c r="M10" s="269">
        <v>2378</v>
      </c>
      <c r="N10" s="270">
        <v>-36.200000000000003</v>
      </c>
    </row>
    <row r="11" spans="1:16" ht="13.5" customHeight="1">
      <c r="A11" s="248"/>
      <c r="B11" s="244"/>
      <c r="C11" s="244"/>
      <c r="D11" s="244"/>
      <c r="E11" s="244"/>
      <c r="F11" s="244"/>
      <c r="G11" s="1131" t="s">
        <v>477</v>
      </c>
      <c r="H11" s="1132"/>
      <c r="I11" s="1132"/>
      <c r="J11" s="1133"/>
      <c r="K11" s="267">
        <v>2604009</v>
      </c>
      <c r="L11" s="268">
        <v>8807</v>
      </c>
      <c r="M11" s="269">
        <v>1348</v>
      </c>
      <c r="N11" s="270">
        <v>553.29999999999995</v>
      </c>
    </row>
    <row r="12" spans="1:16" ht="13.5" customHeight="1">
      <c r="A12" s="248"/>
      <c r="B12" s="244"/>
      <c r="C12" s="244"/>
      <c r="D12" s="244"/>
      <c r="E12" s="244"/>
      <c r="F12" s="244"/>
      <c r="G12" s="1131" t="s">
        <v>478</v>
      </c>
      <c r="H12" s="1132"/>
      <c r="I12" s="1132"/>
      <c r="J12" s="1133"/>
      <c r="K12" s="267">
        <v>109754</v>
      </c>
      <c r="L12" s="268">
        <v>371</v>
      </c>
      <c r="M12" s="269">
        <v>648</v>
      </c>
      <c r="N12" s="270">
        <v>-42.7</v>
      </c>
    </row>
    <row r="13" spans="1:16" ht="13.5" customHeight="1">
      <c r="A13" s="248"/>
      <c r="B13" s="244"/>
      <c r="C13" s="244"/>
      <c r="D13" s="244"/>
      <c r="E13" s="244"/>
      <c r="F13" s="244"/>
      <c r="G13" s="1131" t="s">
        <v>479</v>
      </c>
      <c r="H13" s="1132"/>
      <c r="I13" s="1132"/>
      <c r="J13" s="1133"/>
      <c r="K13" s="267" t="s">
        <v>480</v>
      </c>
      <c r="L13" s="268" t="s">
        <v>480</v>
      </c>
      <c r="M13" s="269">
        <v>21</v>
      </c>
      <c r="N13" s="270" t="s">
        <v>480</v>
      </c>
    </row>
    <row r="14" spans="1:16" ht="13.5" customHeight="1">
      <c r="A14" s="248"/>
      <c r="B14" s="244"/>
      <c r="C14" s="244"/>
      <c r="D14" s="244"/>
      <c r="E14" s="244"/>
      <c r="F14" s="244"/>
      <c r="G14" s="1131" t="s">
        <v>481</v>
      </c>
      <c r="H14" s="1132"/>
      <c r="I14" s="1132"/>
      <c r="J14" s="1133"/>
      <c r="K14" s="267">
        <v>439920</v>
      </c>
      <c r="L14" s="268">
        <v>1488</v>
      </c>
      <c r="M14" s="269">
        <v>1701</v>
      </c>
      <c r="N14" s="270">
        <v>-12.5</v>
      </c>
    </row>
    <row r="15" spans="1:16" ht="13.5" customHeight="1">
      <c r="A15" s="248"/>
      <c r="B15" s="244"/>
      <c r="C15" s="244"/>
      <c r="D15" s="244"/>
      <c r="E15" s="244"/>
      <c r="F15" s="244"/>
      <c r="G15" s="1131" t="s">
        <v>482</v>
      </c>
      <c r="H15" s="1132"/>
      <c r="I15" s="1132"/>
      <c r="J15" s="1133"/>
      <c r="K15" s="267">
        <v>490451</v>
      </c>
      <c r="L15" s="268">
        <v>1659</v>
      </c>
      <c r="M15" s="269">
        <v>1326</v>
      </c>
      <c r="N15" s="270">
        <v>25.1</v>
      </c>
    </row>
    <row r="16" spans="1:16">
      <c r="A16" s="248"/>
      <c r="B16" s="244"/>
      <c r="C16" s="244"/>
      <c r="D16" s="244"/>
      <c r="E16" s="244"/>
      <c r="F16" s="244"/>
      <c r="G16" s="1134" t="s">
        <v>483</v>
      </c>
      <c r="H16" s="1135"/>
      <c r="I16" s="1135"/>
      <c r="J16" s="1136"/>
      <c r="K16" s="268">
        <v>-1316140</v>
      </c>
      <c r="L16" s="268">
        <v>-4451</v>
      </c>
      <c r="M16" s="269">
        <v>-5838</v>
      </c>
      <c r="N16" s="270">
        <v>-23.8</v>
      </c>
    </row>
    <row r="17" spans="1:16">
      <c r="A17" s="248"/>
      <c r="B17" s="244"/>
      <c r="C17" s="244"/>
      <c r="D17" s="244"/>
      <c r="E17" s="244"/>
      <c r="F17" s="244"/>
      <c r="G17" s="1134" t="s">
        <v>169</v>
      </c>
      <c r="H17" s="1135"/>
      <c r="I17" s="1135"/>
      <c r="J17" s="1136"/>
      <c r="K17" s="268">
        <v>17919997</v>
      </c>
      <c r="L17" s="268">
        <v>60606</v>
      </c>
      <c r="M17" s="269">
        <v>58658</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6</v>
      </c>
      <c r="L21" s="281">
        <v>6.17</v>
      </c>
      <c r="M21" s="282">
        <v>-0.17</v>
      </c>
      <c r="N21" s="249"/>
      <c r="O21" s="283"/>
      <c r="P21" s="279"/>
    </row>
    <row r="22" spans="1:16" s="284" customFormat="1">
      <c r="A22" s="279"/>
      <c r="B22" s="249"/>
      <c r="C22" s="249"/>
      <c r="D22" s="249"/>
      <c r="E22" s="249"/>
      <c r="F22" s="249"/>
      <c r="G22" s="1128" t="s">
        <v>489</v>
      </c>
      <c r="H22" s="1129"/>
      <c r="I22" s="1129"/>
      <c r="J22" s="1130"/>
      <c r="K22" s="285">
        <v>99.8</v>
      </c>
      <c r="L22" s="286">
        <v>99.9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14193617</v>
      </c>
      <c r="L32" s="294">
        <v>48003</v>
      </c>
      <c r="M32" s="295">
        <v>40803</v>
      </c>
      <c r="N32" s="296">
        <v>17.600000000000001</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v>114</v>
      </c>
      <c r="N34" s="296" t="s">
        <v>480</v>
      </c>
    </row>
    <row r="35" spans="1:16" ht="27" customHeight="1">
      <c r="A35" s="248"/>
      <c r="B35" s="244"/>
      <c r="C35" s="244"/>
      <c r="D35" s="244"/>
      <c r="E35" s="244"/>
      <c r="F35" s="244"/>
      <c r="G35" s="1119" t="s">
        <v>496</v>
      </c>
      <c r="H35" s="1120"/>
      <c r="I35" s="1120"/>
      <c r="J35" s="1121"/>
      <c r="K35" s="294">
        <v>3790042</v>
      </c>
      <c r="L35" s="294">
        <v>12818</v>
      </c>
      <c r="M35" s="295">
        <v>10245</v>
      </c>
      <c r="N35" s="296">
        <v>25.1</v>
      </c>
    </row>
    <row r="36" spans="1:16" ht="27" customHeight="1">
      <c r="A36" s="248"/>
      <c r="B36" s="244"/>
      <c r="C36" s="244"/>
      <c r="D36" s="244"/>
      <c r="E36" s="244"/>
      <c r="F36" s="244"/>
      <c r="G36" s="1119" t="s">
        <v>497</v>
      </c>
      <c r="H36" s="1120"/>
      <c r="I36" s="1120"/>
      <c r="J36" s="1121"/>
      <c r="K36" s="294">
        <v>491190</v>
      </c>
      <c r="L36" s="294">
        <v>1661</v>
      </c>
      <c r="M36" s="295">
        <v>436</v>
      </c>
      <c r="N36" s="296">
        <v>281</v>
      </c>
    </row>
    <row r="37" spans="1:16" ht="13.5" customHeight="1">
      <c r="A37" s="248"/>
      <c r="B37" s="244"/>
      <c r="C37" s="244"/>
      <c r="D37" s="244"/>
      <c r="E37" s="244"/>
      <c r="F37" s="244"/>
      <c r="G37" s="1119" t="s">
        <v>498</v>
      </c>
      <c r="H37" s="1120"/>
      <c r="I37" s="1120"/>
      <c r="J37" s="1121"/>
      <c r="K37" s="294">
        <v>182593</v>
      </c>
      <c r="L37" s="294">
        <v>618</v>
      </c>
      <c r="M37" s="295">
        <v>818</v>
      </c>
      <c r="N37" s="296">
        <v>-24.4</v>
      </c>
    </row>
    <row r="38" spans="1:16" ht="27" customHeight="1">
      <c r="A38" s="248"/>
      <c r="B38" s="244"/>
      <c r="C38" s="244"/>
      <c r="D38" s="244"/>
      <c r="E38" s="244"/>
      <c r="F38" s="244"/>
      <c r="G38" s="1122" t="s">
        <v>499</v>
      </c>
      <c r="H38" s="1123"/>
      <c r="I38" s="1123"/>
      <c r="J38" s="1124"/>
      <c r="K38" s="297" t="s">
        <v>480</v>
      </c>
      <c r="L38" s="297" t="s">
        <v>480</v>
      </c>
      <c r="M38" s="298">
        <v>5</v>
      </c>
      <c r="N38" s="299" t="s">
        <v>480</v>
      </c>
      <c r="O38" s="293"/>
    </row>
    <row r="39" spans="1:16">
      <c r="A39" s="248"/>
      <c r="B39" s="244"/>
      <c r="C39" s="244"/>
      <c r="D39" s="244"/>
      <c r="E39" s="244"/>
      <c r="F39" s="244"/>
      <c r="G39" s="1122" t="s">
        <v>500</v>
      </c>
      <c r="H39" s="1123"/>
      <c r="I39" s="1123"/>
      <c r="J39" s="1124"/>
      <c r="K39" s="300">
        <v>-2182162</v>
      </c>
      <c r="L39" s="300">
        <v>-7380</v>
      </c>
      <c r="M39" s="301">
        <v>-8579</v>
      </c>
      <c r="N39" s="302">
        <v>-14</v>
      </c>
      <c r="O39" s="293"/>
    </row>
    <row r="40" spans="1:16" ht="27" customHeight="1">
      <c r="A40" s="248"/>
      <c r="B40" s="244"/>
      <c r="C40" s="244"/>
      <c r="D40" s="244"/>
      <c r="E40" s="244"/>
      <c r="F40" s="244"/>
      <c r="G40" s="1119" t="s">
        <v>501</v>
      </c>
      <c r="H40" s="1120"/>
      <c r="I40" s="1120"/>
      <c r="J40" s="1121"/>
      <c r="K40" s="300">
        <v>-10023926</v>
      </c>
      <c r="L40" s="300">
        <v>-33901</v>
      </c>
      <c r="M40" s="301">
        <v>-30169</v>
      </c>
      <c r="N40" s="302">
        <v>12.4</v>
      </c>
      <c r="O40" s="293"/>
    </row>
    <row r="41" spans="1:16">
      <c r="A41" s="248"/>
      <c r="B41" s="244"/>
      <c r="C41" s="244"/>
      <c r="D41" s="244"/>
      <c r="E41" s="244"/>
      <c r="F41" s="244"/>
      <c r="G41" s="1125" t="s">
        <v>279</v>
      </c>
      <c r="H41" s="1126"/>
      <c r="I41" s="1126"/>
      <c r="J41" s="1127"/>
      <c r="K41" s="294">
        <v>6451354</v>
      </c>
      <c r="L41" s="300">
        <v>21819</v>
      </c>
      <c r="M41" s="301">
        <v>13672</v>
      </c>
      <c r="N41" s="302">
        <v>59.6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17247029</v>
      </c>
      <c r="J51" s="320">
        <v>59124</v>
      </c>
      <c r="K51" s="321">
        <v>38.4</v>
      </c>
      <c r="L51" s="322">
        <v>47646</v>
      </c>
      <c r="M51" s="323">
        <v>8.9</v>
      </c>
      <c r="N51" s="324">
        <v>29.5</v>
      </c>
    </row>
    <row r="52" spans="1:14">
      <c r="A52" s="248"/>
      <c r="B52" s="244"/>
      <c r="C52" s="244"/>
      <c r="D52" s="244"/>
      <c r="E52" s="244"/>
      <c r="F52" s="244"/>
      <c r="G52" s="325"/>
      <c r="H52" s="326" t="s">
        <v>512</v>
      </c>
      <c r="I52" s="327">
        <v>11496328</v>
      </c>
      <c r="J52" s="328">
        <v>39410</v>
      </c>
      <c r="K52" s="329">
        <v>36.799999999999997</v>
      </c>
      <c r="L52" s="330">
        <v>27308</v>
      </c>
      <c r="M52" s="331">
        <v>0.2</v>
      </c>
      <c r="N52" s="332">
        <v>36.6</v>
      </c>
    </row>
    <row r="53" spans="1:14">
      <c r="A53" s="248"/>
      <c r="B53" s="244"/>
      <c r="C53" s="244"/>
      <c r="D53" s="244"/>
      <c r="E53" s="244"/>
      <c r="F53" s="244"/>
      <c r="G53" s="310" t="s">
        <v>513</v>
      </c>
      <c r="H53" s="311"/>
      <c r="I53" s="319">
        <v>12090629</v>
      </c>
      <c r="J53" s="320">
        <v>41423</v>
      </c>
      <c r="K53" s="321">
        <v>-29.9</v>
      </c>
      <c r="L53" s="322">
        <v>47155</v>
      </c>
      <c r="M53" s="323">
        <v>-1</v>
      </c>
      <c r="N53" s="324">
        <v>-28.9</v>
      </c>
    </row>
    <row r="54" spans="1:14">
      <c r="A54" s="248"/>
      <c r="B54" s="244"/>
      <c r="C54" s="244"/>
      <c r="D54" s="244"/>
      <c r="E54" s="244"/>
      <c r="F54" s="244"/>
      <c r="G54" s="325"/>
      <c r="H54" s="326" t="s">
        <v>512</v>
      </c>
      <c r="I54" s="327">
        <v>7693436</v>
      </c>
      <c r="J54" s="328">
        <v>26358</v>
      </c>
      <c r="K54" s="329">
        <v>-33.1</v>
      </c>
      <c r="L54" s="330">
        <v>26802</v>
      </c>
      <c r="M54" s="331">
        <v>-1.9</v>
      </c>
      <c r="N54" s="332">
        <v>-31.2</v>
      </c>
    </row>
    <row r="55" spans="1:14">
      <c r="A55" s="248"/>
      <c r="B55" s="244"/>
      <c r="C55" s="244"/>
      <c r="D55" s="244"/>
      <c r="E55" s="244"/>
      <c r="F55" s="244"/>
      <c r="G55" s="310" t="s">
        <v>514</v>
      </c>
      <c r="H55" s="311"/>
      <c r="I55" s="319">
        <v>17220998</v>
      </c>
      <c r="J55" s="320">
        <v>58819</v>
      </c>
      <c r="K55" s="321">
        <v>42</v>
      </c>
      <c r="L55" s="322">
        <v>43858</v>
      </c>
      <c r="M55" s="323">
        <v>-7</v>
      </c>
      <c r="N55" s="324">
        <v>49</v>
      </c>
    </row>
    <row r="56" spans="1:14">
      <c r="A56" s="248"/>
      <c r="B56" s="244"/>
      <c r="C56" s="244"/>
      <c r="D56" s="244"/>
      <c r="E56" s="244"/>
      <c r="F56" s="244"/>
      <c r="G56" s="325"/>
      <c r="H56" s="326" t="s">
        <v>512</v>
      </c>
      <c r="I56" s="327">
        <v>9332352</v>
      </c>
      <c r="J56" s="328">
        <v>31875</v>
      </c>
      <c r="K56" s="329">
        <v>20.9</v>
      </c>
      <c r="L56" s="330">
        <v>23714</v>
      </c>
      <c r="M56" s="331">
        <v>-11.5</v>
      </c>
      <c r="N56" s="332">
        <v>32.4</v>
      </c>
    </row>
    <row r="57" spans="1:14">
      <c r="A57" s="248"/>
      <c r="B57" s="244"/>
      <c r="C57" s="244"/>
      <c r="D57" s="244"/>
      <c r="E57" s="244"/>
      <c r="F57" s="244"/>
      <c r="G57" s="310" t="s">
        <v>515</v>
      </c>
      <c r="H57" s="311"/>
      <c r="I57" s="319">
        <v>14531024</v>
      </c>
      <c r="J57" s="320">
        <v>49352</v>
      </c>
      <c r="K57" s="321">
        <v>-16.100000000000001</v>
      </c>
      <c r="L57" s="322">
        <v>41705</v>
      </c>
      <c r="M57" s="323">
        <v>-4.9000000000000004</v>
      </c>
      <c r="N57" s="324">
        <v>-11.2</v>
      </c>
    </row>
    <row r="58" spans="1:14">
      <c r="A58" s="248"/>
      <c r="B58" s="244"/>
      <c r="C58" s="244"/>
      <c r="D58" s="244"/>
      <c r="E58" s="244"/>
      <c r="F58" s="244"/>
      <c r="G58" s="325"/>
      <c r="H58" s="326" t="s">
        <v>512</v>
      </c>
      <c r="I58" s="327">
        <v>6806981</v>
      </c>
      <c r="J58" s="328">
        <v>23119</v>
      </c>
      <c r="K58" s="329">
        <v>-27.5</v>
      </c>
      <c r="L58" s="330">
        <v>22742</v>
      </c>
      <c r="M58" s="331">
        <v>-4.0999999999999996</v>
      </c>
      <c r="N58" s="332">
        <v>-23.4</v>
      </c>
    </row>
    <row r="59" spans="1:14">
      <c r="A59" s="248"/>
      <c r="B59" s="244"/>
      <c r="C59" s="244"/>
      <c r="D59" s="244"/>
      <c r="E59" s="244"/>
      <c r="F59" s="244"/>
      <c r="G59" s="310" t="s">
        <v>516</v>
      </c>
      <c r="H59" s="311"/>
      <c r="I59" s="319">
        <v>15126866</v>
      </c>
      <c r="J59" s="320">
        <v>51160</v>
      </c>
      <c r="K59" s="321">
        <v>3.7</v>
      </c>
      <c r="L59" s="322">
        <v>47677</v>
      </c>
      <c r="M59" s="323">
        <v>14.3</v>
      </c>
      <c r="N59" s="324">
        <v>-10.6</v>
      </c>
    </row>
    <row r="60" spans="1:14">
      <c r="A60" s="248"/>
      <c r="B60" s="244"/>
      <c r="C60" s="244"/>
      <c r="D60" s="244"/>
      <c r="E60" s="244"/>
      <c r="F60" s="244"/>
      <c r="G60" s="325"/>
      <c r="H60" s="326" t="s">
        <v>512</v>
      </c>
      <c r="I60" s="333">
        <v>5482231</v>
      </c>
      <c r="J60" s="328">
        <v>18541</v>
      </c>
      <c r="K60" s="329">
        <v>-19.8</v>
      </c>
      <c r="L60" s="330">
        <v>23360</v>
      </c>
      <c r="M60" s="331">
        <v>2.7</v>
      </c>
      <c r="N60" s="332">
        <v>-22.5</v>
      </c>
    </row>
    <row r="61" spans="1:14">
      <c r="A61" s="248"/>
      <c r="B61" s="244"/>
      <c r="C61" s="244"/>
      <c r="D61" s="244"/>
      <c r="E61" s="244"/>
      <c r="F61" s="244"/>
      <c r="G61" s="310" t="s">
        <v>517</v>
      </c>
      <c r="H61" s="334"/>
      <c r="I61" s="335">
        <v>15243309</v>
      </c>
      <c r="J61" s="336">
        <v>51976</v>
      </c>
      <c r="K61" s="337">
        <v>7.6</v>
      </c>
      <c r="L61" s="338">
        <v>45608</v>
      </c>
      <c r="M61" s="339">
        <v>2.1</v>
      </c>
      <c r="N61" s="324">
        <v>5.5</v>
      </c>
    </row>
    <row r="62" spans="1:14">
      <c r="A62" s="248"/>
      <c r="B62" s="244"/>
      <c r="C62" s="244"/>
      <c r="D62" s="244"/>
      <c r="E62" s="244"/>
      <c r="F62" s="244"/>
      <c r="G62" s="325"/>
      <c r="H62" s="326" t="s">
        <v>512</v>
      </c>
      <c r="I62" s="327">
        <v>8162266</v>
      </c>
      <c r="J62" s="328">
        <v>27861</v>
      </c>
      <c r="K62" s="329">
        <v>-4.5</v>
      </c>
      <c r="L62" s="330">
        <v>24785</v>
      </c>
      <c r="M62" s="331">
        <v>-2.9</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7.18</v>
      </c>
      <c r="G47" s="12">
        <v>11.13</v>
      </c>
      <c r="H47" s="12">
        <v>10.32</v>
      </c>
      <c r="I47" s="12">
        <v>12.74</v>
      </c>
      <c r="J47" s="13">
        <v>14.72</v>
      </c>
    </row>
    <row r="48" spans="2:10" ht="57.75" customHeight="1">
      <c r="B48" s="14"/>
      <c r="C48" s="1139" t="s">
        <v>4</v>
      </c>
      <c r="D48" s="1139"/>
      <c r="E48" s="1140"/>
      <c r="F48" s="15">
        <v>1.85</v>
      </c>
      <c r="G48" s="16">
        <v>3.38</v>
      </c>
      <c r="H48" s="16">
        <v>2.84</v>
      </c>
      <c r="I48" s="16">
        <v>2.33</v>
      </c>
      <c r="J48" s="17">
        <v>1.7</v>
      </c>
    </row>
    <row r="49" spans="2:10" ht="57.75" customHeight="1" thickBot="1">
      <c r="B49" s="18"/>
      <c r="C49" s="1141" t="s">
        <v>5</v>
      </c>
      <c r="D49" s="1141"/>
      <c r="E49" s="1142"/>
      <c r="F49" s="19">
        <v>0.75</v>
      </c>
      <c r="G49" s="20">
        <v>5.68</v>
      </c>
      <c r="H49" s="20" t="s">
        <v>524</v>
      </c>
      <c r="I49" s="20">
        <v>2.0099999999999998</v>
      </c>
      <c r="J49" s="21">
        <v>1.42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7.26</v>
      </c>
      <c r="G34" s="33">
        <v>9.3800000000000008</v>
      </c>
      <c r="H34" s="33">
        <v>11.22</v>
      </c>
      <c r="I34" s="33">
        <v>13.02</v>
      </c>
      <c r="J34" s="34">
        <v>15.38</v>
      </c>
      <c r="K34" s="22"/>
      <c r="L34" s="22"/>
      <c r="M34" s="22"/>
      <c r="N34" s="22"/>
      <c r="O34" s="22"/>
      <c r="P34" s="22"/>
    </row>
    <row r="35" spans="1:16" ht="39" customHeight="1">
      <c r="A35" s="22"/>
      <c r="B35" s="35"/>
      <c r="C35" s="1143" t="s">
        <v>526</v>
      </c>
      <c r="D35" s="1144"/>
      <c r="E35" s="1145"/>
      <c r="F35" s="36">
        <v>0.71</v>
      </c>
      <c r="G35" s="37">
        <v>0.55000000000000004</v>
      </c>
      <c r="H35" s="37">
        <v>1.1000000000000001</v>
      </c>
      <c r="I35" s="37">
        <v>1.73</v>
      </c>
      <c r="J35" s="38">
        <v>1.87</v>
      </c>
      <c r="K35" s="22"/>
      <c r="L35" s="22"/>
      <c r="M35" s="22"/>
      <c r="N35" s="22"/>
      <c r="O35" s="22"/>
      <c r="P35" s="22"/>
    </row>
    <row r="36" spans="1:16" ht="39" customHeight="1">
      <c r="A36" s="22"/>
      <c r="B36" s="35"/>
      <c r="C36" s="1143" t="s">
        <v>527</v>
      </c>
      <c r="D36" s="1144"/>
      <c r="E36" s="1145"/>
      <c r="F36" s="36">
        <v>1.85</v>
      </c>
      <c r="G36" s="37">
        <v>3.33</v>
      </c>
      <c r="H36" s="37">
        <v>2.79</v>
      </c>
      <c r="I36" s="37">
        <v>2.2000000000000002</v>
      </c>
      <c r="J36" s="38">
        <v>1.63</v>
      </c>
      <c r="K36" s="22"/>
      <c r="L36" s="22"/>
      <c r="M36" s="22"/>
      <c r="N36" s="22"/>
      <c r="O36" s="22"/>
      <c r="P36" s="22"/>
    </row>
    <row r="37" spans="1:16" ht="39" customHeight="1">
      <c r="A37" s="22"/>
      <c r="B37" s="35"/>
      <c r="C37" s="1143" t="s">
        <v>528</v>
      </c>
      <c r="D37" s="1144"/>
      <c r="E37" s="1145"/>
      <c r="F37" s="36">
        <v>0.01</v>
      </c>
      <c r="G37" s="37">
        <v>0.12</v>
      </c>
      <c r="H37" s="37">
        <v>0.68</v>
      </c>
      <c r="I37" s="37">
        <v>1.2</v>
      </c>
      <c r="J37" s="38">
        <v>0.4</v>
      </c>
      <c r="K37" s="22"/>
      <c r="L37" s="22"/>
      <c r="M37" s="22"/>
      <c r="N37" s="22"/>
      <c r="O37" s="22"/>
      <c r="P37" s="22"/>
    </row>
    <row r="38" spans="1:16" ht="39" customHeight="1">
      <c r="A38" s="22"/>
      <c r="B38" s="35"/>
      <c r="C38" s="1143" t="s">
        <v>529</v>
      </c>
      <c r="D38" s="1144"/>
      <c r="E38" s="1145"/>
      <c r="F38" s="36">
        <v>0.12</v>
      </c>
      <c r="G38" s="37">
        <v>0.01</v>
      </c>
      <c r="H38" s="37">
        <v>0.17</v>
      </c>
      <c r="I38" s="37">
        <v>0.2</v>
      </c>
      <c r="J38" s="38">
        <v>0.19</v>
      </c>
      <c r="K38" s="22"/>
      <c r="L38" s="22"/>
      <c r="M38" s="22"/>
      <c r="N38" s="22"/>
      <c r="O38" s="22"/>
      <c r="P38" s="22"/>
    </row>
    <row r="39" spans="1:16" ht="39" customHeight="1">
      <c r="A39" s="22"/>
      <c r="B39" s="35"/>
      <c r="C39" s="1143" t="s">
        <v>530</v>
      </c>
      <c r="D39" s="1144"/>
      <c r="E39" s="1145"/>
      <c r="F39" s="36">
        <v>0</v>
      </c>
      <c r="G39" s="37">
        <v>0</v>
      </c>
      <c r="H39" s="37">
        <v>0</v>
      </c>
      <c r="I39" s="37">
        <v>0</v>
      </c>
      <c r="J39" s="38">
        <v>0.19</v>
      </c>
      <c r="K39" s="22"/>
      <c r="L39" s="22"/>
      <c r="M39" s="22"/>
      <c r="N39" s="22"/>
      <c r="O39" s="22"/>
      <c r="P39" s="22"/>
    </row>
    <row r="40" spans="1:16" ht="39" customHeight="1">
      <c r="A40" s="22"/>
      <c r="B40" s="35"/>
      <c r="C40" s="1143" t="s">
        <v>531</v>
      </c>
      <c r="D40" s="1144"/>
      <c r="E40" s="1145"/>
      <c r="F40" s="36">
        <v>0</v>
      </c>
      <c r="G40" s="37" t="s">
        <v>532</v>
      </c>
      <c r="H40" s="37">
        <v>0.01</v>
      </c>
      <c r="I40" s="37">
        <v>0.04</v>
      </c>
      <c r="J40" s="38">
        <v>0.09</v>
      </c>
      <c r="K40" s="22"/>
      <c r="L40" s="22"/>
      <c r="M40" s="22"/>
      <c r="N40" s="22"/>
      <c r="O40" s="22"/>
      <c r="P40" s="22"/>
    </row>
    <row r="41" spans="1:16" ht="39" customHeight="1">
      <c r="A41" s="22"/>
      <c r="B41" s="35"/>
      <c r="C41" s="1143" t="s">
        <v>533</v>
      </c>
      <c r="D41" s="1144"/>
      <c r="E41" s="1145"/>
      <c r="F41" s="36">
        <v>0.01</v>
      </c>
      <c r="G41" s="37">
        <v>0.01</v>
      </c>
      <c r="H41" s="37">
        <v>0</v>
      </c>
      <c r="I41" s="37">
        <v>0.01</v>
      </c>
      <c r="J41" s="38">
        <v>0.01</v>
      </c>
      <c r="K41" s="22"/>
      <c r="L41" s="22"/>
      <c r="M41" s="22"/>
      <c r="N41" s="22"/>
      <c r="O41" s="22"/>
      <c r="P41" s="22"/>
    </row>
    <row r="42" spans="1:16" ht="39" customHeight="1">
      <c r="A42" s="22"/>
      <c r="B42" s="39"/>
      <c r="C42" s="1143" t="s">
        <v>534</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535</v>
      </c>
      <c r="D43" s="1147"/>
      <c r="E43" s="1148"/>
      <c r="F43" s="41">
        <v>0.01</v>
      </c>
      <c r="G43" s="42">
        <v>0.01</v>
      </c>
      <c r="H43" s="42">
        <v>0.01</v>
      </c>
      <c r="I43" s="42">
        <v>0.28000000000000003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15541</v>
      </c>
      <c r="L45" s="60">
        <v>15703</v>
      </c>
      <c r="M45" s="60">
        <v>15505</v>
      </c>
      <c r="N45" s="60">
        <v>14792</v>
      </c>
      <c r="O45" s="61">
        <v>14194</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4147</v>
      </c>
      <c r="L48" s="64">
        <v>3998</v>
      </c>
      <c r="M48" s="64">
        <v>3984</v>
      </c>
      <c r="N48" s="64">
        <v>3938</v>
      </c>
      <c r="O48" s="65">
        <v>3790</v>
      </c>
      <c r="P48" s="48"/>
      <c r="Q48" s="48"/>
      <c r="R48" s="48"/>
      <c r="S48" s="48"/>
      <c r="T48" s="48"/>
      <c r="U48" s="48"/>
    </row>
    <row r="49" spans="1:21" ht="30.75" customHeight="1">
      <c r="A49" s="48"/>
      <c r="B49" s="1161"/>
      <c r="C49" s="1162"/>
      <c r="D49" s="62"/>
      <c r="E49" s="1153" t="s">
        <v>16</v>
      </c>
      <c r="F49" s="1153"/>
      <c r="G49" s="1153"/>
      <c r="H49" s="1153"/>
      <c r="I49" s="1153"/>
      <c r="J49" s="1154"/>
      <c r="K49" s="63">
        <v>607</v>
      </c>
      <c r="L49" s="64">
        <v>615</v>
      </c>
      <c r="M49" s="64">
        <v>595</v>
      </c>
      <c r="N49" s="64">
        <v>493</v>
      </c>
      <c r="O49" s="65">
        <v>491</v>
      </c>
      <c r="P49" s="48"/>
      <c r="Q49" s="48"/>
      <c r="R49" s="48"/>
      <c r="S49" s="48"/>
      <c r="T49" s="48"/>
      <c r="U49" s="48"/>
    </row>
    <row r="50" spans="1:21" ht="30.75" customHeight="1">
      <c r="A50" s="48"/>
      <c r="B50" s="1161"/>
      <c r="C50" s="1162"/>
      <c r="D50" s="62"/>
      <c r="E50" s="1153" t="s">
        <v>17</v>
      </c>
      <c r="F50" s="1153"/>
      <c r="G50" s="1153"/>
      <c r="H50" s="1153"/>
      <c r="I50" s="1153"/>
      <c r="J50" s="1154"/>
      <c r="K50" s="63">
        <v>140</v>
      </c>
      <c r="L50" s="64">
        <v>157</v>
      </c>
      <c r="M50" s="64">
        <v>183</v>
      </c>
      <c r="N50" s="64">
        <v>183</v>
      </c>
      <c r="O50" s="65">
        <v>183</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13356</v>
      </c>
      <c r="L52" s="64">
        <v>13147</v>
      </c>
      <c r="M52" s="64">
        <v>12849</v>
      </c>
      <c r="N52" s="64">
        <v>12559</v>
      </c>
      <c r="O52" s="65">
        <v>12206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7079</v>
      </c>
      <c r="L53" s="69">
        <v>7326</v>
      </c>
      <c r="M53" s="69">
        <v>7418</v>
      </c>
      <c r="N53" s="69">
        <v>6847</v>
      </c>
      <c r="O53" s="70">
        <v>6452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2015-05-08T00:38:26Z</cp:lastPrinted>
  <dcterms:created xsi:type="dcterms:W3CDTF">2015-02-17T05:58:53Z</dcterms:created>
  <dcterms:modified xsi:type="dcterms:W3CDTF">2015-05-08T00:43:09Z</dcterms:modified>
</cp:coreProperties>
</file>